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32\共通\他課共有\全職員\財政課\210114【〆切2８（月）】公営企業に係る経営比較分析表（令和元年度決算）の分析等について（依頼）\02 保存\"/>
    </mc:Choice>
  </mc:AlternateContent>
  <workbookProtection workbookAlgorithmName="SHA-512" workbookHashValue="QYqrZ4Vsv/SeW2Lz9Or6LlEUisZ9UPNQlRy8wmCbCGBRpxLBiwpwDgm2ZAGGA2UW+1lee72pRu1mK+gZYLsM8A==" workbookSaltValue="ggbZc2lMA6WV5/ijlFoQ4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<sst xmlns="http://schemas.openxmlformats.org/spreadsheetml/2006/main" count="228" uniqueCount="115">
  <si>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</si>
  <si>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</si>
  <si>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</si>
  <si>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</si>
  <si>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</si>
  <si>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</si>
  <si>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</si>
  <si>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</si>
  <si>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</si>
  <si>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</si>
  <si>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</si>
  <si>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</si>
  <si>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</si>
  <si>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</si>
  <si>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</si>
  <si>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</si>
  <si>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</si>
  <si>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</si>
  <si>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</si>
  <si>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</si>
  <si>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</si>
  <si>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</si>
  <si>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</si>
  <si>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</si>
  <si>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</si>
  <si>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</si>
  <si>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</si>
  <si>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</si>
  <si>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</si>
  <si>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</si>
  <si>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</si>
  <si>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</si>
  <si>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</si>
  <si>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</si>
  <si>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</si>
  <si>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</si>
  <si>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</si>
  <si>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</si>
  <si>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</si>
  <si>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</si>
  <si>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</si>
  <si>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</si>
  <si>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</si>
  <si>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</si>
  <si>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</si>
  <si>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</si>
  <si>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</si>
  <si>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</si>
  <si>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</si>
  <si>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</si>
  <si>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</si>
  <si>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</si>
  <si>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</si>
  <si>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</si>
  <si>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</si>
  <si>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</si>
  <si>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</si>
  <si>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</si>
  <si>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</si>
  <si>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</si>
  <si>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</si>
  <si>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</si>
  <si>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</si>
  <si>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</si>
  <si>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</si>
  <si>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</si>
  <si>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</si>
  <si>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</si>
  <si>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</si>
  <si>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</si>
  <si>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</si>
  <si>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</si>
  <si>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</si>
  <si>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</si>
  <si>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</si>
  <si>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</si>
  <si>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</si>
  <si>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</si>
  <si>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</si>
  <si>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</si>
  <si>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</si>
  <si>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</si>
  <si>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</si>
  <si>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</si>
  <si>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</si>
  <si>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</si>
  <si>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</si>
  <si>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</si>
  <si>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</si>
  <si>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</si>
  <si>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</si>
  <si>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</si>
  <si>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</si>
  <si>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</si>
  <si>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</si>
  <si>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</si>
  <si>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</si>
  <si>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</si>
  <si>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</si>
  <si>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</si>
  <si>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</si>
  <si>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</si>
  <si>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</si>
  <si>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</si>
  <si>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</si>
  <si>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</si>
  <si>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</si>
  <si>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</si>
  <si>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</si>
  <si>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</si>
  <si>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</si>
  <si>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</si>
  <si>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管路の経年化率は、大量に布設していた時期の管が耐用年数を超えて加算されていることにより、増加傾向にある。アセットマネジメントに基づき策定を行った経営戦略の投資財政計画により、老朽化対策や耐震対策による施設の更新等を進めていくとともに、更新後の性能（口径・能力等）の合理化・ダウンサイジングを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32" eb="34">
      <t>カサン</t>
    </rPh>
    <rPh sb="45" eb="47">
      <t>ゾウカ</t>
    </rPh>
    <rPh sb="47" eb="49">
      <t>ケイコウ</t>
    </rPh>
    <rPh sb="64" eb="65">
      <t>モト</t>
    </rPh>
    <rPh sb="67" eb="69">
      <t>サクテイ</t>
    </rPh>
    <rPh sb="70" eb="71">
      <t>オコナ</t>
    </rPh>
    <rPh sb="73" eb="75">
      <t>ケイエイ</t>
    </rPh>
    <rPh sb="75" eb="77">
      <t>センリャク</t>
    </rPh>
    <rPh sb="78" eb="80">
      <t>トウシ</t>
    </rPh>
    <rPh sb="80" eb="82">
      <t>ザイセイ</t>
    </rPh>
    <rPh sb="82" eb="84">
      <t>ケイカク</t>
    </rPh>
    <rPh sb="88" eb="91">
      <t>ロウキュウカ</t>
    </rPh>
    <rPh sb="91" eb="93">
      <t>タイサク</t>
    </rPh>
    <rPh sb="94" eb="96">
      <t>タイシン</t>
    </rPh>
    <rPh sb="96" eb="98">
      <t>タイサク</t>
    </rPh>
    <rPh sb="101" eb="103">
      <t>シセツ</t>
    </rPh>
    <rPh sb="104" eb="106">
      <t>コウシン</t>
    </rPh>
    <rPh sb="106" eb="107">
      <t>ナド</t>
    </rPh>
    <rPh sb="108" eb="109">
      <t>スス</t>
    </rPh>
    <rPh sb="118" eb="120">
      <t>コウシン</t>
    </rPh>
    <rPh sb="120" eb="121">
      <t>ゴ</t>
    </rPh>
    <rPh sb="122" eb="124">
      <t>セイノウ</t>
    </rPh>
    <rPh sb="125" eb="127">
      <t>コウケイ</t>
    </rPh>
    <rPh sb="128" eb="130">
      <t>ノウリョク</t>
    </rPh>
    <rPh sb="130" eb="131">
      <t>ナド</t>
    </rPh>
    <rPh sb="133" eb="136">
      <t>ゴウリカ</t>
    </rPh>
    <rPh sb="146" eb="148">
      <t>ケントウ</t>
    </rPh>
    <rPh sb="150" eb="153">
      <t>ケイカクテキ</t>
    </rPh>
    <rPh sb="154" eb="156">
      <t>セイビ</t>
    </rPh>
    <rPh sb="157" eb="158">
      <t>オコナ</t>
    </rPh>
    <phoneticPr fontId="4"/>
  </si>
  <si>
    <t>　新居浜市の水道事業会計は、平成９年の料金改定以来23年連続して純利益を計上している。
　しかしながら、人口減少や節水型機器の普及による水需要の減少により給水収益が減少していること、減価償却費等の増加による費用の増加により、営業収支は赤字に転落しかねない状況である。
　加えて、今後発生の恐れがあるとされている南海沖巨大地震に備えるための耐震対策や老朽化に伴う施設の整備・更新に多額の建設事業費が必要であるが、企業債残高は全国平均を大きく上回って推移しており、持続的な経営を行うためにはこれ以上企業債に依存することはできない。
　今後も健全な経営を維持するためには、事業全般にわたり一層の効率化を図り、コスト縮減の取り組みを進めなければならないが、それでも不足する財源に対しては、料金改定が必要となる。</t>
    <rPh sb="1" eb="5">
      <t>ニイハマシ</t>
    </rPh>
    <rPh sb="6" eb="8">
      <t>スイドウ</t>
    </rPh>
    <rPh sb="8" eb="10">
      <t>ジギョウ</t>
    </rPh>
    <rPh sb="10" eb="12">
      <t>カイケイ</t>
    </rPh>
    <rPh sb="14" eb="16">
      <t>ヘイセイ</t>
    </rPh>
    <rPh sb="17" eb="18">
      <t>ネン</t>
    </rPh>
    <rPh sb="19" eb="21">
      <t>リョウキン</t>
    </rPh>
    <rPh sb="21" eb="23">
      <t>カイテイ</t>
    </rPh>
    <rPh sb="23" eb="25">
      <t>イライ</t>
    </rPh>
    <rPh sb="27" eb="28">
      <t>ネン</t>
    </rPh>
    <rPh sb="28" eb="30">
      <t>レンゾク</t>
    </rPh>
    <rPh sb="32" eb="35">
      <t>ジュンリエキ</t>
    </rPh>
    <rPh sb="36" eb="38">
      <t>ケイジョウ</t>
    </rPh>
    <rPh sb="52" eb="54">
      <t>ジンコウ</t>
    </rPh>
    <rPh sb="54" eb="56">
      <t>ゲンショウ</t>
    </rPh>
    <rPh sb="57" eb="59">
      <t>セッスイ</t>
    </rPh>
    <rPh sb="59" eb="60">
      <t>ガタ</t>
    </rPh>
    <rPh sb="60" eb="62">
      <t>キキ</t>
    </rPh>
    <rPh sb="63" eb="65">
      <t>フキュウ</t>
    </rPh>
    <rPh sb="68" eb="69">
      <t>ミズ</t>
    </rPh>
    <rPh sb="69" eb="71">
      <t>ジュヨウ</t>
    </rPh>
    <rPh sb="72" eb="74">
      <t>ゲンショウ</t>
    </rPh>
    <rPh sb="77" eb="79">
      <t>キュウスイ</t>
    </rPh>
    <rPh sb="79" eb="81">
      <t>シュウエキ</t>
    </rPh>
    <rPh sb="82" eb="84">
      <t>ゲンショウ</t>
    </rPh>
    <rPh sb="91" eb="93">
      <t>ゲンカ</t>
    </rPh>
    <rPh sb="93" eb="95">
      <t>ショウキャク</t>
    </rPh>
    <rPh sb="95" eb="96">
      <t>ヒ</t>
    </rPh>
    <rPh sb="96" eb="97">
      <t>ナド</t>
    </rPh>
    <rPh sb="98" eb="100">
      <t>ゾウカ</t>
    </rPh>
    <rPh sb="103" eb="105">
      <t>ヒヨウ</t>
    </rPh>
    <rPh sb="106" eb="108">
      <t>ゾウカ</t>
    </rPh>
    <rPh sb="112" eb="114">
      <t>エイギョウ</t>
    </rPh>
    <rPh sb="114" eb="116">
      <t>シュウシ</t>
    </rPh>
    <rPh sb="117" eb="119">
      <t>アカジ</t>
    </rPh>
    <rPh sb="120" eb="122">
      <t>テンラク</t>
    </rPh>
    <rPh sb="127" eb="129">
      <t>ジョウキョウ</t>
    </rPh>
    <rPh sb="135" eb="136">
      <t>クワ</t>
    </rPh>
    <rPh sb="139" eb="141">
      <t>コンゴ</t>
    </rPh>
    <rPh sb="141" eb="143">
      <t>ハッセイ</t>
    </rPh>
    <rPh sb="144" eb="145">
      <t>オソ</t>
    </rPh>
    <rPh sb="155" eb="157">
      <t>ナンカイ</t>
    </rPh>
    <rPh sb="157" eb="158">
      <t>オキ</t>
    </rPh>
    <rPh sb="158" eb="160">
      <t>キョダイ</t>
    </rPh>
    <rPh sb="160" eb="162">
      <t>ジシン</t>
    </rPh>
    <rPh sb="163" eb="164">
      <t>ソナ</t>
    </rPh>
    <rPh sb="169" eb="171">
      <t>タイシン</t>
    </rPh>
    <rPh sb="171" eb="173">
      <t>タイサク</t>
    </rPh>
    <rPh sb="174" eb="177">
      <t>ロウキュウカ</t>
    </rPh>
    <rPh sb="178" eb="179">
      <t>トモナ</t>
    </rPh>
    <rPh sb="180" eb="182">
      <t>シセツ</t>
    </rPh>
    <rPh sb="183" eb="185">
      <t>セイビ</t>
    </rPh>
    <rPh sb="186" eb="188">
      <t>コウシン</t>
    </rPh>
    <rPh sb="189" eb="191">
      <t>タガク</t>
    </rPh>
    <rPh sb="192" eb="194">
      <t>ケンセツ</t>
    </rPh>
    <rPh sb="194" eb="197">
      <t>ジギョウヒ</t>
    </rPh>
    <rPh sb="198" eb="200">
      <t>ヒツヨウ</t>
    </rPh>
    <rPh sb="205" eb="207">
      <t>キギョウ</t>
    </rPh>
    <rPh sb="207" eb="208">
      <t>サイ</t>
    </rPh>
    <rPh sb="208" eb="210">
      <t>ザンダカ</t>
    </rPh>
    <rPh sb="211" eb="213">
      <t>ゼンコク</t>
    </rPh>
    <rPh sb="213" eb="215">
      <t>ヘイキン</t>
    </rPh>
    <rPh sb="216" eb="217">
      <t>オオ</t>
    </rPh>
    <rPh sb="219" eb="221">
      <t>ウワマワ</t>
    </rPh>
    <rPh sb="223" eb="225">
      <t>スイイ</t>
    </rPh>
    <rPh sb="230" eb="233">
      <t>ジゾクテキ</t>
    </rPh>
    <rPh sb="234" eb="236">
      <t>ケイエイ</t>
    </rPh>
    <rPh sb="237" eb="238">
      <t>オコナ</t>
    </rPh>
    <rPh sb="245" eb="247">
      <t>イジョウ</t>
    </rPh>
    <rPh sb="247" eb="249">
      <t>キギョウ</t>
    </rPh>
    <rPh sb="249" eb="250">
      <t>サイ</t>
    </rPh>
    <rPh sb="251" eb="253">
      <t>イゾン</t>
    </rPh>
    <rPh sb="265" eb="267">
      <t>コンゴ</t>
    </rPh>
    <rPh sb="268" eb="270">
      <t>ケンゼン</t>
    </rPh>
    <rPh sb="271" eb="273">
      <t>ケイエイ</t>
    </rPh>
    <rPh sb="274" eb="276">
      <t>イジ</t>
    </rPh>
    <rPh sb="304" eb="306">
      <t>シュクゲン</t>
    </rPh>
    <rPh sb="307" eb="308">
      <t>ト</t>
    </rPh>
    <rPh sb="309" eb="310">
      <t>ク</t>
    </rPh>
    <rPh sb="312" eb="313">
      <t>スス</t>
    </rPh>
    <rPh sb="328" eb="330">
      <t>フソク</t>
    </rPh>
    <rPh sb="332" eb="334">
      <t>ザイゲン</t>
    </rPh>
    <rPh sb="335" eb="336">
      <t>タイ</t>
    </rPh>
    <rPh sb="340" eb="342">
      <t>リョウキン</t>
    </rPh>
    <rPh sb="342" eb="344">
      <t>カイテイ</t>
    </rPh>
    <phoneticPr fontId="4"/>
  </si>
  <si>
    <t>　新居浜市の水道事業は、地下水を水源としており、ダムや河川からの表流水と比べて浄水処理にかかるコストを低く抑えているため、平均よりかなり低い水道料金で黒字決算を維持している。しかし、将来発生の恐れがある南海沖地震等の耐震対策や、老朽化した管路や水道施設の更新に多額の建設事業費が必要であること、また今後も人口減少が続き有収水量が減少することが予想されることから、コスト削減だけでは対応できないことが考えられる。安心・安全な水の安定供給を継続して行うため、平成30年度に策定した経営戦略に基づき、水道事業の基盤強化に取り組んで行きたい。</t>
    <rPh sb="1" eb="5">
      <t>ニイハマシ</t>
    </rPh>
    <rPh sb="6" eb="8">
      <t>スイドウ</t>
    </rPh>
    <rPh sb="8" eb="10">
      <t>ジギョウ</t>
    </rPh>
    <rPh sb="12" eb="15">
      <t>チカスイ</t>
    </rPh>
    <rPh sb="16" eb="18">
      <t>スイゲン</t>
    </rPh>
    <rPh sb="27" eb="29">
      <t>カセン</t>
    </rPh>
    <rPh sb="32" eb="33">
      <t>ヒョウ</t>
    </rPh>
    <rPh sb="33" eb="34">
      <t>リュウ</t>
    </rPh>
    <rPh sb="34" eb="35">
      <t>スイ</t>
    </rPh>
    <rPh sb="36" eb="37">
      <t>クラ</t>
    </rPh>
    <rPh sb="39" eb="41">
      <t>ジョウスイ</t>
    </rPh>
    <rPh sb="41" eb="43">
      <t>ショリ</t>
    </rPh>
    <rPh sb="51" eb="52">
      <t>ヒク</t>
    </rPh>
    <rPh sb="53" eb="54">
      <t>オサ</t>
    </rPh>
    <rPh sb="61" eb="63">
      <t>ヘイキン</t>
    </rPh>
    <rPh sb="68" eb="69">
      <t>ヒク</t>
    </rPh>
    <rPh sb="70" eb="72">
      <t>スイドウ</t>
    </rPh>
    <rPh sb="72" eb="74">
      <t>リョウキン</t>
    </rPh>
    <rPh sb="75" eb="77">
      <t>クロジ</t>
    </rPh>
    <rPh sb="77" eb="79">
      <t>ケッサン</t>
    </rPh>
    <rPh sb="80" eb="82">
      <t>イジ</t>
    </rPh>
    <rPh sb="91" eb="93">
      <t>ショウライ</t>
    </rPh>
    <rPh sb="93" eb="95">
      <t>ハッセイ</t>
    </rPh>
    <rPh sb="96" eb="97">
      <t>オソ</t>
    </rPh>
    <rPh sb="101" eb="103">
      <t>ナンカイ</t>
    </rPh>
    <rPh sb="103" eb="104">
      <t>オキ</t>
    </rPh>
    <rPh sb="104" eb="106">
      <t>ジシン</t>
    </rPh>
    <rPh sb="106" eb="107">
      <t>ナド</t>
    </rPh>
    <rPh sb="108" eb="110">
      <t>タイシン</t>
    </rPh>
    <rPh sb="110" eb="112">
      <t>タイサク</t>
    </rPh>
    <rPh sb="114" eb="117">
      <t>ロウキュウカ</t>
    </rPh>
    <rPh sb="119" eb="121">
      <t>カンロ</t>
    </rPh>
    <rPh sb="122" eb="124">
      <t>スイドウ</t>
    </rPh>
    <rPh sb="124" eb="126">
      <t>シセツ</t>
    </rPh>
    <rPh sb="127" eb="129">
      <t>コウシン</t>
    </rPh>
    <rPh sb="130" eb="132">
      <t>タガク</t>
    </rPh>
    <rPh sb="133" eb="135">
      <t>ケンセツ</t>
    </rPh>
    <rPh sb="135" eb="138">
      <t>ジギョウヒ</t>
    </rPh>
    <rPh sb="139" eb="141">
      <t>ヒツヨウ</t>
    </rPh>
    <rPh sb="149" eb="151">
      <t>コンゴ</t>
    </rPh>
    <rPh sb="152" eb="154">
      <t>ジンコウ</t>
    </rPh>
    <rPh sb="154" eb="156">
      <t>ゲンショウ</t>
    </rPh>
    <rPh sb="157" eb="158">
      <t>ツヅ</t>
    </rPh>
    <rPh sb="159" eb="161">
      <t>ユウシュウ</t>
    </rPh>
    <rPh sb="161" eb="163">
      <t>スイリョウ</t>
    </rPh>
    <rPh sb="164" eb="166">
      <t>ゲンショウ</t>
    </rPh>
    <rPh sb="171" eb="173">
      <t>ヨソウ</t>
    </rPh>
    <rPh sb="184" eb="186">
      <t>サクゲン</t>
    </rPh>
    <rPh sb="190" eb="192">
      <t>タイオウ</t>
    </rPh>
    <rPh sb="199" eb="200">
      <t>カンガ</t>
    </rPh>
    <rPh sb="205" eb="207">
      <t>アンシン</t>
    </rPh>
    <rPh sb="208" eb="210">
      <t>アンゼン</t>
    </rPh>
    <rPh sb="211" eb="212">
      <t>ミズ</t>
    </rPh>
    <rPh sb="213" eb="215">
      <t>アンテイ</t>
    </rPh>
    <rPh sb="215" eb="217">
      <t>キョウキュウ</t>
    </rPh>
    <rPh sb="218" eb="220">
      <t>ケイゾク</t>
    </rPh>
    <rPh sb="222" eb="223">
      <t>オコナ</t>
    </rPh>
    <rPh sb="227" eb="229">
      <t>ヘイセイ</t>
    </rPh>
    <rPh sb="231" eb="233">
      <t>ネンド</t>
    </rPh>
    <rPh sb="234" eb="236">
      <t>サクテイ</t>
    </rPh>
    <rPh sb="238" eb="240">
      <t>ケイエイ</t>
    </rPh>
    <rPh sb="240" eb="242">
      <t>センリャク</t>
    </rPh>
    <rPh sb="243" eb="244">
      <t>モト</t>
    </rPh>
    <rPh sb="247" eb="249">
      <t>スイドウ</t>
    </rPh>
    <rPh sb="249" eb="251">
      <t>ジギョウ</t>
    </rPh>
    <rPh sb="252" eb="254">
      <t>キバン</t>
    </rPh>
    <rPh sb="254" eb="256">
      <t>キョウカ</t>
    </rPh>
    <rPh sb="257" eb="258">
      <t>ト</t>
    </rPh>
    <rPh sb="259" eb="260">
      <t>ク</t>
    </rPh>
    <rPh sb="262" eb="263">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</si>
</sst>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1.56</c:v>
                </c:pt>
                <c:pt idx="1">
                  <c:v>1.28</c:v>
                </c:pt>
                <c:pt idx="2">
                  <c:v>1.61</c:v>
                </c:pt>
                <c:pt idx="3">
                  <c:v>1.65</c:v>
                </c:pt>
                <c:pt idx="4">
                  <c:v>0.74</c:v>
                </c:pt>
              </c:numCache>
            </c:numRef>
          </c:val>
          <c:extLst>
            <c:ext xmlns:c16="http://schemas.microsoft.com/office/drawing/2014/chart" uri="{C3380CC4-5D6E-409C-BE32-E72D297353CC}">
              <c16:uniqueId val="{00000000-F5F7-42B7-8F2B-5EC054A893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F5F7-42B7-8F2B-5EC054A893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71.3</c:v>
                </c:pt>
                <c:pt idx="1">
                  <c:v>70.92</c:v>
                </c:pt>
                <c:pt idx="2">
                  <c:v>70.349999999999994</c:v>
                </c:pt>
                <c:pt idx="3">
                  <c:v>69.010000000000005</c:v>
                </c:pt>
                <c:pt idx="4">
                  <c:v>68.099999999999994</c:v>
                </c:pt>
              </c:numCache>
            </c:numRef>
          </c:val>
          <c:extLst>
            <c:ext xmlns:c16="http://schemas.microsoft.com/office/drawing/2014/chart" uri="{C3380CC4-5D6E-409C-BE32-E72D297353CC}">
              <c16:uniqueId val="{00000000-9456-4B44-AD6F-E789DE1C3A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9456-4B44-AD6F-E789DE1C3A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93.17</c:v>
                </c:pt>
                <c:pt idx="1">
                  <c:v>93.54</c:v>
                </c:pt>
                <c:pt idx="2">
                  <c:v>93.19</c:v>
                </c:pt>
                <c:pt idx="3">
                  <c:v>93.73</c:v>
                </c:pt>
                <c:pt idx="4">
                  <c:v>93.21</c:v>
                </c:pt>
              </c:numCache>
            </c:numRef>
          </c:val>
          <c:extLst>
            <c:ext xmlns:c16="http://schemas.microsoft.com/office/drawing/2014/chart" uri="{C3380CC4-5D6E-409C-BE32-E72D297353CC}">
              <c16:uniqueId val="{00000000-C617-49C3-84E0-AE0E4EDDF2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C617-49C3-84E0-AE0E4EDDF2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123.76</c:v>
                </c:pt>
                <c:pt idx="1">
                  <c:v>116.71</c:v>
                </c:pt>
                <c:pt idx="2">
                  <c:v>115.63</c:v>
                </c:pt>
                <c:pt idx="3">
                  <c:v>115.07</c:v>
                </c:pt>
                <c:pt idx="4">
                  <c:v>117.58</c:v>
                </c:pt>
              </c:numCache>
            </c:numRef>
          </c:val>
          <c:extLst>
            <c:ext xmlns:c16="http://schemas.microsoft.com/office/drawing/2014/chart" uri="{C3380CC4-5D6E-409C-BE32-E72D297353CC}">
              <c16:uniqueId val="{00000000-CA11-485C-977B-5CFEF11B39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CA11-485C-977B-5CFEF11B39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45.15</c:v>
                </c:pt>
                <c:pt idx="1">
                  <c:v>46.15</c:v>
                </c:pt>
                <c:pt idx="2">
                  <c:v>46.78</c:v>
                </c:pt>
                <c:pt idx="3">
                  <c:v>47.45</c:v>
                </c:pt>
                <c:pt idx="4">
                  <c:v>48.35</c:v>
                </c:pt>
              </c:numCache>
            </c:numRef>
          </c:val>
          <c:extLst>
            <c:ext xmlns:c16="http://schemas.microsoft.com/office/drawing/2014/chart" uri="{C3380CC4-5D6E-409C-BE32-E72D297353CC}">
              <c16:uniqueId val="{00000000-DC75-46CA-A77D-F8E31A642C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DC75-46CA-A77D-F8E31A642C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15.65</c:v>
                </c:pt>
                <c:pt idx="1">
                  <c:v>20.37</c:v>
                </c:pt>
                <c:pt idx="2">
                  <c:v>20.2</c:v>
                </c:pt>
                <c:pt idx="3">
                  <c:v>21.22</c:v>
                </c:pt>
                <c:pt idx="4">
                  <c:v>23.89</c:v>
                </c:pt>
              </c:numCache>
            </c:numRef>
          </c:val>
          <c:extLst>
            <c:ext xmlns:c16="http://schemas.microsoft.com/office/drawing/2014/chart" uri="{C3380CC4-5D6E-409C-BE32-E72D297353CC}">
              <c16:uniqueId val="{00000000-9F02-449D-8559-52AED9EE7A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9F02-449D-8559-52AED9EE7A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D5-481C-8D58-E8263025B6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40D5-481C-8D58-E8263025B6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246.3</c:v>
                </c:pt>
                <c:pt idx="1">
                  <c:v>283.72000000000003</c:v>
                </c:pt>
                <c:pt idx="2">
                  <c:v>281.76</c:v>
                </c:pt>
                <c:pt idx="3">
                  <c:v>309.60000000000002</c:v>
                </c:pt>
                <c:pt idx="4">
                  <c:v>236.94</c:v>
                </c:pt>
              </c:numCache>
            </c:numRef>
          </c:val>
          <c:extLst>
            <c:ext xmlns:c16="http://schemas.microsoft.com/office/drawing/2014/chart" uri="{C3380CC4-5D6E-409C-BE32-E72D297353CC}">
              <c16:uniqueId val="{00000000-FBFF-48F5-84D3-331C9BF0C3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FBFF-48F5-84D3-331C9BF0C3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327.91</c:v>
                </c:pt>
                <c:pt idx="1">
                  <c:v>338.9</c:v>
                </c:pt>
                <c:pt idx="2">
                  <c:v>391.81</c:v>
                </c:pt>
                <c:pt idx="3">
                  <c:v>405.75</c:v>
                </c:pt>
                <c:pt idx="4">
                  <c:v>423.39</c:v>
                </c:pt>
              </c:numCache>
            </c:numRef>
          </c:val>
          <c:extLst>
            <c:ext xmlns:c16="http://schemas.microsoft.com/office/drawing/2014/chart" uri="{C3380CC4-5D6E-409C-BE32-E72D297353CC}">
              <c16:uniqueId val="{00000000-4BD2-4853-9D6B-1C9FA62604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4BD2-4853-9D6B-1C9FA62604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114.44</c:v>
                </c:pt>
                <c:pt idx="1">
                  <c:v>108.91</c:v>
                </c:pt>
                <c:pt idx="2">
                  <c:v>107.42</c:v>
                </c:pt>
                <c:pt idx="3">
                  <c:v>104.8</c:v>
                </c:pt>
                <c:pt idx="4">
                  <c:v>107.68</c:v>
                </c:pt>
              </c:numCache>
            </c:numRef>
          </c:val>
          <c:extLst>
            <c:ext xmlns:c16="http://schemas.microsoft.com/office/drawing/2014/chart" uri="{C3380CC4-5D6E-409C-BE32-E72D297353CC}">
              <c16:uniqueId val="{00000000-8137-4C84-ABED-76EF4C3F27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8137-4C84-ABED-76EF4C3F27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97.49</c:v>
                </c:pt>
                <c:pt idx="1">
                  <c:v>102.48</c:v>
                </c:pt>
                <c:pt idx="2">
                  <c:v>104.11</c:v>
                </c:pt>
                <c:pt idx="3">
                  <c:v>106.95</c:v>
                </c:pt>
                <c:pt idx="4">
                  <c:v>104.14</c:v>
                </c:pt>
              </c:numCache>
            </c:numRef>
          </c:val>
          <c:extLst>
            <c:ext xmlns:c16="http://schemas.microsoft.com/office/drawing/2014/chart" uri="{C3380CC4-5D6E-409C-BE32-E72D297353CC}">
              <c16:uniqueId val="{00000000-340C-4FE0-B2A4-655E29ABEC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340C-4FE0-B2A4-655E29ABEC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愛媛県　新居浜市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118970</v>
      </c>
      <c r="AM8" s="71"/>
      <c r="AN8" s="71"/>
      <c r="AO8" s="71"/>
      <c r="AP8" s="71"/>
      <c r="AQ8" s="71"/>
      <c r="AR8" s="71"/>
      <c r="AS8" s="71"/>
      <c r="AT8" s="67">
        <f>データ!$S$6</f>
        <v>234.5</v>
      </c>
      <c r="AU8" s="68"/>
      <c r="AV8" s="68"/>
      <c r="AW8" s="68"/>
      <c r="AX8" s="68"/>
      <c r="AY8" s="68"/>
      <c r="AZ8" s="68"/>
      <c r="BA8" s="68"/>
      <c r="BB8" s="70">
        <f>データ!$T$6</f>
        <v>507.33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62.91</v>
      </c>
      <c r="J10" s="68"/>
      <c r="K10" s="68"/>
      <c r="L10" s="68"/>
      <c r="M10" s="68"/>
      <c r="N10" s="68"/>
      <c r="O10" s="69"/>
      <c r="P10" s="70">
        <f>データ!$P$6</f>
        <v>96.4</v>
      </c>
      <c r="Q10" s="70"/>
      <c r="R10" s="70"/>
      <c r="S10" s="70"/>
      <c r="T10" s="70"/>
      <c r="U10" s="70"/>
      <c r="V10" s="70"/>
      <c r="W10" s="71">
        <f>データ!$Q$6</f>
        <v>2018</v>
      </c>
      <c r="X10" s="71"/>
      <c r="Y10" s="71"/>
      <c r="Z10" s="71"/>
      <c r="AA10" s="71"/>
      <c r="AB10" s="71"/>
      <c r="AC10" s="71"/>
      <c r="AD10" s="2"/>
      <c r="AE10" s="2"/>
      <c r="AF10" s="2"/>
      <c r="AG10" s="2"/>
      <c r="AH10" s="4"/>
      <c r="AI10" s="4"/>
      <c r="AJ10" s="4"/>
      <c r="AK10" s="4"/>
      <c r="AL10" s="71">
        <f>データ!$U$6</f>
        <v>114254</v>
      </c>
      <c r="AM10" s="71"/>
      <c r="AN10" s="71"/>
      <c r="AO10" s="71"/>
      <c r="AP10" s="71"/>
      <c r="AQ10" s="71"/>
      <c r="AR10" s="71"/>
      <c r="AS10" s="71"/>
      <c r="AT10" s="67">
        <f>データ!$V$6</f>
        <v>58.57</v>
      </c>
      <c r="AU10" s="68"/>
      <c r="AV10" s="68"/>
      <c r="AW10" s="68"/>
      <c r="AX10" s="68"/>
      <c r="AY10" s="68"/>
      <c r="AZ10" s="68"/>
      <c r="BA10" s="68"/>
      <c r="BB10" s="70">
        <f>データ!$W$6</f>
        <v>1950.73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9DzA1MQNOWUitsiO8JAZitqsZUSHdL2e+AMNSAXNZMQFWGSA3B+JGPudkT/7zuKp/dEqvQzS+W8W9n7Je3gn/w==" saltValue="oOlEr4cJTIjA9v8Va1oxt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382051</v>
      </c>
      <c r="D6" s="34">
        <f t="shared" si="3"/>
        <v>46</v>
      </c>
      <c r="E6" s="34">
        <f t="shared" si="3"/>
        <v>1</v>
      </c>
      <c r="F6" s="34">
        <f t="shared" si="3"/>
        <v>0</v>
      </c>
      <c r="G6" s="34">
        <f t="shared" si="3"/>
        <v>1</v>
      </c>
      <c r="H6" s="34" t="str">
        <f t="shared" si="3"/>
        <v>愛媛県　新居浜市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62.91</v>
      </c>
      <c r="P6" s="35">
        <f t="shared" si="3"/>
        <v>96.4</v>
      </c>
      <c r="Q6" s="35">
        <f t="shared" si="3"/>
        <v>2018</v>
      </c>
      <c r="R6" s="35">
        <f t="shared" si="3"/>
        <v>118970</v>
      </c>
      <c r="S6" s="35">
        <f t="shared" si="3"/>
        <v>234.5</v>
      </c>
      <c r="T6" s="35">
        <f t="shared" si="3"/>
        <v>507.33</v>
      </c>
      <c r="U6" s="35">
        <f t="shared" si="3"/>
        <v>114254</v>
      </c>
      <c r="V6" s="35">
        <f t="shared" si="3"/>
        <v>58.57</v>
      </c>
      <c r="W6" s="35">
        <f t="shared" si="3"/>
        <v>1950.73</v>
      </c>
      <c r="X6" s="36">
        <f>IF(X7="",NA(),X7)</f>
        <v>123.76</v>
      </c>
      <c r="Y6" s="36">
        <f t="shared" ref="Y6:AG6" si="4">IF(Y7="",NA(),Y7)</f>
        <v>116.71</v>
      </c>
      <c r="Z6" s="36">
        <f t="shared" si="4"/>
        <v>115.63</v>
      </c>
      <c r="AA6" s="36">
        <f t="shared" si="4"/>
        <v>115.07</v>
      </c>
      <c r="AB6" s="36">
        <f t="shared" si="4"/>
        <v>117.58</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246.3</v>
      </c>
      <c r="AU6" s="36">
        <f t="shared" ref="AU6:BC6" si="6">IF(AU7="",NA(),AU7)</f>
        <v>283.72000000000003</v>
      </c>
      <c r="AV6" s="36">
        <f t="shared" si="6"/>
        <v>281.76</v>
      </c>
      <c r="AW6" s="36">
        <f t="shared" si="6"/>
        <v>309.60000000000002</v>
      </c>
      <c r="AX6" s="36">
        <f t="shared" si="6"/>
        <v>236.94</v>
      </c>
      <c r="AY6" s="36">
        <f t="shared" si="6"/>
        <v>352.05</v>
      </c>
      <c r="AZ6" s="36">
        <f t="shared" si="6"/>
        <v>349.04</v>
      </c>
      <c r="BA6" s="36">
        <f t="shared" si="6"/>
        <v>337.49</v>
      </c>
      <c r="BB6" s="36">
        <f t="shared" si="6"/>
        <v>335.6</v>
      </c>
      <c r="BC6" s="36">
        <f t="shared" si="6"/>
        <v>358.91</v>
      </c>
      <c r="BD6" s="35" t="str">
        <f>IF(BD7="","",IF(BD7="-","【-】","【"&amp;SUBSTITUTE(TEXT(BD7,"#,##0.00"),"-","△")&amp;"】"))</f>
        <v>【264.97】</v>
      </c>
      <c r="BE6" s="36">
        <f>IF(BE7="",NA(),BE7)</f>
        <v>327.91</v>
      </c>
      <c r="BF6" s="36">
        <f t="shared" ref="BF6:BN6" si="7">IF(BF7="",NA(),BF7)</f>
        <v>338.9</v>
      </c>
      <c r="BG6" s="36">
        <f t="shared" si="7"/>
        <v>391.81</v>
      </c>
      <c r="BH6" s="36">
        <f t="shared" si="7"/>
        <v>405.75</v>
      </c>
      <c r="BI6" s="36">
        <f t="shared" si="7"/>
        <v>423.39</v>
      </c>
      <c r="BJ6" s="36">
        <f t="shared" si="7"/>
        <v>250.76</v>
      </c>
      <c r="BK6" s="36">
        <f t="shared" si="7"/>
        <v>254.54</v>
      </c>
      <c r="BL6" s="36">
        <f t="shared" si="7"/>
        <v>265.92</v>
      </c>
      <c r="BM6" s="36">
        <f t="shared" si="7"/>
        <v>258.26</v>
      </c>
      <c r="BN6" s="36">
        <f t="shared" si="7"/>
        <v>247.27</v>
      </c>
      <c r="BO6" s="35" t="str">
        <f>IF(BO7="","",IF(BO7="-","【-】","【"&amp;SUBSTITUTE(TEXT(BO7,"#,##0.00"),"-","△")&amp;"】"))</f>
        <v>【266.61】</v>
      </c>
      <c r="BP6" s="36">
        <f>IF(BP7="",NA(),BP7)</f>
        <v>114.44</v>
      </c>
      <c r="BQ6" s="36">
        <f t="shared" ref="BQ6:BY6" si="8">IF(BQ7="",NA(),BQ7)</f>
        <v>108.91</v>
      </c>
      <c r="BR6" s="36">
        <f t="shared" si="8"/>
        <v>107.42</v>
      </c>
      <c r="BS6" s="36">
        <f t="shared" si="8"/>
        <v>104.8</v>
      </c>
      <c r="BT6" s="36">
        <f t="shared" si="8"/>
        <v>107.68</v>
      </c>
      <c r="BU6" s="36">
        <f t="shared" si="8"/>
        <v>106.69</v>
      </c>
      <c r="BV6" s="36">
        <f t="shared" si="8"/>
        <v>106.52</v>
      </c>
      <c r="BW6" s="36">
        <f t="shared" si="8"/>
        <v>105.86</v>
      </c>
      <c r="BX6" s="36">
        <f t="shared" si="8"/>
        <v>106.07</v>
      </c>
      <c r="BY6" s="36">
        <f t="shared" si="8"/>
        <v>105.34</v>
      </c>
      <c r="BZ6" s="35" t="str">
        <f>IF(BZ7="","",IF(BZ7="-","【-】","【"&amp;SUBSTITUTE(TEXT(BZ7,"#,##0.00"),"-","△")&amp;"】"))</f>
        <v>【103.24】</v>
      </c>
      <c r="CA6" s="36">
        <f>IF(CA7="",NA(),CA7)</f>
        <v>97.49</v>
      </c>
      <c r="CB6" s="36">
        <f t="shared" ref="CB6:CJ6" si="9">IF(CB7="",NA(),CB7)</f>
        <v>102.48</v>
      </c>
      <c r="CC6" s="36">
        <f t="shared" si="9"/>
        <v>104.11</v>
      </c>
      <c r="CD6" s="36">
        <f t="shared" si="9"/>
        <v>106.95</v>
      </c>
      <c r="CE6" s="36">
        <f t="shared" si="9"/>
        <v>104.14</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71.3</v>
      </c>
      <c r="CM6" s="36">
        <f t="shared" ref="CM6:CU6" si="10">IF(CM7="",NA(),CM7)</f>
        <v>70.92</v>
      </c>
      <c r="CN6" s="36">
        <f t="shared" si="10"/>
        <v>70.349999999999994</v>
      </c>
      <c r="CO6" s="36">
        <f t="shared" si="10"/>
        <v>69.010000000000005</v>
      </c>
      <c r="CP6" s="36">
        <f t="shared" si="10"/>
        <v>68.099999999999994</v>
      </c>
      <c r="CQ6" s="36">
        <f t="shared" si="10"/>
        <v>62.26</v>
      </c>
      <c r="CR6" s="36">
        <f t="shared" si="10"/>
        <v>62.1</v>
      </c>
      <c r="CS6" s="36">
        <f t="shared" si="10"/>
        <v>62.38</v>
      </c>
      <c r="CT6" s="36">
        <f t="shared" si="10"/>
        <v>62.83</v>
      </c>
      <c r="CU6" s="36">
        <f t="shared" si="10"/>
        <v>62.05</v>
      </c>
      <c r="CV6" s="35" t="str">
        <f>IF(CV7="","",IF(CV7="-","【-】","【"&amp;SUBSTITUTE(TEXT(CV7,"#,##0.00"),"-","△")&amp;"】"))</f>
        <v>【60.00】</v>
      </c>
      <c r="CW6" s="36">
        <f>IF(CW7="",NA(),CW7)</f>
        <v>93.17</v>
      </c>
      <c r="CX6" s="36">
        <f t="shared" ref="CX6:DF6" si="11">IF(CX7="",NA(),CX7)</f>
        <v>93.54</v>
      </c>
      <c r="CY6" s="36">
        <f t="shared" si="11"/>
        <v>93.19</v>
      </c>
      <c r="CZ6" s="36">
        <f t="shared" si="11"/>
        <v>93.73</v>
      </c>
      <c r="DA6" s="36">
        <f t="shared" si="11"/>
        <v>93.21</v>
      </c>
      <c r="DB6" s="36">
        <f t="shared" si="11"/>
        <v>89.5</v>
      </c>
      <c r="DC6" s="36">
        <f t="shared" si="11"/>
        <v>89.52</v>
      </c>
      <c r="DD6" s="36">
        <f t="shared" si="11"/>
        <v>89.17</v>
      </c>
      <c r="DE6" s="36">
        <f t="shared" si="11"/>
        <v>88.86</v>
      </c>
      <c r="DF6" s="36">
        <f t="shared" si="11"/>
        <v>89.11</v>
      </c>
      <c r="DG6" s="35" t="str">
        <f>IF(DG7="","",IF(DG7="-","【-】","【"&amp;SUBSTITUTE(TEXT(DG7,"#,##0.00"),"-","△")&amp;"】"))</f>
        <v>【89.80】</v>
      </c>
      <c r="DH6" s="36">
        <f>IF(DH7="",NA(),DH7)</f>
        <v>45.15</v>
      </c>
      <c r="DI6" s="36">
        <f t="shared" ref="DI6:DQ6" si="12">IF(DI7="",NA(),DI7)</f>
        <v>46.15</v>
      </c>
      <c r="DJ6" s="36">
        <f t="shared" si="12"/>
        <v>46.78</v>
      </c>
      <c r="DK6" s="36">
        <f t="shared" si="12"/>
        <v>47.45</v>
      </c>
      <c r="DL6" s="36">
        <f t="shared" si="12"/>
        <v>48.35</v>
      </c>
      <c r="DM6" s="36">
        <f t="shared" si="12"/>
        <v>45.89</v>
      </c>
      <c r="DN6" s="36">
        <f t="shared" si="12"/>
        <v>46.58</v>
      </c>
      <c r="DO6" s="36">
        <f t="shared" si="12"/>
        <v>46.99</v>
      </c>
      <c r="DP6" s="36">
        <f t="shared" si="12"/>
        <v>47.89</v>
      </c>
      <c r="DQ6" s="36">
        <f t="shared" si="12"/>
        <v>48.69</v>
      </c>
      <c r="DR6" s="35" t="str">
        <f>IF(DR7="","",IF(DR7="-","【-】","【"&amp;SUBSTITUTE(TEXT(DR7,"#,##0.00"),"-","△")&amp;"】"))</f>
        <v>【49.59】</v>
      </c>
      <c r="DS6" s="36">
        <f>IF(DS7="",NA(),DS7)</f>
        <v>15.65</v>
      </c>
      <c r="DT6" s="36">
        <f t="shared" ref="DT6:EB6" si="13">IF(DT7="",NA(),DT7)</f>
        <v>20.37</v>
      </c>
      <c r="DU6" s="36">
        <f t="shared" si="13"/>
        <v>20.2</v>
      </c>
      <c r="DV6" s="36">
        <f t="shared" si="13"/>
        <v>21.22</v>
      </c>
      <c r="DW6" s="36">
        <f t="shared" si="13"/>
        <v>23.89</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1.56</v>
      </c>
      <c r="EE6" s="36">
        <f t="shared" ref="EE6:EM6" si="14">IF(EE7="",NA(),EE7)</f>
        <v>1.28</v>
      </c>
      <c r="EF6" s="36">
        <f t="shared" si="14"/>
        <v>1.61</v>
      </c>
      <c r="EG6" s="36">
        <f t="shared" si="14"/>
        <v>1.65</v>
      </c>
      <c r="EH6" s="36">
        <f t="shared" si="14"/>
        <v>0.74</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2">
      <c r="A7" s="29"/>
      <c r="B7" s="38">
        <v>2019</v>
      </c>
      <c r="C7" s="38">
        <v>382051</v>
      </c>
      <c r="D7" s="38">
        <v>46</v>
      </c>
      <c r="E7" s="38">
        <v>1</v>
      </c>
      <c r="F7" s="38">
        <v>0</v>
      </c>
      <c r="G7" s="38">
        <v>1</v>
      </c>
      <c r="H7" s="38" t="s">
        <v>93</v>
      </c>
      <c r="I7" s="38" t="s">
        <v>94</v>
      </c>
      <c r="J7" s="38" t="s">
        <v>95</v>
      </c>
      <c r="K7" s="38" t="s">
        <v>96</v>
      </c>
      <c r="L7" s="38" t="s">
        <v>97</v>
      </c>
      <c r="M7" s="38" t="s">
        <v>98</v>
      </c>
      <c r="N7" s="39" t="s">
        <v>99</v>
      </c>
      <c r="O7" s="39">
        <v>62.91</v>
      </c>
      <c r="P7" s="39">
        <v>96.4</v>
      </c>
      <c r="Q7" s="39">
        <v>2018</v>
      </c>
      <c r="R7" s="39">
        <v>118970</v>
      </c>
      <c r="S7" s="39">
        <v>234.5</v>
      </c>
      <c r="T7" s="39">
        <v>507.33</v>
      </c>
      <c r="U7" s="39">
        <v>114254</v>
      </c>
      <c r="V7" s="39">
        <v>58.57</v>
      </c>
      <c r="W7" s="39">
        <v>1950.73</v>
      </c>
      <c r="X7" s="39">
        <v>123.76</v>
      </c>
      <c r="Y7" s="39">
        <v>116.71</v>
      </c>
      <c r="Z7" s="39">
        <v>115.63</v>
      </c>
      <c r="AA7" s="39">
        <v>115.07</v>
      </c>
      <c r="AB7" s="39">
        <v>117.58</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246.3</v>
      </c>
      <c r="AU7" s="39">
        <v>283.72000000000003</v>
      </c>
      <c r="AV7" s="39">
        <v>281.76</v>
      </c>
      <c r="AW7" s="39">
        <v>309.60000000000002</v>
      </c>
      <c r="AX7" s="39">
        <v>236.94</v>
      </c>
      <c r="AY7" s="39">
        <v>352.05</v>
      </c>
      <c r="AZ7" s="39">
        <v>349.04</v>
      </c>
      <c r="BA7" s="39">
        <v>337.49</v>
      </c>
      <c r="BB7" s="39">
        <v>335.6</v>
      </c>
      <c r="BC7" s="39">
        <v>358.91</v>
      </c>
      <c r="BD7" s="39">
        <v>264.97000000000003</v>
      </c>
      <c r="BE7" s="39">
        <v>327.91</v>
      </c>
      <c r="BF7" s="39">
        <v>338.9</v>
      </c>
      <c r="BG7" s="39">
        <v>391.81</v>
      </c>
      <c r="BH7" s="39">
        <v>405.75</v>
      </c>
      <c r="BI7" s="39">
        <v>423.39</v>
      </c>
      <c r="BJ7" s="39">
        <v>250.76</v>
      </c>
      <c r="BK7" s="39">
        <v>254.54</v>
      </c>
      <c r="BL7" s="39">
        <v>265.92</v>
      </c>
      <c r="BM7" s="39">
        <v>258.26</v>
      </c>
      <c r="BN7" s="39">
        <v>247.27</v>
      </c>
      <c r="BO7" s="39">
        <v>266.61</v>
      </c>
      <c r="BP7" s="39">
        <v>114.44</v>
      </c>
      <c r="BQ7" s="39">
        <v>108.91</v>
      </c>
      <c r="BR7" s="39">
        <v>107.42</v>
      </c>
      <c r="BS7" s="39">
        <v>104.8</v>
      </c>
      <c r="BT7" s="39">
        <v>107.68</v>
      </c>
      <c r="BU7" s="39">
        <v>106.69</v>
      </c>
      <c r="BV7" s="39">
        <v>106.52</v>
      </c>
      <c r="BW7" s="39">
        <v>105.86</v>
      </c>
      <c r="BX7" s="39">
        <v>106.07</v>
      </c>
      <c r="BY7" s="39">
        <v>105.34</v>
      </c>
      <c r="BZ7" s="39">
        <v>103.24</v>
      </c>
      <c r="CA7" s="39">
        <v>97.49</v>
      </c>
      <c r="CB7" s="39">
        <v>102.48</v>
      </c>
      <c r="CC7" s="39">
        <v>104.11</v>
      </c>
      <c r="CD7" s="39">
        <v>106.95</v>
      </c>
      <c r="CE7" s="39">
        <v>104.14</v>
      </c>
      <c r="CF7" s="39">
        <v>154.91999999999999</v>
      </c>
      <c r="CG7" s="39">
        <v>155.80000000000001</v>
      </c>
      <c r="CH7" s="39">
        <v>158.58000000000001</v>
      </c>
      <c r="CI7" s="39">
        <v>159.22</v>
      </c>
      <c r="CJ7" s="39">
        <v>159.6</v>
      </c>
      <c r="CK7" s="39">
        <v>168.38</v>
      </c>
      <c r="CL7" s="39">
        <v>71.3</v>
      </c>
      <c r="CM7" s="39">
        <v>70.92</v>
      </c>
      <c r="CN7" s="39">
        <v>70.349999999999994</v>
      </c>
      <c r="CO7" s="39">
        <v>69.010000000000005</v>
      </c>
      <c r="CP7" s="39">
        <v>68.099999999999994</v>
      </c>
      <c r="CQ7" s="39">
        <v>62.26</v>
      </c>
      <c r="CR7" s="39">
        <v>62.1</v>
      </c>
      <c r="CS7" s="39">
        <v>62.38</v>
      </c>
      <c r="CT7" s="39">
        <v>62.83</v>
      </c>
      <c r="CU7" s="39">
        <v>62.05</v>
      </c>
      <c r="CV7" s="39">
        <v>60</v>
      </c>
      <c r="CW7" s="39">
        <v>93.17</v>
      </c>
      <c r="CX7" s="39">
        <v>93.54</v>
      </c>
      <c r="CY7" s="39">
        <v>93.19</v>
      </c>
      <c r="CZ7" s="39">
        <v>93.73</v>
      </c>
      <c r="DA7" s="39">
        <v>93.21</v>
      </c>
      <c r="DB7" s="39">
        <v>89.5</v>
      </c>
      <c r="DC7" s="39">
        <v>89.52</v>
      </c>
      <c r="DD7" s="39">
        <v>89.17</v>
      </c>
      <c r="DE7" s="39">
        <v>88.86</v>
      </c>
      <c r="DF7" s="39">
        <v>89.11</v>
      </c>
      <c r="DG7" s="39">
        <v>89.8</v>
      </c>
      <c r="DH7" s="39">
        <v>45.15</v>
      </c>
      <c r="DI7" s="39">
        <v>46.15</v>
      </c>
      <c r="DJ7" s="39">
        <v>46.78</v>
      </c>
      <c r="DK7" s="39">
        <v>47.45</v>
      </c>
      <c r="DL7" s="39">
        <v>48.35</v>
      </c>
      <c r="DM7" s="39">
        <v>45.89</v>
      </c>
      <c r="DN7" s="39">
        <v>46.58</v>
      </c>
      <c r="DO7" s="39">
        <v>46.99</v>
      </c>
      <c r="DP7" s="39">
        <v>47.89</v>
      </c>
      <c r="DQ7" s="39">
        <v>48.69</v>
      </c>
      <c r="DR7" s="39">
        <v>49.59</v>
      </c>
      <c r="DS7" s="39">
        <v>15.65</v>
      </c>
      <c r="DT7" s="39">
        <v>20.37</v>
      </c>
      <c r="DU7" s="39">
        <v>20.2</v>
      </c>
      <c r="DV7" s="39">
        <v>21.22</v>
      </c>
      <c r="DW7" s="39">
        <v>23.89</v>
      </c>
      <c r="DX7" s="39">
        <v>13.14</v>
      </c>
      <c r="DY7" s="39">
        <v>14.45</v>
      </c>
      <c r="DZ7" s="39">
        <v>15.83</v>
      </c>
      <c r="EA7" s="39">
        <v>16.899999999999999</v>
      </c>
      <c r="EB7" s="39">
        <v>18.260000000000002</v>
      </c>
      <c r="EC7" s="39">
        <v>19.440000000000001</v>
      </c>
      <c r="ED7" s="39">
        <v>1.56</v>
      </c>
      <c r="EE7" s="39">
        <v>1.28</v>
      </c>
      <c r="EF7" s="39">
        <v>1.61</v>
      </c>
      <c r="EG7" s="39">
        <v>1.65</v>
      </c>
      <c r="EH7" s="39">
        <v>0.74</v>
      </c>
      <c r="EI7" s="39">
        <v>0.95</v>
      </c>
      <c r="EJ7" s="39">
        <v>0.74</v>
      </c>
      <c r="EK7" s="39">
        <v>0.74</v>
      </c>
      <c r="EL7" s="39">
        <v>0.72</v>
      </c>
      <c r="EM7" s="39">
        <v>0.66</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2021-02-02T08:21:33Z</cp:lastPrinted>
  <dcterms:created xsi:type="dcterms:W3CDTF">2020-12-04T02:14:19Z</dcterms:created>
  <dcterms:modified xsi:type="dcterms:W3CDTF">2021-02-02T08:21:33Z</dcterms:modified>
  <cp:category/>
</cp:coreProperties>
</file>