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server1\生活環境課\0000役場調査関係\総務課（管財係以外）\R2\R03.1.29 公営企業に係る経営比較分析表（令和元年度決算）の分析等について\"/>
    </mc:Choice>
  </mc:AlternateContent>
  <workbookProtection workbookAlgorithmName="SHA-512" workbookHashValue="uLcAEJpbp5+HLgHXff6hgRuqn8BI8J/WODsq77qyRi3ngXMqdhWMLHpMHKdpznO6wP7GxEibA1v9tOOe7s6acg==" workbookSaltValue="5kI8OoHd6bKihfk55PhzK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<sst xmlns="http://schemas.openxmlformats.org/spreadsheetml/2006/main" count="228" uniqueCount="114">
  <si>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</si>
  <si>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</si>
  <si>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</si>
  <si>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</si>
  <si>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</si>
  <si>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</si>
  <si>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</si>
  <si>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</si>
  <si>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</si>
  <si>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</si>
  <si>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</si>
  <si>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</si>
  <si>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</si>
  <si>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</si>
  <si>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</si>
  <si>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</si>
  <si>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</si>
  <si>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</si>
  <si>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</si>
  <si>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</si>
  <si>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</si>
  <si>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</si>
  <si>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</si>
  <si>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</si>
  <si>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</si>
  <si>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</si>
  <si>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</si>
  <si>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</si>
  <si>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</si>
  <si>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</si>
  <si>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</si>
  <si>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</si>
  <si>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</si>
  <si>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</si>
  <si>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</si>
  <si>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</si>
  <si>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</si>
  <si>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</si>
  <si>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</si>
  <si>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</si>
  <si>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</si>
  <si>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</si>
  <si>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</si>
  <si>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</si>
  <si>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</si>
  <si>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</si>
  <si>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</si>
  <si>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</si>
  <si>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</si>
  <si>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</si>
  <si>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</si>
  <si>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</si>
  <si>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</si>
  <si>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</si>
  <si>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</si>
  <si>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</si>
  <si>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</si>
  <si>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</si>
  <si>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</si>
  <si>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</si>
  <si>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</si>
  <si>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</si>
  <si>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</si>
  <si>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</si>
  <si>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</si>
  <si>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</si>
  <si>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</si>
  <si>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</si>
  <si>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</si>
  <si>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</si>
  <si>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</si>
  <si>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</si>
  <si>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</si>
  <si>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</si>
  <si>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</si>
  <si>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</si>
  <si>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</si>
  <si>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</si>
  <si>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</si>
  <si>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</si>
  <si>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</si>
  <si>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</si>
  <si>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</si>
  <si>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</si>
  <si>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</si>
  <si>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</si>
  <si>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</si>
  <si>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</si>
  <si>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</si>
  <si>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</si>
  <si>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</si>
  <si>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</si>
  <si>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</si>
  <si>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</si>
  <si>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</si>
  <si>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</si>
  <si>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</si>
  <si>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</si>
  <si>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</si>
  <si>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</si>
  <si>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</si>
  <si>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</si>
  <si>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</si>
  <si>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</si>
  <si>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</si>
  <si>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</si>
  <si>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</si>
  <si>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</si>
  <si>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</si>
  <si>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</si>
  <si>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</si>
  <si>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1．経営の健全化・効率性について、①経常収支比率・②累積欠損金比率・③流動比率・④企業債残高対給水収益比率・⑤料金回収率において全国平均・類似団体平均値より概ね良好な数値を表している。今後も健全経営に努める。⑥給水原価・⑦施設利用率については、全国平均・類似団体平均値に比べて良い数値とは言い難く、改善に向けて取り組む。⑧有収率については、効率的な運営に向けて、100％に近づけたい。
　2.老朽化の状況については、管路の法定対応年数が集中的に経過することが想定される。しかし、更新工事費用にも限りがあるため、計画的な管路更新ができるよう検討していきたい。</t>
    <rPh sb="145" eb="146">
      <t>イ</t>
    </rPh>
    <rPh sb="147" eb="148">
      <t>ガタ</t>
    </rPh>
    <rPh sb="270" eb="272">
      <t>ケントウ</t>
    </rPh>
    <phoneticPr fontId="4"/>
  </si>
  <si>
    <t>　①有形固定資産減価償却率が高水準であり、②経年化率・③管路更新率が0％であるとおり、昭和58年度の事業開始以来、法定耐用年数未経過ということもあり、大規模な更新工事を行っていない。全国的にも高い給水料金であり、離島という地理的条件などの理由で経常費用も高額であるため、老朽化施設の更新費用を計上できていない。今後も、主要な施設については、調査点検と補修工事による機能維持に努め、管路については、劣化調査や漏水調査などを実施し、更新計画の策定に向けて取り組む。</t>
    <rPh sb="14" eb="17">
      <t>コウスイジュン</t>
    </rPh>
    <rPh sb="75" eb="78">
      <t>ダイキボ</t>
    </rPh>
    <rPh sb="79" eb="81">
      <t>コウシン</t>
    </rPh>
    <rPh sb="81" eb="83">
      <t>コウジ</t>
    </rPh>
    <rPh sb="91" eb="94">
      <t>ゼンコクテキ</t>
    </rPh>
    <rPh sb="96" eb="97">
      <t>タカ</t>
    </rPh>
    <rPh sb="98" eb="100">
      <t>キュウスイ</t>
    </rPh>
    <rPh sb="100" eb="102">
      <t>リョウキン</t>
    </rPh>
    <rPh sb="106" eb="108">
      <t>リトウ</t>
    </rPh>
    <rPh sb="111" eb="114">
      <t>チリテキ</t>
    </rPh>
    <rPh sb="114" eb="116">
      <t>ジョウケン</t>
    </rPh>
    <rPh sb="119" eb="121">
      <t>リユウ</t>
    </rPh>
    <rPh sb="122" eb="124">
      <t>ケイジョウ</t>
    </rPh>
    <rPh sb="124" eb="126">
      <t>ヒヨウ</t>
    </rPh>
    <rPh sb="127" eb="129">
      <t>コウガク</t>
    </rPh>
    <rPh sb="135" eb="138">
      <t>ロウキュウカ</t>
    </rPh>
    <rPh sb="138" eb="140">
      <t>シセツ</t>
    </rPh>
    <rPh sb="141" eb="143">
      <t>コウシン</t>
    </rPh>
    <rPh sb="143" eb="144">
      <t>ヒ</t>
    </rPh>
    <rPh sb="144" eb="145">
      <t>ヨウ</t>
    </rPh>
    <rPh sb="146" eb="148">
      <t>ケイジョウ</t>
    </rPh>
    <rPh sb="155" eb="157">
      <t>コンゴ</t>
    </rPh>
    <rPh sb="162" eb="164">
      <t>シセツ</t>
    </rPh>
    <rPh sb="170" eb="172">
      <t>チョウサ</t>
    </rPh>
    <rPh sb="175" eb="177">
      <t>ホシュウ</t>
    </rPh>
    <rPh sb="177" eb="179">
      <t>コウジ</t>
    </rPh>
    <rPh sb="190" eb="192">
      <t>カンロ</t>
    </rPh>
    <rPh sb="214" eb="218">
      <t>コウシンケイカク</t>
    </rPh>
    <rPh sb="219" eb="221">
      <t>サクテイ</t>
    </rPh>
    <rPh sb="222" eb="223">
      <t>ム</t>
    </rPh>
    <rPh sb="225" eb="226">
      <t>ト</t>
    </rPh>
    <rPh sb="227" eb="228">
      <t>ク</t>
    </rPh>
    <phoneticPr fontId="4"/>
  </si>
  <si>
    <t xml:space="preserve"> 上島町上水道事業の経営については、全国や類似団体の平均値との差に表れているように、概ね良好な数値を示している。今後も高齢社会による水需要の低下が想定されるため、経常費用の抑制に努め、健全経営を維持していく。
①経常収支比率は100％を超えた状態を維持し、
②累積欠損金も0であることから、健全経営を維持できている。
③流動比率も高水準を維持し、
④企業債残高対給水収益比率も0％と支払能力に問題はない。今後も投資規模の適正化に努める。
⑤料金回収率も100％を超えた状態を維持し、良好な経営状態が保たれているが、料金収入が減少傾向にあることに変わりはなく、引き続き経常費用の抑制に努める。
⑥給水原価が、依然として高水準である理由は、水道用水需給団体であることや離島という地理的条件による経常費用が影響しているものと考える。
⑦施設利用率が低水準である理由は、高齢社会による配水量の低下と、認可策定時（昭和57年）の配水能力の設定が現状と乖離しているためである。
⑧有収率については、漏水復旧工事と漏水調査により少し回復するが、高水準ではない。引き続き漏水調査を実施し、有収率の維持回復に取り組む。</t>
    <rPh sb="119" eb="120">
      <t>コ</t>
    </rPh>
    <rPh sb="122" eb="124">
      <t>ジョウタイ</t>
    </rPh>
    <rPh sb="125" eb="127">
      <t>イジ</t>
    </rPh>
    <rPh sb="146" eb="150">
      <t>ケンゼンケイエイ</t>
    </rPh>
    <rPh sb="151" eb="153">
      <t>イジ</t>
    </rPh>
    <rPh sb="166" eb="169">
      <t>コウスイジュン</t>
    </rPh>
    <rPh sb="170" eb="172">
      <t>イジ</t>
    </rPh>
    <rPh sb="215" eb="216">
      <t>ツト</t>
    </rPh>
    <rPh sb="232" eb="233">
      <t>コ</t>
    </rPh>
    <rPh sb="235" eb="237">
      <t>ジョウタイ</t>
    </rPh>
    <rPh sb="238" eb="240">
      <t>イジ</t>
    </rPh>
    <rPh sb="258" eb="260">
      <t>リョウキン</t>
    </rPh>
    <rPh sb="260" eb="262">
      <t>シュウニュウ</t>
    </rPh>
    <rPh sb="263" eb="265">
      <t>ゲンショウ</t>
    </rPh>
    <rPh sb="265" eb="267">
      <t>ケイコウ</t>
    </rPh>
    <rPh sb="273" eb="274">
      <t>カ</t>
    </rPh>
    <rPh sb="280" eb="281">
      <t>ヒ</t>
    </rPh>
    <rPh sb="282" eb="283">
      <t>ツヅ</t>
    </rPh>
    <rPh sb="284" eb="286">
      <t>ケイジョウ</t>
    </rPh>
    <rPh sb="286" eb="288">
      <t>ヒヨウ</t>
    </rPh>
    <rPh sb="289" eb="291">
      <t>ヨクセイ</t>
    </rPh>
    <rPh sb="292" eb="293">
      <t>ツト</t>
    </rPh>
    <rPh sb="315" eb="317">
      <t>リユウ</t>
    </rPh>
    <rPh sb="333" eb="335">
      <t>リトウ</t>
    </rPh>
    <rPh sb="360" eb="361">
      <t>カンガ</t>
    </rPh>
    <rPh sb="372" eb="375">
      <t>テイスイジュン</t>
    </rPh>
    <rPh sb="378" eb="380">
      <t>リユウ</t>
    </rPh>
    <rPh sb="444" eb="450">
      <t>ロウスイフッキュウコウジ</t>
    </rPh>
    <rPh sb="451" eb="455">
      <t>ロウスイチョウサ</t>
    </rPh>
    <rPh sb="458" eb="459">
      <t>スコ</t>
    </rPh>
    <rPh sb="460" eb="462">
      <t>カイフク</t>
    </rPh>
    <rPh sb="466" eb="469">
      <t>コウスイジュン</t>
    </rPh>
    <rPh sb="474" eb="475">
      <t>ヒ</t>
    </rPh>
    <rPh sb="476" eb="477">
      <t>ツヅ</t>
    </rPh>
    <rPh sb="478" eb="480">
      <t>ロウスイ</t>
    </rPh>
    <rPh sb="483" eb="485">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</si>
</sst>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99-4D75-8BAA-68D15893384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c:ext xmlns:c16="http://schemas.microsoft.com/office/drawing/2014/chart" uri="{C3380CC4-5D6E-409C-BE32-E72D297353CC}">
              <c16:uniqueId val="{00000001-E099-4D75-8BAA-68D15893384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41.65</c:v>
                </c:pt>
                <c:pt idx="1">
                  <c:v>42.49</c:v>
                </c:pt>
                <c:pt idx="2">
                  <c:v>43.23</c:v>
                </c:pt>
                <c:pt idx="3">
                  <c:v>44.84</c:v>
                </c:pt>
                <c:pt idx="4">
                  <c:v>43.52</c:v>
                </c:pt>
              </c:numCache>
            </c:numRef>
          </c:val>
          <c:extLst>
            <c:ext xmlns:c16="http://schemas.microsoft.com/office/drawing/2014/chart" uri="{C3380CC4-5D6E-409C-BE32-E72D297353CC}">
              <c16:uniqueId val="{00000000-176E-44D1-8D2C-27FC0AC36D9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c:ext xmlns:c16="http://schemas.microsoft.com/office/drawing/2014/chart" uri="{C3380CC4-5D6E-409C-BE32-E72D297353CC}">
              <c16:uniqueId val="{00000001-176E-44D1-8D2C-27FC0AC36D9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90.76</c:v>
                </c:pt>
                <c:pt idx="1">
                  <c:v>87.43</c:v>
                </c:pt>
                <c:pt idx="2">
                  <c:v>84.82</c:v>
                </c:pt>
                <c:pt idx="3">
                  <c:v>78.760000000000005</c:v>
                </c:pt>
                <c:pt idx="4">
                  <c:v>82.58</c:v>
                </c:pt>
              </c:numCache>
            </c:numRef>
          </c:val>
          <c:extLst>
            <c:ext xmlns:c16="http://schemas.microsoft.com/office/drawing/2014/chart" uri="{C3380CC4-5D6E-409C-BE32-E72D297353CC}">
              <c16:uniqueId val="{00000000-FDCD-46A9-960A-015EA33A7AA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c:ext xmlns:c16="http://schemas.microsoft.com/office/drawing/2014/chart" uri="{C3380CC4-5D6E-409C-BE32-E72D297353CC}">
              <c16:uniqueId val="{00000001-FDCD-46A9-960A-015EA33A7AA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119.77</c:v>
                </c:pt>
                <c:pt idx="1">
                  <c:v>122.22</c:v>
                </c:pt>
                <c:pt idx="2">
                  <c:v>116.48</c:v>
                </c:pt>
                <c:pt idx="3">
                  <c:v>110.43</c:v>
                </c:pt>
                <c:pt idx="4">
                  <c:v>108.48</c:v>
                </c:pt>
              </c:numCache>
            </c:numRef>
          </c:val>
          <c:extLst>
            <c:ext xmlns:c16="http://schemas.microsoft.com/office/drawing/2014/chart" uri="{C3380CC4-5D6E-409C-BE32-E72D297353CC}">
              <c16:uniqueId val="{00000000-2D53-4C66-BCE3-013B6C34890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c:ext xmlns:c16="http://schemas.microsoft.com/office/drawing/2014/chart" uri="{C3380CC4-5D6E-409C-BE32-E72D297353CC}">
              <c16:uniqueId val="{00000001-2D53-4C66-BCE3-013B6C34890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77.040000000000006</c:v>
                </c:pt>
                <c:pt idx="1">
                  <c:v>78.709999999999994</c:v>
                </c:pt>
                <c:pt idx="2">
                  <c:v>80.97</c:v>
                </c:pt>
                <c:pt idx="3">
                  <c:v>81.06</c:v>
                </c:pt>
                <c:pt idx="4">
                  <c:v>82.3</c:v>
                </c:pt>
              </c:numCache>
            </c:numRef>
          </c:val>
          <c:extLst>
            <c:ext xmlns:c16="http://schemas.microsoft.com/office/drawing/2014/chart" uri="{C3380CC4-5D6E-409C-BE32-E72D297353CC}">
              <c16:uniqueId val="{00000000-B74E-435F-9DAE-67040BF8318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c:ext xmlns:c16="http://schemas.microsoft.com/office/drawing/2014/chart" uri="{C3380CC4-5D6E-409C-BE32-E72D297353CC}">
              <c16:uniqueId val="{00000001-B74E-435F-9DAE-67040BF8318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C6-4063-BE78-51E88E001D4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c:ext xmlns:c16="http://schemas.microsoft.com/office/drawing/2014/chart" uri="{C3380CC4-5D6E-409C-BE32-E72D297353CC}">
              <c16:uniqueId val="{00000001-E8C6-4063-BE78-51E88E001D4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A5-462B-8ADE-B0D1BE2A101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c:ext xmlns:c16="http://schemas.microsoft.com/office/drawing/2014/chart" uri="{C3380CC4-5D6E-409C-BE32-E72D297353CC}">
              <c16:uniqueId val="{00000001-94A5-462B-8ADE-B0D1BE2A101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3321.74</c:v>
                </c:pt>
                <c:pt idx="1">
                  <c:v>2875.45</c:v>
                </c:pt>
                <c:pt idx="2">
                  <c:v>1245.6099999999999</c:v>
                </c:pt>
                <c:pt idx="3">
                  <c:v>900.42</c:v>
                </c:pt>
                <c:pt idx="4">
                  <c:v>778.78</c:v>
                </c:pt>
              </c:numCache>
            </c:numRef>
          </c:val>
          <c:extLst>
            <c:ext xmlns:c16="http://schemas.microsoft.com/office/drawing/2014/chart" uri="{C3380CC4-5D6E-409C-BE32-E72D297353CC}">
              <c16:uniqueId val="{00000000-7A2F-4B68-8EBC-263E69ACD9E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c:ext xmlns:c16="http://schemas.microsoft.com/office/drawing/2014/chart" uri="{C3380CC4-5D6E-409C-BE32-E72D297353CC}">
              <c16:uniqueId val="{00000001-7A2F-4B68-8EBC-263E69ACD9E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3.99</c:v>
                </c:pt>
                <c:pt idx="1">
                  <c:v>2.78</c:v>
                </c:pt>
                <c:pt idx="2">
                  <c:v>1.44</c:v>
                </c:pt>
                <c:pt idx="3" formatCode="#,##0.00;&quot;△&quot;#,##0.00">
                  <c:v>0</c:v>
                </c:pt>
                <c:pt idx="4" formatCode="#,##0.00;&quot;△&quot;#,##0.00">
                  <c:v>0</c:v>
                </c:pt>
              </c:numCache>
            </c:numRef>
          </c:val>
          <c:extLst>
            <c:ext xmlns:c16="http://schemas.microsoft.com/office/drawing/2014/chart" uri="{C3380CC4-5D6E-409C-BE32-E72D297353CC}">
              <c16:uniqueId val="{00000000-50F9-464D-890F-B292C7611FE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c:ext xmlns:c16="http://schemas.microsoft.com/office/drawing/2014/chart" uri="{C3380CC4-5D6E-409C-BE32-E72D297353CC}">
              <c16:uniqueId val="{00000001-50F9-464D-890F-B292C7611FE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126.86</c:v>
                </c:pt>
                <c:pt idx="1">
                  <c:v>130.71</c:v>
                </c:pt>
                <c:pt idx="2">
                  <c:v>122</c:v>
                </c:pt>
                <c:pt idx="3">
                  <c:v>112.83</c:v>
                </c:pt>
                <c:pt idx="4">
                  <c:v>111</c:v>
                </c:pt>
              </c:numCache>
            </c:numRef>
          </c:val>
          <c:extLst>
            <c:ext xmlns:c16="http://schemas.microsoft.com/office/drawing/2014/chart" uri="{C3380CC4-5D6E-409C-BE32-E72D297353CC}">
              <c16:uniqueId val="{00000000-7773-4EBD-9975-922AF86FED1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c:ext xmlns:c16="http://schemas.microsoft.com/office/drawing/2014/chart" uri="{C3380CC4-5D6E-409C-BE32-E72D297353CC}">
              <c16:uniqueId val="{00000001-7773-4EBD-9975-922AF86FED1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230.24</c:v>
                </c:pt>
                <c:pt idx="1">
                  <c:v>223.91</c:v>
                </c:pt>
                <c:pt idx="2">
                  <c:v>239.96</c:v>
                </c:pt>
                <c:pt idx="3">
                  <c:v>255.9</c:v>
                </c:pt>
                <c:pt idx="4">
                  <c:v>264.10000000000002</c:v>
                </c:pt>
              </c:numCache>
            </c:numRef>
          </c:val>
          <c:extLst>
            <c:ext xmlns:c16="http://schemas.microsoft.com/office/drawing/2014/chart" uri="{C3380CC4-5D6E-409C-BE32-E72D297353CC}">
              <c16:uniqueId val="{00000000-5DB1-413E-9EB8-C850B2D0AAD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c:ext xmlns:c16="http://schemas.microsoft.com/office/drawing/2014/chart" uri="{C3380CC4-5D6E-409C-BE32-E72D297353CC}">
              <c16:uniqueId val="{00000001-5DB1-413E-9EB8-C850B2D0AAD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 zoomScale="75" zoomScaleNormal="7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上島町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6761</v>
      </c>
      <c r="AM8" s="61"/>
      <c r="AN8" s="61"/>
      <c r="AO8" s="61"/>
      <c r="AP8" s="61"/>
      <c r="AQ8" s="61"/>
      <c r="AR8" s="61"/>
      <c r="AS8" s="61"/>
      <c r="AT8" s="52">
        <f>データ!$S$6</f>
        <v>30.38</v>
      </c>
      <c r="AU8" s="53"/>
      <c r="AV8" s="53"/>
      <c r="AW8" s="53"/>
      <c r="AX8" s="53"/>
      <c r="AY8" s="53"/>
      <c r="AZ8" s="53"/>
      <c r="BA8" s="53"/>
      <c r="BB8" s="54">
        <f>データ!$T$6</f>
        <v>222.55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93.77</v>
      </c>
      <c r="J10" s="53"/>
      <c r="K10" s="53"/>
      <c r="L10" s="53"/>
      <c r="M10" s="53"/>
      <c r="N10" s="53"/>
      <c r="O10" s="64"/>
      <c r="P10" s="54">
        <f>データ!$P$6</f>
        <v>91.86</v>
      </c>
      <c r="Q10" s="54"/>
      <c r="R10" s="54"/>
      <c r="S10" s="54"/>
      <c r="T10" s="54"/>
      <c r="U10" s="54"/>
      <c r="V10" s="54"/>
      <c r="W10" s="61">
        <f>データ!$Q$6</f>
        <v>0</v>
      </c>
      <c r="X10" s="61"/>
      <c r="Y10" s="61"/>
      <c r="Z10" s="61"/>
      <c r="AA10" s="61"/>
      <c r="AB10" s="61"/>
      <c r="AC10" s="61"/>
      <c r="AD10" s="2"/>
      <c r="AE10" s="2"/>
      <c r="AF10" s="2"/>
      <c r="AG10" s="2"/>
      <c r="AH10" s="4"/>
      <c r="AI10" s="4"/>
      <c r="AJ10" s="4"/>
      <c r="AK10" s="4"/>
      <c r="AL10" s="61">
        <f>データ!$U$6</f>
        <v>5951</v>
      </c>
      <c r="AM10" s="61"/>
      <c r="AN10" s="61"/>
      <c r="AO10" s="61"/>
      <c r="AP10" s="61"/>
      <c r="AQ10" s="61"/>
      <c r="AR10" s="61"/>
      <c r="AS10" s="61"/>
      <c r="AT10" s="52">
        <f>データ!$V$6</f>
        <v>10.07</v>
      </c>
      <c r="AU10" s="53"/>
      <c r="AV10" s="53"/>
      <c r="AW10" s="53"/>
      <c r="AX10" s="53"/>
      <c r="AY10" s="53"/>
      <c r="AZ10" s="53"/>
      <c r="BA10" s="53"/>
      <c r="BB10" s="54">
        <f>データ!$W$6</f>
        <v>590.96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95"/>
      <c r="BN16" s="95"/>
      <c r="BO16" s="95"/>
      <c r="BP16" s="95"/>
      <c r="BQ16" s="95"/>
      <c r="BR16" s="95"/>
      <c r="BS16" s="95"/>
      <c r="BT16" s="95"/>
      <c r="BU16" s="95"/>
      <c r="BV16" s="95"/>
      <c r="BW16" s="95"/>
      <c r="BX16" s="95"/>
      <c r="BY16" s="95"/>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95"/>
      <c r="BN17" s="95"/>
      <c r="BO17" s="95"/>
      <c r="BP17" s="95"/>
      <c r="BQ17" s="95"/>
      <c r="BR17" s="95"/>
      <c r="BS17" s="95"/>
      <c r="BT17" s="95"/>
      <c r="BU17" s="95"/>
      <c r="BV17" s="95"/>
      <c r="BW17" s="95"/>
      <c r="BX17" s="95"/>
      <c r="BY17" s="95"/>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95"/>
      <c r="BN18" s="95"/>
      <c r="BO18" s="95"/>
      <c r="BP18" s="95"/>
      <c r="BQ18" s="95"/>
      <c r="BR18" s="95"/>
      <c r="BS18" s="95"/>
      <c r="BT18" s="95"/>
      <c r="BU18" s="95"/>
      <c r="BV18" s="95"/>
      <c r="BW18" s="95"/>
      <c r="BX18" s="95"/>
      <c r="BY18" s="95"/>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95"/>
      <c r="BN19" s="95"/>
      <c r="BO19" s="95"/>
      <c r="BP19" s="95"/>
      <c r="BQ19" s="95"/>
      <c r="BR19" s="95"/>
      <c r="BS19" s="95"/>
      <c r="BT19" s="95"/>
      <c r="BU19" s="95"/>
      <c r="BV19" s="95"/>
      <c r="BW19" s="95"/>
      <c r="BX19" s="95"/>
      <c r="BY19" s="95"/>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95"/>
      <c r="BN20" s="95"/>
      <c r="BO20" s="95"/>
      <c r="BP20" s="95"/>
      <c r="BQ20" s="95"/>
      <c r="BR20" s="95"/>
      <c r="BS20" s="95"/>
      <c r="BT20" s="95"/>
      <c r="BU20" s="95"/>
      <c r="BV20" s="95"/>
      <c r="BW20" s="95"/>
      <c r="BX20" s="95"/>
      <c r="BY20" s="95"/>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95"/>
      <c r="BN21" s="95"/>
      <c r="BO21" s="95"/>
      <c r="BP21" s="95"/>
      <c r="BQ21" s="95"/>
      <c r="BR21" s="95"/>
      <c r="BS21" s="95"/>
      <c r="BT21" s="95"/>
      <c r="BU21" s="95"/>
      <c r="BV21" s="95"/>
      <c r="BW21" s="95"/>
      <c r="BX21" s="95"/>
      <c r="BY21" s="95"/>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95"/>
      <c r="BN22" s="95"/>
      <c r="BO22" s="95"/>
      <c r="BP22" s="95"/>
      <c r="BQ22" s="95"/>
      <c r="BR22" s="95"/>
      <c r="BS22" s="95"/>
      <c r="BT22" s="95"/>
      <c r="BU22" s="95"/>
      <c r="BV22" s="95"/>
      <c r="BW22" s="95"/>
      <c r="BX22" s="95"/>
      <c r="BY22" s="95"/>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95"/>
      <c r="BN23" s="95"/>
      <c r="BO23" s="95"/>
      <c r="BP23" s="95"/>
      <c r="BQ23" s="95"/>
      <c r="BR23" s="95"/>
      <c r="BS23" s="95"/>
      <c r="BT23" s="95"/>
      <c r="BU23" s="95"/>
      <c r="BV23" s="95"/>
      <c r="BW23" s="95"/>
      <c r="BX23" s="95"/>
      <c r="BY23" s="95"/>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95"/>
      <c r="BN24" s="95"/>
      <c r="BO24" s="95"/>
      <c r="BP24" s="95"/>
      <c r="BQ24" s="95"/>
      <c r="BR24" s="95"/>
      <c r="BS24" s="95"/>
      <c r="BT24" s="95"/>
      <c r="BU24" s="95"/>
      <c r="BV24" s="95"/>
      <c r="BW24" s="95"/>
      <c r="BX24" s="95"/>
      <c r="BY24" s="95"/>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95"/>
      <c r="BN25" s="95"/>
      <c r="BO25" s="95"/>
      <c r="BP25" s="95"/>
      <c r="BQ25" s="95"/>
      <c r="BR25" s="95"/>
      <c r="BS25" s="95"/>
      <c r="BT25" s="95"/>
      <c r="BU25" s="95"/>
      <c r="BV25" s="95"/>
      <c r="BW25" s="95"/>
      <c r="BX25" s="95"/>
      <c r="BY25" s="95"/>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95"/>
      <c r="BN26" s="95"/>
      <c r="BO26" s="95"/>
      <c r="BP26" s="95"/>
      <c r="BQ26" s="95"/>
      <c r="BR26" s="95"/>
      <c r="BS26" s="95"/>
      <c r="BT26" s="95"/>
      <c r="BU26" s="95"/>
      <c r="BV26" s="95"/>
      <c r="BW26" s="95"/>
      <c r="BX26" s="95"/>
      <c r="BY26" s="95"/>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95"/>
      <c r="BN27" s="95"/>
      <c r="BO27" s="95"/>
      <c r="BP27" s="95"/>
      <c r="BQ27" s="95"/>
      <c r="BR27" s="95"/>
      <c r="BS27" s="95"/>
      <c r="BT27" s="95"/>
      <c r="BU27" s="95"/>
      <c r="BV27" s="95"/>
      <c r="BW27" s="95"/>
      <c r="BX27" s="95"/>
      <c r="BY27" s="95"/>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95"/>
      <c r="BN28" s="95"/>
      <c r="BO28" s="95"/>
      <c r="BP28" s="95"/>
      <c r="BQ28" s="95"/>
      <c r="BR28" s="95"/>
      <c r="BS28" s="95"/>
      <c r="BT28" s="95"/>
      <c r="BU28" s="95"/>
      <c r="BV28" s="95"/>
      <c r="BW28" s="95"/>
      <c r="BX28" s="95"/>
      <c r="BY28" s="95"/>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95"/>
      <c r="BN29" s="95"/>
      <c r="BO29" s="95"/>
      <c r="BP29" s="95"/>
      <c r="BQ29" s="95"/>
      <c r="BR29" s="95"/>
      <c r="BS29" s="95"/>
      <c r="BT29" s="95"/>
      <c r="BU29" s="95"/>
      <c r="BV29" s="95"/>
      <c r="BW29" s="95"/>
      <c r="BX29" s="95"/>
      <c r="BY29" s="95"/>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95"/>
      <c r="BN30" s="95"/>
      <c r="BO30" s="95"/>
      <c r="BP30" s="95"/>
      <c r="BQ30" s="95"/>
      <c r="BR30" s="95"/>
      <c r="BS30" s="95"/>
      <c r="BT30" s="95"/>
      <c r="BU30" s="95"/>
      <c r="BV30" s="95"/>
      <c r="BW30" s="95"/>
      <c r="BX30" s="95"/>
      <c r="BY30" s="95"/>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95"/>
      <c r="BN31" s="95"/>
      <c r="BO31" s="95"/>
      <c r="BP31" s="95"/>
      <c r="BQ31" s="95"/>
      <c r="BR31" s="95"/>
      <c r="BS31" s="95"/>
      <c r="BT31" s="95"/>
      <c r="BU31" s="95"/>
      <c r="BV31" s="95"/>
      <c r="BW31" s="95"/>
      <c r="BX31" s="95"/>
      <c r="BY31" s="95"/>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95"/>
      <c r="BN32" s="95"/>
      <c r="BO32" s="95"/>
      <c r="BP32" s="95"/>
      <c r="BQ32" s="95"/>
      <c r="BR32" s="95"/>
      <c r="BS32" s="95"/>
      <c r="BT32" s="95"/>
      <c r="BU32" s="95"/>
      <c r="BV32" s="95"/>
      <c r="BW32" s="95"/>
      <c r="BX32" s="95"/>
      <c r="BY32" s="95"/>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95"/>
      <c r="BN33" s="95"/>
      <c r="BO33" s="95"/>
      <c r="BP33" s="95"/>
      <c r="BQ33" s="95"/>
      <c r="BR33" s="95"/>
      <c r="BS33" s="95"/>
      <c r="BT33" s="95"/>
      <c r="BU33" s="95"/>
      <c r="BV33" s="95"/>
      <c r="BW33" s="95"/>
      <c r="BX33" s="95"/>
      <c r="BY33" s="95"/>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95"/>
      <c r="BN34" s="95"/>
      <c r="BO34" s="95"/>
      <c r="BP34" s="95"/>
      <c r="BQ34" s="95"/>
      <c r="BR34" s="95"/>
      <c r="BS34" s="95"/>
      <c r="BT34" s="95"/>
      <c r="BU34" s="95"/>
      <c r="BV34" s="95"/>
      <c r="BW34" s="95"/>
      <c r="BX34" s="95"/>
      <c r="BY34" s="95"/>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95"/>
      <c r="BN35" s="95"/>
      <c r="BO35" s="95"/>
      <c r="BP35" s="95"/>
      <c r="BQ35" s="95"/>
      <c r="BR35" s="95"/>
      <c r="BS35" s="95"/>
      <c r="BT35" s="95"/>
      <c r="BU35" s="95"/>
      <c r="BV35" s="95"/>
      <c r="BW35" s="95"/>
      <c r="BX35" s="95"/>
      <c r="BY35" s="95"/>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95"/>
      <c r="BN36" s="95"/>
      <c r="BO36" s="95"/>
      <c r="BP36" s="95"/>
      <c r="BQ36" s="95"/>
      <c r="BR36" s="95"/>
      <c r="BS36" s="95"/>
      <c r="BT36" s="95"/>
      <c r="BU36" s="95"/>
      <c r="BV36" s="95"/>
      <c r="BW36" s="95"/>
      <c r="BX36" s="95"/>
      <c r="BY36" s="95"/>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95"/>
      <c r="BN37" s="95"/>
      <c r="BO37" s="95"/>
      <c r="BP37" s="95"/>
      <c r="BQ37" s="95"/>
      <c r="BR37" s="95"/>
      <c r="BS37" s="95"/>
      <c r="BT37" s="95"/>
      <c r="BU37" s="95"/>
      <c r="BV37" s="95"/>
      <c r="BW37" s="95"/>
      <c r="BX37" s="95"/>
      <c r="BY37" s="95"/>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95"/>
      <c r="BN38" s="95"/>
      <c r="BO38" s="95"/>
      <c r="BP38" s="95"/>
      <c r="BQ38" s="95"/>
      <c r="BR38" s="95"/>
      <c r="BS38" s="95"/>
      <c r="BT38" s="95"/>
      <c r="BU38" s="95"/>
      <c r="BV38" s="95"/>
      <c r="BW38" s="95"/>
      <c r="BX38" s="95"/>
      <c r="BY38" s="95"/>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95"/>
      <c r="BN39" s="95"/>
      <c r="BO39" s="95"/>
      <c r="BP39" s="95"/>
      <c r="BQ39" s="95"/>
      <c r="BR39" s="95"/>
      <c r="BS39" s="95"/>
      <c r="BT39" s="95"/>
      <c r="BU39" s="95"/>
      <c r="BV39" s="95"/>
      <c r="BW39" s="95"/>
      <c r="BX39" s="95"/>
      <c r="BY39" s="95"/>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95"/>
      <c r="BN40" s="95"/>
      <c r="BO40" s="95"/>
      <c r="BP40" s="95"/>
      <c r="BQ40" s="95"/>
      <c r="BR40" s="95"/>
      <c r="BS40" s="95"/>
      <c r="BT40" s="95"/>
      <c r="BU40" s="95"/>
      <c r="BV40" s="95"/>
      <c r="BW40" s="95"/>
      <c r="BX40" s="95"/>
      <c r="BY40" s="95"/>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95"/>
      <c r="BN41" s="95"/>
      <c r="BO41" s="95"/>
      <c r="BP41" s="95"/>
      <c r="BQ41" s="95"/>
      <c r="BR41" s="95"/>
      <c r="BS41" s="95"/>
      <c r="BT41" s="95"/>
      <c r="BU41" s="95"/>
      <c r="BV41" s="95"/>
      <c r="BW41" s="95"/>
      <c r="BX41" s="95"/>
      <c r="BY41" s="95"/>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95"/>
      <c r="BN42" s="95"/>
      <c r="BO42" s="95"/>
      <c r="BP42" s="95"/>
      <c r="BQ42" s="95"/>
      <c r="BR42" s="95"/>
      <c r="BS42" s="95"/>
      <c r="BT42" s="95"/>
      <c r="BU42" s="95"/>
      <c r="BV42" s="95"/>
      <c r="BW42" s="95"/>
      <c r="BX42" s="95"/>
      <c r="BY42" s="95"/>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95"/>
      <c r="BN43" s="95"/>
      <c r="BO43" s="95"/>
      <c r="BP43" s="95"/>
      <c r="BQ43" s="95"/>
      <c r="BR43" s="95"/>
      <c r="BS43" s="95"/>
      <c r="BT43" s="95"/>
      <c r="BU43" s="95"/>
      <c r="BV43" s="95"/>
      <c r="BW43" s="95"/>
      <c r="BX43" s="95"/>
      <c r="BY43" s="95"/>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95"/>
      <c r="BN44" s="95"/>
      <c r="BO44" s="95"/>
      <c r="BP44" s="95"/>
      <c r="BQ44" s="95"/>
      <c r="BR44" s="95"/>
      <c r="BS44" s="95"/>
      <c r="BT44" s="95"/>
      <c r="BU44" s="95"/>
      <c r="BV44" s="95"/>
      <c r="BW44" s="95"/>
      <c r="BX44" s="95"/>
      <c r="BY44" s="95"/>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95"/>
      <c r="BN47" s="95"/>
      <c r="BO47" s="95"/>
      <c r="BP47" s="95"/>
      <c r="BQ47" s="95"/>
      <c r="BR47" s="95"/>
      <c r="BS47" s="95"/>
      <c r="BT47" s="95"/>
      <c r="BU47" s="95"/>
      <c r="BV47" s="95"/>
      <c r="BW47" s="95"/>
      <c r="BX47" s="95"/>
      <c r="BY47" s="95"/>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95"/>
      <c r="BN48" s="95"/>
      <c r="BO48" s="95"/>
      <c r="BP48" s="95"/>
      <c r="BQ48" s="95"/>
      <c r="BR48" s="95"/>
      <c r="BS48" s="95"/>
      <c r="BT48" s="95"/>
      <c r="BU48" s="95"/>
      <c r="BV48" s="95"/>
      <c r="BW48" s="95"/>
      <c r="BX48" s="95"/>
      <c r="BY48" s="95"/>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95"/>
      <c r="BN49" s="95"/>
      <c r="BO49" s="95"/>
      <c r="BP49" s="95"/>
      <c r="BQ49" s="95"/>
      <c r="BR49" s="95"/>
      <c r="BS49" s="95"/>
      <c r="BT49" s="95"/>
      <c r="BU49" s="95"/>
      <c r="BV49" s="95"/>
      <c r="BW49" s="95"/>
      <c r="BX49" s="95"/>
      <c r="BY49" s="95"/>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95"/>
      <c r="BN50" s="95"/>
      <c r="BO50" s="95"/>
      <c r="BP50" s="95"/>
      <c r="BQ50" s="95"/>
      <c r="BR50" s="95"/>
      <c r="BS50" s="95"/>
      <c r="BT50" s="95"/>
      <c r="BU50" s="95"/>
      <c r="BV50" s="95"/>
      <c r="BW50" s="95"/>
      <c r="BX50" s="95"/>
      <c r="BY50" s="95"/>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95"/>
      <c r="BN51" s="95"/>
      <c r="BO51" s="95"/>
      <c r="BP51" s="95"/>
      <c r="BQ51" s="95"/>
      <c r="BR51" s="95"/>
      <c r="BS51" s="95"/>
      <c r="BT51" s="95"/>
      <c r="BU51" s="95"/>
      <c r="BV51" s="95"/>
      <c r="BW51" s="95"/>
      <c r="BX51" s="95"/>
      <c r="BY51" s="95"/>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95"/>
      <c r="BN52" s="95"/>
      <c r="BO52" s="95"/>
      <c r="BP52" s="95"/>
      <c r="BQ52" s="95"/>
      <c r="BR52" s="95"/>
      <c r="BS52" s="95"/>
      <c r="BT52" s="95"/>
      <c r="BU52" s="95"/>
      <c r="BV52" s="95"/>
      <c r="BW52" s="95"/>
      <c r="BX52" s="95"/>
      <c r="BY52" s="95"/>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95"/>
      <c r="BN53" s="95"/>
      <c r="BO53" s="95"/>
      <c r="BP53" s="95"/>
      <c r="BQ53" s="95"/>
      <c r="BR53" s="95"/>
      <c r="BS53" s="95"/>
      <c r="BT53" s="95"/>
      <c r="BU53" s="95"/>
      <c r="BV53" s="95"/>
      <c r="BW53" s="95"/>
      <c r="BX53" s="95"/>
      <c r="BY53" s="95"/>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95"/>
      <c r="BN54" s="95"/>
      <c r="BO54" s="95"/>
      <c r="BP54" s="95"/>
      <c r="BQ54" s="95"/>
      <c r="BR54" s="95"/>
      <c r="BS54" s="95"/>
      <c r="BT54" s="95"/>
      <c r="BU54" s="95"/>
      <c r="BV54" s="95"/>
      <c r="BW54" s="95"/>
      <c r="BX54" s="95"/>
      <c r="BY54" s="95"/>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95"/>
      <c r="BN55" s="95"/>
      <c r="BO55" s="95"/>
      <c r="BP55" s="95"/>
      <c r="BQ55" s="95"/>
      <c r="BR55" s="95"/>
      <c r="BS55" s="95"/>
      <c r="BT55" s="95"/>
      <c r="BU55" s="95"/>
      <c r="BV55" s="95"/>
      <c r="BW55" s="95"/>
      <c r="BX55" s="95"/>
      <c r="BY55" s="95"/>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95"/>
      <c r="BN56" s="95"/>
      <c r="BO56" s="95"/>
      <c r="BP56" s="95"/>
      <c r="BQ56" s="95"/>
      <c r="BR56" s="95"/>
      <c r="BS56" s="95"/>
      <c r="BT56" s="95"/>
      <c r="BU56" s="95"/>
      <c r="BV56" s="95"/>
      <c r="BW56" s="95"/>
      <c r="BX56" s="95"/>
      <c r="BY56" s="95"/>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95"/>
      <c r="BN57" s="95"/>
      <c r="BO57" s="95"/>
      <c r="BP57" s="95"/>
      <c r="BQ57" s="95"/>
      <c r="BR57" s="95"/>
      <c r="BS57" s="95"/>
      <c r="BT57" s="95"/>
      <c r="BU57" s="95"/>
      <c r="BV57" s="95"/>
      <c r="BW57" s="95"/>
      <c r="BX57" s="95"/>
      <c r="BY57" s="95"/>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95"/>
      <c r="BN58" s="95"/>
      <c r="BO58" s="95"/>
      <c r="BP58" s="95"/>
      <c r="BQ58" s="95"/>
      <c r="BR58" s="95"/>
      <c r="BS58" s="95"/>
      <c r="BT58" s="95"/>
      <c r="BU58" s="95"/>
      <c r="BV58" s="95"/>
      <c r="BW58" s="95"/>
      <c r="BX58" s="95"/>
      <c r="BY58" s="95"/>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95"/>
      <c r="BN59" s="95"/>
      <c r="BO59" s="95"/>
      <c r="BP59" s="95"/>
      <c r="BQ59" s="95"/>
      <c r="BR59" s="95"/>
      <c r="BS59" s="95"/>
      <c r="BT59" s="95"/>
      <c r="BU59" s="95"/>
      <c r="BV59" s="95"/>
      <c r="BW59" s="95"/>
      <c r="BX59" s="95"/>
      <c r="BY59" s="95"/>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95"/>
      <c r="BN60" s="95"/>
      <c r="BO60" s="95"/>
      <c r="BP60" s="95"/>
      <c r="BQ60" s="95"/>
      <c r="BR60" s="95"/>
      <c r="BS60" s="95"/>
      <c r="BT60" s="95"/>
      <c r="BU60" s="95"/>
      <c r="BV60" s="95"/>
      <c r="BW60" s="95"/>
      <c r="BX60" s="95"/>
      <c r="BY60" s="95"/>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95"/>
      <c r="BN61" s="95"/>
      <c r="BO61" s="95"/>
      <c r="BP61" s="95"/>
      <c r="BQ61" s="95"/>
      <c r="BR61" s="95"/>
      <c r="BS61" s="95"/>
      <c r="BT61" s="95"/>
      <c r="BU61" s="95"/>
      <c r="BV61" s="95"/>
      <c r="BW61" s="95"/>
      <c r="BX61" s="95"/>
      <c r="BY61" s="95"/>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95"/>
      <c r="BN62" s="95"/>
      <c r="BO62" s="95"/>
      <c r="BP62" s="95"/>
      <c r="BQ62" s="95"/>
      <c r="BR62" s="95"/>
      <c r="BS62" s="95"/>
      <c r="BT62" s="95"/>
      <c r="BU62" s="95"/>
      <c r="BV62" s="95"/>
      <c r="BW62" s="95"/>
      <c r="BX62" s="95"/>
      <c r="BY62" s="95"/>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95"/>
      <c r="BN63" s="95"/>
      <c r="BO63" s="95"/>
      <c r="BP63" s="95"/>
      <c r="BQ63" s="95"/>
      <c r="BR63" s="95"/>
      <c r="BS63" s="95"/>
      <c r="BT63" s="95"/>
      <c r="BU63" s="95"/>
      <c r="BV63" s="95"/>
      <c r="BW63" s="95"/>
      <c r="BX63" s="95"/>
      <c r="BY63" s="95"/>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DdPEfgT1t3uk6BLHbjIsD+SLXIz9FqEwzzSsdBL4SYFtA2QVdFbBmzNcHIv85mfjskGjqo74Ok76oaaWfAQmZg==" saltValue="Y7XLy0j+geZdCm9+Z1gZX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383562</v>
      </c>
      <c r="D6" s="34">
        <f t="shared" si="3"/>
        <v>46</v>
      </c>
      <c r="E6" s="34">
        <f t="shared" si="3"/>
        <v>1</v>
      </c>
      <c r="F6" s="34">
        <f t="shared" si="3"/>
        <v>0</v>
      </c>
      <c r="G6" s="34">
        <f t="shared" si="3"/>
        <v>1</v>
      </c>
      <c r="H6" s="34" t="str">
        <f t="shared" si="3"/>
        <v>愛媛県　上島町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93.77</v>
      </c>
      <c r="P6" s="35">
        <f t="shared" si="3"/>
        <v>91.86</v>
      </c>
      <c r="Q6" s="35">
        <f t="shared" si="3"/>
        <v>0</v>
      </c>
      <c r="R6" s="35">
        <f t="shared" si="3"/>
        <v>6761</v>
      </c>
      <c r="S6" s="35">
        <f t="shared" si="3"/>
        <v>30.38</v>
      </c>
      <c r="T6" s="35">
        <f t="shared" si="3"/>
        <v>222.55</v>
      </c>
      <c r="U6" s="35">
        <f t="shared" si="3"/>
        <v>5951</v>
      </c>
      <c r="V6" s="35">
        <f t="shared" si="3"/>
        <v>10.07</v>
      </c>
      <c r="W6" s="35">
        <f t="shared" si="3"/>
        <v>590.96</v>
      </c>
      <c r="X6" s="36">
        <f>IF(X7="",NA(),X7)</f>
        <v>119.77</v>
      </c>
      <c r="Y6" s="36">
        <f t="shared" ref="Y6:AG6" si="4">IF(Y7="",NA(),Y7)</f>
        <v>122.22</v>
      </c>
      <c r="Z6" s="36">
        <f t="shared" si="4"/>
        <v>116.48</v>
      </c>
      <c r="AA6" s="36">
        <f t="shared" si="4"/>
        <v>110.43</v>
      </c>
      <c r="AB6" s="36">
        <f t="shared" si="4"/>
        <v>108.48</v>
      </c>
      <c r="AC6" s="36">
        <f t="shared" si="4"/>
        <v>106.62</v>
      </c>
      <c r="AD6" s="36">
        <f t="shared" si="4"/>
        <v>107.95</v>
      </c>
      <c r="AE6" s="36">
        <f t="shared" si="4"/>
        <v>104.47</v>
      </c>
      <c r="AF6" s="36">
        <f t="shared" si="4"/>
        <v>103.81</v>
      </c>
      <c r="AG6" s="36">
        <f t="shared" si="4"/>
        <v>104.35</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16.399999999999999</v>
      </c>
      <c r="AQ6" s="36">
        <f t="shared" si="5"/>
        <v>25.66</v>
      </c>
      <c r="AR6" s="36">
        <f t="shared" si="5"/>
        <v>21.69</v>
      </c>
      <c r="AS6" s="35" t="str">
        <f>IF(AS7="","",IF(AS7="-","【-】","【"&amp;SUBSTITUTE(TEXT(AS7,"#,##0.00"),"-","△")&amp;"】"))</f>
        <v>【1.08】</v>
      </c>
      <c r="AT6" s="36">
        <f>IF(AT7="",NA(),AT7)</f>
        <v>3321.74</v>
      </c>
      <c r="AU6" s="36">
        <f t="shared" ref="AU6:BC6" si="6">IF(AU7="",NA(),AU7)</f>
        <v>2875.45</v>
      </c>
      <c r="AV6" s="36">
        <f t="shared" si="6"/>
        <v>1245.6099999999999</v>
      </c>
      <c r="AW6" s="36">
        <f t="shared" si="6"/>
        <v>900.42</v>
      </c>
      <c r="AX6" s="36">
        <f t="shared" si="6"/>
        <v>778.78</v>
      </c>
      <c r="AY6" s="36">
        <f t="shared" si="6"/>
        <v>416.14</v>
      </c>
      <c r="AZ6" s="36">
        <f t="shared" si="6"/>
        <v>371.89</v>
      </c>
      <c r="BA6" s="36">
        <f t="shared" si="6"/>
        <v>293.23</v>
      </c>
      <c r="BB6" s="36">
        <f t="shared" si="6"/>
        <v>300.14</v>
      </c>
      <c r="BC6" s="36">
        <f t="shared" si="6"/>
        <v>301.04000000000002</v>
      </c>
      <c r="BD6" s="35" t="str">
        <f>IF(BD7="","",IF(BD7="-","【-】","【"&amp;SUBSTITUTE(TEXT(BD7,"#,##0.00"),"-","△")&amp;"】"))</f>
        <v>【264.97】</v>
      </c>
      <c r="BE6" s="36">
        <f>IF(BE7="",NA(),BE7)</f>
        <v>3.99</v>
      </c>
      <c r="BF6" s="36">
        <f t="shared" ref="BF6:BN6" si="7">IF(BF7="",NA(),BF7)</f>
        <v>2.78</v>
      </c>
      <c r="BG6" s="36">
        <f t="shared" si="7"/>
        <v>1.44</v>
      </c>
      <c r="BH6" s="35">
        <f t="shared" si="7"/>
        <v>0</v>
      </c>
      <c r="BI6" s="35">
        <f t="shared" si="7"/>
        <v>0</v>
      </c>
      <c r="BJ6" s="36">
        <f t="shared" si="7"/>
        <v>487.22</v>
      </c>
      <c r="BK6" s="36">
        <f t="shared" si="7"/>
        <v>483.11</v>
      </c>
      <c r="BL6" s="36">
        <f t="shared" si="7"/>
        <v>542.29999999999995</v>
      </c>
      <c r="BM6" s="36">
        <f t="shared" si="7"/>
        <v>566.65</v>
      </c>
      <c r="BN6" s="36">
        <f t="shared" si="7"/>
        <v>551.62</v>
      </c>
      <c r="BO6" s="35" t="str">
        <f>IF(BO7="","",IF(BO7="-","【-】","【"&amp;SUBSTITUTE(TEXT(BO7,"#,##0.00"),"-","△")&amp;"】"))</f>
        <v>【266.61】</v>
      </c>
      <c r="BP6" s="36">
        <f>IF(BP7="",NA(),BP7)</f>
        <v>126.86</v>
      </c>
      <c r="BQ6" s="36">
        <f t="shared" ref="BQ6:BY6" si="8">IF(BQ7="",NA(),BQ7)</f>
        <v>130.71</v>
      </c>
      <c r="BR6" s="36">
        <f t="shared" si="8"/>
        <v>122</v>
      </c>
      <c r="BS6" s="36">
        <f t="shared" si="8"/>
        <v>112.83</v>
      </c>
      <c r="BT6" s="36">
        <f t="shared" si="8"/>
        <v>111</v>
      </c>
      <c r="BU6" s="36">
        <f t="shared" si="8"/>
        <v>92.76</v>
      </c>
      <c r="BV6" s="36">
        <f t="shared" si="8"/>
        <v>93.28</v>
      </c>
      <c r="BW6" s="36">
        <f t="shared" si="8"/>
        <v>87.51</v>
      </c>
      <c r="BX6" s="36">
        <f t="shared" si="8"/>
        <v>84.77</v>
      </c>
      <c r="BY6" s="36">
        <f t="shared" si="8"/>
        <v>87.11</v>
      </c>
      <c r="BZ6" s="35" t="str">
        <f>IF(BZ7="","",IF(BZ7="-","【-】","【"&amp;SUBSTITUTE(TEXT(BZ7,"#,##0.00"),"-","△")&amp;"】"))</f>
        <v>【103.24】</v>
      </c>
      <c r="CA6" s="36">
        <f>IF(CA7="",NA(),CA7)</f>
        <v>230.24</v>
      </c>
      <c r="CB6" s="36">
        <f t="shared" ref="CB6:CJ6" si="9">IF(CB7="",NA(),CB7)</f>
        <v>223.91</v>
      </c>
      <c r="CC6" s="36">
        <f t="shared" si="9"/>
        <v>239.96</v>
      </c>
      <c r="CD6" s="36">
        <f t="shared" si="9"/>
        <v>255.9</v>
      </c>
      <c r="CE6" s="36">
        <f t="shared" si="9"/>
        <v>264.10000000000002</v>
      </c>
      <c r="CF6" s="36">
        <f t="shared" si="9"/>
        <v>208.67</v>
      </c>
      <c r="CG6" s="36">
        <f t="shared" si="9"/>
        <v>208.29</v>
      </c>
      <c r="CH6" s="36">
        <f t="shared" si="9"/>
        <v>218.42</v>
      </c>
      <c r="CI6" s="36">
        <f t="shared" si="9"/>
        <v>227.27</v>
      </c>
      <c r="CJ6" s="36">
        <f t="shared" si="9"/>
        <v>223.98</v>
      </c>
      <c r="CK6" s="35" t="str">
        <f>IF(CK7="","",IF(CK7="-","【-】","【"&amp;SUBSTITUTE(TEXT(CK7,"#,##0.00"),"-","△")&amp;"】"))</f>
        <v>【168.38】</v>
      </c>
      <c r="CL6" s="36">
        <f>IF(CL7="",NA(),CL7)</f>
        <v>41.65</v>
      </c>
      <c r="CM6" s="36">
        <f t="shared" ref="CM6:CU6" si="10">IF(CM7="",NA(),CM7)</f>
        <v>42.49</v>
      </c>
      <c r="CN6" s="36">
        <f t="shared" si="10"/>
        <v>43.23</v>
      </c>
      <c r="CO6" s="36">
        <f t="shared" si="10"/>
        <v>44.84</v>
      </c>
      <c r="CP6" s="36">
        <f t="shared" si="10"/>
        <v>43.52</v>
      </c>
      <c r="CQ6" s="36">
        <f t="shared" si="10"/>
        <v>49.08</v>
      </c>
      <c r="CR6" s="36">
        <f t="shared" si="10"/>
        <v>49.32</v>
      </c>
      <c r="CS6" s="36">
        <f t="shared" si="10"/>
        <v>50.24</v>
      </c>
      <c r="CT6" s="36">
        <f t="shared" si="10"/>
        <v>50.29</v>
      </c>
      <c r="CU6" s="36">
        <f t="shared" si="10"/>
        <v>49.64</v>
      </c>
      <c r="CV6" s="35" t="str">
        <f>IF(CV7="","",IF(CV7="-","【-】","【"&amp;SUBSTITUTE(TEXT(CV7,"#,##0.00"),"-","△")&amp;"】"))</f>
        <v>【60.00】</v>
      </c>
      <c r="CW6" s="36">
        <f>IF(CW7="",NA(),CW7)</f>
        <v>90.76</v>
      </c>
      <c r="CX6" s="36">
        <f t="shared" ref="CX6:DF6" si="11">IF(CX7="",NA(),CX7)</f>
        <v>87.43</v>
      </c>
      <c r="CY6" s="36">
        <f t="shared" si="11"/>
        <v>84.82</v>
      </c>
      <c r="CZ6" s="36">
        <f t="shared" si="11"/>
        <v>78.760000000000005</v>
      </c>
      <c r="DA6" s="36">
        <f t="shared" si="11"/>
        <v>82.58</v>
      </c>
      <c r="DB6" s="36">
        <f t="shared" si="11"/>
        <v>79.3</v>
      </c>
      <c r="DC6" s="36">
        <f t="shared" si="11"/>
        <v>79.34</v>
      </c>
      <c r="DD6" s="36">
        <f t="shared" si="11"/>
        <v>78.650000000000006</v>
      </c>
      <c r="DE6" s="36">
        <f t="shared" si="11"/>
        <v>77.73</v>
      </c>
      <c r="DF6" s="36">
        <f t="shared" si="11"/>
        <v>78.09</v>
      </c>
      <c r="DG6" s="35" t="str">
        <f>IF(DG7="","",IF(DG7="-","【-】","【"&amp;SUBSTITUTE(TEXT(DG7,"#,##0.00"),"-","△")&amp;"】"))</f>
        <v>【89.80】</v>
      </c>
      <c r="DH6" s="36">
        <f>IF(DH7="",NA(),DH7)</f>
        <v>77.040000000000006</v>
      </c>
      <c r="DI6" s="36">
        <f t="shared" ref="DI6:DQ6" si="12">IF(DI7="",NA(),DI7)</f>
        <v>78.709999999999994</v>
      </c>
      <c r="DJ6" s="36">
        <f t="shared" si="12"/>
        <v>80.97</v>
      </c>
      <c r="DK6" s="36">
        <f t="shared" si="12"/>
        <v>81.06</v>
      </c>
      <c r="DL6" s="36">
        <f t="shared" si="12"/>
        <v>82.3</v>
      </c>
      <c r="DM6" s="36">
        <f t="shared" si="12"/>
        <v>47.44</v>
      </c>
      <c r="DN6" s="36">
        <f t="shared" si="12"/>
        <v>48.3</v>
      </c>
      <c r="DO6" s="36">
        <f t="shared" si="12"/>
        <v>45.14</v>
      </c>
      <c r="DP6" s="36">
        <f t="shared" si="12"/>
        <v>45.85</v>
      </c>
      <c r="DQ6" s="36">
        <f t="shared" si="12"/>
        <v>47.31</v>
      </c>
      <c r="DR6" s="35" t="str">
        <f>IF(DR7="","",IF(DR7="-","【-】","【"&amp;SUBSTITUTE(TEXT(DR7,"#,##0.00"),"-","△")&amp;"】"))</f>
        <v>【49.59】</v>
      </c>
      <c r="DS6" s="35">
        <f>IF(DS7="",NA(),DS7)</f>
        <v>0</v>
      </c>
      <c r="DT6" s="35">
        <f t="shared" ref="DT6:EB6" si="13">IF(DT7="",NA(),DT7)</f>
        <v>0</v>
      </c>
      <c r="DU6" s="35">
        <f t="shared" si="13"/>
        <v>0</v>
      </c>
      <c r="DV6" s="35">
        <f t="shared" si="13"/>
        <v>0</v>
      </c>
      <c r="DW6" s="35">
        <f t="shared" si="13"/>
        <v>0</v>
      </c>
      <c r="DX6" s="36">
        <f t="shared" si="13"/>
        <v>11.16</v>
      </c>
      <c r="DY6" s="36">
        <f t="shared" si="13"/>
        <v>12.43</v>
      </c>
      <c r="DZ6" s="36">
        <f t="shared" si="13"/>
        <v>13.58</v>
      </c>
      <c r="EA6" s="36">
        <f t="shared" si="13"/>
        <v>14.13</v>
      </c>
      <c r="EB6" s="36">
        <f t="shared" si="13"/>
        <v>16.77</v>
      </c>
      <c r="EC6" s="35" t="str">
        <f>IF(EC7="","",IF(EC7="-","【-】","【"&amp;SUBSTITUTE(TEXT(EC7,"#,##0.00"),"-","△")&amp;"】"))</f>
        <v>【19.44】</v>
      </c>
      <c r="ED6" s="35">
        <f>IF(ED7="",NA(),ED7)</f>
        <v>0</v>
      </c>
      <c r="EE6" s="35">
        <f t="shared" ref="EE6:EM6" si="14">IF(EE7="",NA(),EE7)</f>
        <v>0</v>
      </c>
      <c r="EF6" s="35">
        <f t="shared" si="14"/>
        <v>0</v>
      </c>
      <c r="EG6" s="35">
        <f t="shared" si="14"/>
        <v>0</v>
      </c>
      <c r="EH6" s="35">
        <f t="shared" si="14"/>
        <v>0</v>
      </c>
      <c r="EI6" s="36">
        <f t="shared" si="14"/>
        <v>0.65</v>
      </c>
      <c r="EJ6" s="36">
        <f t="shared" si="14"/>
        <v>0.46</v>
      </c>
      <c r="EK6" s="36">
        <f t="shared" si="14"/>
        <v>0.44</v>
      </c>
      <c r="EL6" s="36">
        <f t="shared" si="14"/>
        <v>0.52</v>
      </c>
      <c r="EM6" s="36">
        <f t="shared" si="14"/>
        <v>0.47</v>
      </c>
      <c r="EN6" s="35" t="str">
        <f>IF(EN7="","",IF(EN7="-","【-】","【"&amp;SUBSTITUTE(TEXT(EN7,"#,##0.00"),"-","△")&amp;"】"))</f>
        <v>【0.68】</v>
      </c>
    </row>
    <row r="7" spans="1:144" s="37" customFormat="1" x14ac:dyDescent="0.15">
      <c r="A7" s="29"/>
      <c r="B7" s="38">
        <v>2019</v>
      </c>
      <c r="C7" s="38">
        <v>383562</v>
      </c>
      <c r="D7" s="38">
        <v>46</v>
      </c>
      <c r="E7" s="38">
        <v>1</v>
      </c>
      <c r="F7" s="38">
        <v>0</v>
      </c>
      <c r="G7" s="38">
        <v>1</v>
      </c>
      <c r="H7" s="38" t="s">
        <v>93</v>
      </c>
      <c r="I7" s="38" t="s">
        <v>94</v>
      </c>
      <c r="J7" s="38" t="s">
        <v>95</v>
      </c>
      <c r="K7" s="38" t="s">
        <v>96</v>
      </c>
      <c r="L7" s="38" t="s">
        <v>97</v>
      </c>
      <c r="M7" s="38" t="s">
        <v>98</v>
      </c>
      <c r="N7" s="39" t="s">
        <v>99</v>
      </c>
      <c r="O7" s="39">
        <v>93.77</v>
      </c>
      <c r="P7" s="39">
        <v>91.86</v>
      </c>
      <c r="Q7" s="39">
        <v>0</v>
      </c>
      <c r="R7" s="39">
        <v>6761</v>
      </c>
      <c r="S7" s="39">
        <v>30.38</v>
      </c>
      <c r="T7" s="39">
        <v>222.55</v>
      </c>
      <c r="U7" s="39">
        <v>5951</v>
      </c>
      <c r="V7" s="39">
        <v>10.07</v>
      </c>
      <c r="W7" s="39">
        <v>590.96</v>
      </c>
      <c r="X7" s="39">
        <v>119.77</v>
      </c>
      <c r="Y7" s="39">
        <v>122.22</v>
      </c>
      <c r="Z7" s="39">
        <v>116.48</v>
      </c>
      <c r="AA7" s="39">
        <v>110.43</v>
      </c>
      <c r="AB7" s="39">
        <v>108.48</v>
      </c>
      <c r="AC7" s="39">
        <v>106.62</v>
      </c>
      <c r="AD7" s="39">
        <v>107.95</v>
      </c>
      <c r="AE7" s="39">
        <v>104.47</v>
      </c>
      <c r="AF7" s="39">
        <v>103.81</v>
      </c>
      <c r="AG7" s="39">
        <v>104.35</v>
      </c>
      <c r="AH7" s="39">
        <v>112.01</v>
      </c>
      <c r="AI7" s="39">
        <v>0</v>
      </c>
      <c r="AJ7" s="39">
        <v>0</v>
      </c>
      <c r="AK7" s="39">
        <v>0</v>
      </c>
      <c r="AL7" s="39">
        <v>0</v>
      </c>
      <c r="AM7" s="39">
        <v>0</v>
      </c>
      <c r="AN7" s="39">
        <v>12.59</v>
      </c>
      <c r="AO7" s="39">
        <v>12.44</v>
      </c>
      <c r="AP7" s="39">
        <v>16.399999999999999</v>
      </c>
      <c r="AQ7" s="39">
        <v>25.66</v>
      </c>
      <c r="AR7" s="39">
        <v>21.69</v>
      </c>
      <c r="AS7" s="39">
        <v>1.08</v>
      </c>
      <c r="AT7" s="39">
        <v>3321.74</v>
      </c>
      <c r="AU7" s="39">
        <v>2875.45</v>
      </c>
      <c r="AV7" s="39">
        <v>1245.6099999999999</v>
      </c>
      <c r="AW7" s="39">
        <v>900.42</v>
      </c>
      <c r="AX7" s="39">
        <v>778.78</v>
      </c>
      <c r="AY7" s="39">
        <v>416.14</v>
      </c>
      <c r="AZ7" s="39">
        <v>371.89</v>
      </c>
      <c r="BA7" s="39">
        <v>293.23</v>
      </c>
      <c r="BB7" s="39">
        <v>300.14</v>
      </c>
      <c r="BC7" s="39">
        <v>301.04000000000002</v>
      </c>
      <c r="BD7" s="39">
        <v>264.97000000000003</v>
      </c>
      <c r="BE7" s="39">
        <v>3.99</v>
      </c>
      <c r="BF7" s="39">
        <v>2.78</v>
      </c>
      <c r="BG7" s="39">
        <v>1.44</v>
      </c>
      <c r="BH7" s="39">
        <v>0</v>
      </c>
      <c r="BI7" s="39">
        <v>0</v>
      </c>
      <c r="BJ7" s="39">
        <v>487.22</v>
      </c>
      <c r="BK7" s="39">
        <v>483.11</v>
      </c>
      <c r="BL7" s="39">
        <v>542.29999999999995</v>
      </c>
      <c r="BM7" s="39">
        <v>566.65</v>
      </c>
      <c r="BN7" s="39">
        <v>551.62</v>
      </c>
      <c r="BO7" s="39">
        <v>266.61</v>
      </c>
      <c r="BP7" s="39">
        <v>126.86</v>
      </c>
      <c r="BQ7" s="39">
        <v>130.71</v>
      </c>
      <c r="BR7" s="39">
        <v>122</v>
      </c>
      <c r="BS7" s="39">
        <v>112.83</v>
      </c>
      <c r="BT7" s="39">
        <v>111</v>
      </c>
      <c r="BU7" s="39">
        <v>92.76</v>
      </c>
      <c r="BV7" s="39">
        <v>93.28</v>
      </c>
      <c r="BW7" s="39">
        <v>87.51</v>
      </c>
      <c r="BX7" s="39">
        <v>84.77</v>
      </c>
      <c r="BY7" s="39">
        <v>87.11</v>
      </c>
      <c r="BZ7" s="39">
        <v>103.24</v>
      </c>
      <c r="CA7" s="39">
        <v>230.24</v>
      </c>
      <c r="CB7" s="39">
        <v>223.91</v>
      </c>
      <c r="CC7" s="39">
        <v>239.96</v>
      </c>
      <c r="CD7" s="39">
        <v>255.9</v>
      </c>
      <c r="CE7" s="39">
        <v>264.10000000000002</v>
      </c>
      <c r="CF7" s="39">
        <v>208.67</v>
      </c>
      <c r="CG7" s="39">
        <v>208.29</v>
      </c>
      <c r="CH7" s="39">
        <v>218.42</v>
      </c>
      <c r="CI7" s="39">
        <v>227.27</v>
      </c>
      <c r="CJ7" s="39">
        <v>223.98</v>
      </c>
      <c r="CK7" s="39">
        <v>168.38</v>
      </c>
      <c r="CL7" s="39">
        <v>41.65</v>
      </c>
      <c r="CM7" s="39">
        <v>42.49</v>
      </c>
      <c r="CN7" s="39">
        <v>43.23</v>
      </c>
      <c r="CO7" s="39">
        <v>44.84</v>
      </c>
      <c r="CP7" s="39">
        <v>43.52</v>
      </c>
      <c r="CQ7" s="39">
        <v>49.08</v>
      </c>
      <c r="CR7" s="39">
        <v>49.32</v>
      </c>
      <c r="CS7" s="39">
        <v>50.24</v>
      </c>
      <c r="CT7" s="39">
        <v>50.29</v>
      </c>
      <c r="CU7" s="39">
        <v>49.64</v>
      </c>
      <c r="CV7" s="39">
        <v>60</v>
      </c>
      <c r="CW7" s="39">
        <v>90.76</v>
      </c>
      <c r="CX7" s="39">
        <v>87.43</v>
      </c>
      <c r="CY7" s="39">
        <v>84.82</v>
      </c>
      <c r="CZ7" s="39">
        <v>78.760000000000005</v>
      </c>
      <c r="DA7" s="39">
        <v>82.58</v>
      </c>
      <c r="DB7" s="39">
        <v>79.3</v>
      </c>
      <c r="DC7" s="39">
        <v>79.34</v>
      </c>
      <c r="DD7" s="39">
        <v>78.650000000000006</v>
      </c>
      <c r="DE7" s="39">
        <v>77.73</v>
      </c>
      <c r="DF7" s="39">
        <v>78.09</v>
      </c>
      <c r="DG7" s="39">
        <v>89.8</v>
      </c>
      <c r="DH7" s="39">
        <v>77.040000000000006</v>
      </c>
      <c r="DI7" s="39">
        <v>78.709999999999994</v>
      </c>
      <c r="DJ7" s="39">
        <v>80.97</v>
      </c>
      <c r="DK7" s="39">
        <v>81.06</v>
      </c>
      <c r="DL7" s="39">
        <v>82.3</v>
      </c>
      <c r="DM7" s="39">
        <v>47.44</v>
      </c>
      <c r="DN7" s="39">
        <v>48.3</v>
      </c>
      <c r="DO7" s="39">
        <v>45.14</v>
      </c>
      <c r="DP7" s="39">
        <v>45.85</v>
      </c>
      <c r="DQ7" s="39">
        <v>47.31</v>
      </c>
      <c r="DR7" s="39">
        <v>49.59</v>
      </c>
      <c r="DS7" s="39">
        <v>0</v>
      </c>
      <c r="DT7" s="39">
        <v>0</v>
      </c>
      <c r="DU7" s="39">
        <v>0</v>
      </c>
      <c r="DV7" s="39">
        <v>0</v>
      </c>
      <c r="DW7" s="39">
        <v>0</v>
      </c>
      <c r="DX7" s="39">
        <v>11.16</v>
      </c>
      <c r="DY7" s="39">
        <v>12.43</v>
      </c>
      <c r="DZ7" s="39">
        <v>13.58</v>
      </c>
      <c r="EA7" s="39">
        <v>14.13</v>
      </c>
      <c r="EB7" s="39">
        <v>16.77</v>
      </c>
      <c r="EC7" s="39">
        <v>19.440000000000001</v>
      </c>
      <c r="ED7" s="39">
        <v>0</v>
      </c>
      <c r="EE7" s="39">
        <v>0</v>
      </c>
      <c r="EF7" s="39">
        <v>0</v>
      </c>
      <c r="EG7" s="39">
        <v>0</v>
      </c>
      <c r="EH7" s="39">
        <v>0</v>
      </c>
      <c r="EI7" s="39">
        <v>0.65</v>
      </c>
      <c r="EJ7" s="39">
        <v>0.46</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桝田 譲</cp:lastModifiedBy>
  <cp:lastPrinted>2021-01-25T01:02:30Z</cp:lastPrinted>
  <dcterms:created xsi:type="dcterms:W3CDTF">2020-12-04T02:14:25Z</dcterms:created>
  <dcterms:modified xsi:type="dcterms:W3CDTF">2021-02-10T06:46:11Z</dcterms:modified>
  <cp:category/>
</cp:coreProperties>
</file>