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10.1.3.21\04.総務課\12.財政管財班\02.財政係\R２事務【山本】\03公営企業\R3.1.14【〆切2８（月）】公営企業に係る経営比較分析表（令和元年度決算）の分析等について（依頼）\02現課より\"/>
    </mc:Choice>
  </mc:AlternateContent>
  <xr:revisionPtr revIDLastSave="0" documentId="13_ncr:1_{D9898D2D-AAE5-4203-90F6-0667EFD56762}" xr6:coauthVersionLast="44" xr6:coauthVersionMax="44" xr10:uidLastSave="{00000000-0000-0000-0000-000000000000}"/>
  <workbookProtection workbookAlgorithmName="SHA-512" workbookHashValue="nplywUCahJmfaDRSBFRXU+hOWnI3A1rrrLH3ETanaT3Y/uVa3duVpHnwHCvZzcpEPz1aBiVyYW6N0zH8jLVR4g==" workbookSaltValue="feueH8XgCihSg03mcAp6c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AT8" i="4"/>
  <c r="AL8" i="4"/>
  <c r="P8" i="4"/>
</calcChain>
</file>

<file path=xl/sharedStrings.xml><?xml version="1.0" encoding="utf-8"?>
<sst xmlns="http://schemas.openxmlformats.org/spreadsheetml/2006/main" count="247" uniqueCount="120">
  <si>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</si>
  <si>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</si>
  <si>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</si>
  <si>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</si>
  <si>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</si>
  <si>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</si>
  <si>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</si>
  <si>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</si>
  <si>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</si>
  <si>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</si>
  <si>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</si>
  <si>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</si>
  <si>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</si>
  <si>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</si>
  <si>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</si>
  <si>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</si>
  <si>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</si>
  <si>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</si>
  <si>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</si>
  <si>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</si>
  <si>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</si>
  <si>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</si>
  <si>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</si>
  <si>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</si>
  <si>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</si>
  <si>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</si>
  <si>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</si>
  <si>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</si>
  <si>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</si>
  <si>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</si>
  <si>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</si>
  <si>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</si>
  <si>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</si>
  <si>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</si>
  <si>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</si>
  <si>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</si>
  <si>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</si>
  <si>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</si>
  <si>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</si>
  <si>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</si>
  <si>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</si>
  <si>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</si>
  <si>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</si>
  <si>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</si>
  <si>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</si>
  <si>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</si>
  <si>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</si>
  <si>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</si>
  <si>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</si>
  <si>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</si>
  <si>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</si>
  <si>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</si>
  <si>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</si>
  <si>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</si>
  <si>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</si>
  <si>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</si>
  <si>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</si>
  <si>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</si>
  <si>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</si>
  <si>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</si>
  <si>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</si>
  <si>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</si>
  <si>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</si>
  <si>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</si>
  <si>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</si>
  <si>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</si>
  <si>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</si>
  <si>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</si>
  <si>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</si>
  <si>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</si>
  <si>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</si>
  <si>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</si>
  <si>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</si>
  <si>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</si>
  <si>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</si>
  <si>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</si>
  <si>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</si>
  <si>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</si>
  <si>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</si>
  <si>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</si>
  <si>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</si>
  <si>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</si>
  <si>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</si>
  <si>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</si>
  <si>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</si>
  <si>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</si>
  <si>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</si>
  <si>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</si>
  <si>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</si>
  <si>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</si>
  <si>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</si>
  <si>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</si>
  <si>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</si>
  <si>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</si>
  <si>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</si>
  <si>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</si>
  <si>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</si>
  <si>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</si>
  <si>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</si>
  <si>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</si>
  <si>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</si>
  <si>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</si>
  <si>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</si>
  <si>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</si>
  <si>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</si>
  <si>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</si>
  <si>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</si>
  <si>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</si>
  <si>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</si>
  <si>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</si>
  <si>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</si>
  <si>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</si>
  <si>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</si>
  <si>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</si>
  <si>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</si>
  <si>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</si>
  <si>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</si>
  <si>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汚水処理原価を下げ、料金回収率及び水洗化率を上げる必要があるが、高齢化、人口の減少のため、安易な料金改定は行えない。
　また、公共下水道事業、農業集落排水事業、浄化槽事業の使用料は公平性を保つために統一している。
　平成28年度に策定した経営戦略を踏まえ、令和5年度の法適化移行に向けた適切な料金設定を行うとともに、過疎化・高齢化に対応した、施設の維持管理方法も検討し、経費の節減も行っていく。</t>
    <rPh sb="108" eb="110">
      <t>ヘイセイ</t>
    </rPh>
    <rPh sb="128" eb="130">
      <t>レイワ</t>
    </rPh>
    <rPh sb="131" eb="132">
      <t>ネン</t>
    </rPh>
    <rPh sb="132" eb="133">
      <t>ド</t>
    </rPh>
    <rPh sb="137" eb="139">
      <t>イコウ</t>
    </rPh>
    <rPh sb="140" eb="141">
      <t>ム</t>
    </rPh>
    <phoneticPr fontId="4"/>
  </si>
  <si>
    <t>　汚水処理原価が高く、経営回収率が低い状況である。
浄化槽設置時の人槽算定基準も緩和され新設工事も年間数基程度は行われているが、山間地域の一人暮らしの高齢者は増加を続けており、建築年数の長い家屋等は延床面積が大きく、整備促進事業により、管理基数は年々増加している為、料金収入に対して維持管理費の増加は著しい。
　収益的収支比率が、グラフ上では回復傾向に見えるが、整備開始以降、15年以上を経過している躯体も多くなってきており、送風機（ブロワー）等の本体修理や消耗品交換経費は流動的に増加傾向のままである。
　経費回収率は常に類似団体平均値を下回っており、一般会計からの繰入金への依存傾向が高く、消費税率の改正に伴う料金改定は行われたが、維持管理（検査・清掃・修理等）への、必要経費の大幅な削減は容易ではない。
　使用料金については公共下水道事業及び農業集落排水事業との料金算定の公平性の関係があり、企業会計移行への実施期間に入っているが経営改善へ向けての効果的な施策が課題となっている。
　施設利用率については、平均値を大きく下回っているが、浄化槽は各個別での処理となるため、この指標の限りではない。
　水洗化率については、合併処理浄化槽の接続は原則、水洗化としている為、100％となっている。</t>
    <rPh sb="1" eb="3">
      <t>オスイ</t>
    </rPh>
    <rPh sb="3" eb="5">
      <t>ショリ</t>
    </rPh>
    <rPh sb="5" eb="7">
      <t>ゲンカ</t>
    </rPh>
    <rPh sb="8" eb="9">
      <t>タカ</t>
    </rPh>
    <rPh sb="11" eb="13">
      <t>ケイエイ</t>
    </rPh>
    <rPh sb="13" eb="15">
      <t>カイシュウ</t>
    </rPh>
    <rPh sb="15" eb="16">
      <t>リツ</t>
    </rPh>
    <rPh sb="17" eb="18">
      <t>ヒク</t>
    </rPh>
    <rPh sb="19" eb="21">
      <t>ジョウキョウ</t>
    </rPh>
    <rPh sb="26" eb="29">
      <t>ジョウカソウ</t>
    </rPh>
    <rPh sb="29" eb="31">
      <t>セッチ</t>
    </rPh>
    <rPh sb="31" eb="32">
      <t>ジ</t>
    </rPh>
    <rPh sb="33" eb="35">
      <t>ニンソウ</t>
    </rPh>
    <rPh sb="35" eb="37">
      <t>サンテイ</t>
    </rPh>
    <rPh sb="37" eb="39">
      <t>キジュン</t>
    </rPh>
    <rPh sb="40" eb="42">
      <t>カンワ</t>
    </rPh>
    <rPh sb="46" eb="48">
      <t>コウジ</t>
    </rPh>
    <rPh sb="49" eb="51">
      <t>ネンカン</t>
    </rPh>
    <rPh sb="51" eb="53">
      <t>スウキ</t>
    </rPh>
    <rPh sb="53" eb="55">
      <t>テイド</t>
    </rPh>
    <rPh sb="56" eb="57">
      <t>オコナ</t>
    </rPh>
    <rPh sb="64" eb="66">
      <t>サンカン</t>
    </rPh>
    <rPh sb="66" eb="68">
      <t>チイキ</t>
    </rPh>
    <rPh sb="69" eb="71">
      <t>ヒトリ</t>
    </rPh>
    <rPh sb="71" eb="72">
      <t>グ</t>
    </rPh>
    <rPh sb="75" eb="78">
      <t>コウレイシャ</t>
    </rPh>
    <rPh sb="79" eb="81">
      <t>ゾウカ</t>
    </rPh>
    <rPh sb="82" eb="83">
      <t>ツヅ</t>
    </rPh>
    <rPh sb="88" eb="90">
      <t>ケンチク</t>
    </rPh>
    <rPh sb="90" eb="92">
      <t>ネンスウ</t>
    </rPh>
    <rPh sb="93" eb="94">
      <t>ナガ</t>
    </rPh>
    <rPh sb="95" eb="97">
      <t>カオク</t>
    </rPh>
    <rPh sb="97" eb="98">
      <t>トウ</t>
    </rPh>
    <rPh sb="99" eb="103">
      <t>ノベユカメンセキ</t>
    </rPh>
    <rPh sb="104" eb="105">
      <t>オオ</t>
    </rPh>
    <rPh sb="108" eb="110">
      <t>セイビ</t>
    </rPh>
    <rPh sb="110" eb="112">
      <t>ソクシン</t>
    </rPh>
    <rPh sb="112" eb="114">
      <t>ジギョウ</t>
    </rPh>
    <rPh sb="118" eb="120">
      <t>カンリ</t>
    </rPh>
    <rPh sb="120" eb="122">
      <t>キスウ</t>
    </rPh>
    <rPh sb="123" eb="125">
      <t>ネンネン</t>
    </rPh>
    <rPh sb="125" eb="127">
      <t>ゾウカ</t>
    </rPh>
    <rPh sb="131" eb="132">
      <t>タメ</t>
    </rPh>
    <rPh sb="133" eb="135">
      <t>リョウキン</t>
    </rPh>
    <rPh sb="135" eb="137">
      <t>シュウニュウ</t>
    </rPh>
    <rPh sb="138" eb="139">
      <t>タイ</t>
    </rPh>
    <rPh sb="141" eb="143">
      <t>イジ</t>
    </rPh>
    <rPh sb="143" eb="146">
      <t>カンリヒ</t>
    </rPh>
    <rPh sb="147" eb="149">
      <t>ゾウカ</t>
    </rPh>
    <rPh sb="150" eb="151">
      <t>イチジル</t>
    </rPh>
    <rPh sb="156" eb="159">
      <t>シュウエキテキ</t>
    </rPh>
    <rPh sb="159" eb="161">
      <t>シュウシ</t>
    </rPh>
    <rPh sb="161" eb="163">
      <t>ヒリツ</t>
    </rPh>
    <rPh sb="168" eb="169">
      <t>ジョウ</t>
    </rPh>
    <rPh sb="171" eb="173">
      <t>カイフク</t>
    </rPh>
    <rPh sb="173" eb="175">
      <t>ケイコウ</t>
    </rPh>
    <rPh sb="176" eb="177">
      <t>ミ</t>
    </rPh>
    <rPh sb="181" eb="183">
      <t>セイビ</t>
    </rPh>
    <rPh sb="183" eb="185">
      <t>カイシ</t>
    </rPh>
    <rPh sb="185" eb="187">
      <t>イコウ</t>
    </rPh>
    <rPh sb="190" eb="191">
      <t>ネン</t>
    </rPh>
    <rPh sb="191" eb="193">
      <t>イジョウ</t>
    </rPh>
    <rPh sb="194" eb="196">
      <t>ケイカ</t>
    </rPh>
    <rPh sb="200" eb="202">
      <t>クタイ</t>
    </rPh>
    <rPh sb="203" eb="204">
      <t>オオ</t>
    </rPh>
    <rPh sb="213" eb="216">
      <t>ソウフウキ</t>
    </rPh>
    <rPh sb="222" eb="223">
      <t>トウ</t>
    </rPh>
    <rPh sb="224" eb="226">
      <t>ホンタイ</t>
    </rPh>
    <rPh sb="226" eb="228">
      <t>シュウリ</t>
    </rPh>
    <rPh sb="229" eb="232">
      <t>ショウモウヒン</t>
    </rPh>
    <rPh sb="232" eb="234">
      <t>コウカン</t>
    </rPh>
    <rPh sb="234" eb="236">
      <t>ケイヒ</t>
    </rPh>
    <rPh sb="237" eb="240">
      <t>リュウドウテキ</t>
    </rPh>
    <rPh sb="241" eb="243">
      <t>ゾウカ</t>
    </rPh>
    <rPh sb="243" eb="245">
      <t>ケイコウ</t>
    </rPh>
    <rPh sb="254" eb="256">
      <t>ケイヒ</t>
    </rPh>
    <rPh sb="256" eb="258">
      <t>カイシュウ</t>
    </rPh>
    <rPh sb="258" eb="259">
      <t>リツ</t>
    </rPh>
    <rPh sb="260" eb="261">
      <t>ツネ</t>
    </rPh>
    <rPh sb="262" eb="264">
      <t>ルイジ</t>
    </rPh>
    <rPh sb="264" eb="266">
      <t>ダンタイ</t>
    </rPh>
    <rPh sb="266" eb="268">
      <t>ヘイキン</t>
    </rPh>
    <rPh sb="268" eb="269">
      <t>チ</t>
    </rPh>
    <rPh sb="270" eb="272">
      <t>シタマワ</t>
    </rPh>
    <rPh sb="286" eb="287">
      <t>キン</t>
    </rPh>
    <rPh sb="289" eb="291">
      <t>イゾン</t>
    </rPh>
    <rPh sb="291" eb="293">
      <t>ケイコウ</t>
    </rPh>
    <rPh sb="294" eb="295">
      <t>タカ</t>
    </rPh>
    <rPh sb="297" eb="300">
      <t>ショウヒゼイ</t>
    </rPh>
    <rPh sb="300" eb="301">
      <t>リツ</t>
    </rPh>
    <rPh sb="302" eb="304">
      <t>カイセイ</t>
    </rPh>
    <rPh sb="305" eb="306">
      <t>トモナ</t>
    </rPh>
    <rPh sb="307" eb="309">
      <t>リョウキン</t>
    </rPh>
    <rPh sb="309" eb="311">
      <t>カイテイ</t>
    </rPh>
    <rPh sb="312" eb="313">
      <t>オコナ</t>
    </rPh>
    <rPh sb="318" eb="320">
      <t>イジ</t>
    </rPh>
    <rPh sb="320" eb="322">
      <t>カンリ</t>
    </rPh>
    <rPh sb="323" eb="325">
      <t>ケンサ</t>
    </rPh>
    <rPh sb="326" eb="328">
      <t>セイソウ</t>
    </rPh>
    <rPh sb="329" eb="331">
      <t>シュウリ</t>
    </rPh>
    <rPh sb="331" eb="332">
      <t>トウ</t>
    </rPh>
    <rPh sb="336" eb="338">
      <t>ヒツヨウ</t>
    </rPh>
    <rPh sb="338" eb="340">
      <t>ケイヒ</t>
    </rPh>
    <rPh sb="341" eb="343">
      <t>オオハバ</t>
    </rPh>
    <rPh sb="344" eb="346">
      <t>サクゲン</t>
    </rPh>
    <rPh sb="347" eb="349">
      <t>ヨウイ</t>
    </rPh>
    <rPh sb="356" eb="358">
      <t>シヨウ</t>
    </rPh>
    <rPh sb="358" eb="360">
      <t>リョウキン</t>
    </rPh>
    <rPh sb="365" eb="367">
      <t>コウキョウ</t>
    </rPh>
    <rPh sb="367" eb="370">
      <t>ゲスイドウ</t>
    </rPh>
    <rPh sb="370" eb="372">
      <t>ジギョウ</t>
    </rPh>
    <rPh sb="372" eb="373">
      <t>オヨ</t>
    </rPh>
    <rPh sb="374" eb="376">
      <t>ノウギョウ</t>
    </rPh>
    <rPh sb="376" eb="378">
      <t>シュウラク</t>
    </rPh>
    <rPh sb="378" eb="380">
      <t>ハイスイ</t>
    </rPh>
    <rPh sb="380" eb="382">
      <t>ジギョウ</t>
    </rPh>
    <rPh sb="384" eb="386">
      <t>リョウキン</t>
    </rPh>
    <rPh sb="386" eb="388">
      <t>サンテイ</t>
    </rPh>
    <rPh sb="389" eb="392">
      <t>コウヘイセイ</t>
    </rPh>
    <rPh sb="393" eb="395">
      <t>カンケイ</t>
    </rPh>
    <rPh sb="399" eb="401">
      <t>キギョウ</t>
    </rPh>
    <rPh sb="401" eb="403">
      <t>カイケイ</t>
    </rPh>
    <rPh sb="403" eb="405">
      <t>イコウ</t>
    </rPh>
    <rPh sb="407" eb="409">
      <t>ジッシ</t>
    </rPh>
    <rPh sb="409" eb="411">
      <t>キカン</t>
    </rPh>
    <rPh sb="412" eb="413">
      <t>ハイ</t>
    </rPh>
    <rPh sb="418" eb="420">
      <t>ケイエイ</t>
    </rPh>
    <rPh sb="420" eb="422">
      <t>カイゼン</t>
    </rPh>
    <rPh sb="423" eb="424">
      <t>ム</t>
    </rPh>
    <rPh sb="427" eb="430">
      <t>コウカテキ</t>
    </rPh>
    <rPh sb="431" eb="432">
      <t>セ</t>
    </rPh>
    <rPh sb="432" eb="433">
      <t>サク</t>
    </rPh>
    <rPh sb="434" eb="436">
      <t>カダイ</t>
    </rPh>
    <rPh sb="445" eb="447">
      <t>シセツ</t>
    </rPh>
    <rPh sb="447" eb="449">
      <t>リヨウ</t>
    </rPh>
    <rPh sb="449" eb="450">
      <t>リツ</t>
    </rPh>
    <rPh sb="456" eb="459">
      <t>ヘイキンチ</t>
    </rPh>
    <rPh sb="460" eb="461">
      <t>オオ</t>
    </rPh>
    <rPh sb="463" eb="465">
      <t>シタマワ</t>
    </rPh>
    <rPh sb="471" eb="474">
      <t>ジョウカソウ</t>
    </rPh>
    <rPh sb="475" eb="476">
      <t>カク</t>
    </rPh>
    <rPh sb="476" eb="478">
      <t>コベツ</t>
    </rPh>
    <rPh sb="480" eb="482">
      <t>ショリ</t>
    </rPh>
    <rPh sb="490" eb="492">
      <t>シヒョウ</t>
    </rPh>
    <rPh sb="493" eb="494">
      <t>カギ</t>
    </rPh>
    <rPh sb="502" eb="505">
      <t>スイセンカ</t>
    </rPh>
    <rPh sb="505" eb="506">
      <t>リツ</t>
    </rPh>
    <rPh sb="512" eb="514">
      <t>ガッペイ</t>
    </rPh>
    <rPh sb="514" eb="516">
      <t>ショリ</t>
    </rPh>
    <rPh sb="516" eb="519">
      <t>ジョウカソウ</t>
    </rPh>
    <rPh sb="520" eb="522">
      <t>セツゾク</t>
    </rPh>
    <rPh sb="523" eb="525">
      <t>ゲンソク</t>
    </rPh>
    <rPh sb="526" eb="529">
      <t>スイセンカ</t>
    </rPh>
    <rPh sb="534" eb="535">
      <t>タメ</t>
    </rPh>
    <phoneticPr fontId="4"/>
  </si>
  <si>
    <t>　浄化槽の躯体はプラスチック（FRP)製でできており、老朽化の心配はほぼ問題なく、単体整備であるため、管渠の改善は殆ど必要ない。
　しかし、ブロワー消耗品など経年劣化に伴う、修繕・交換等は年々増加する見込みである為、収益的収支の状況もみながら、適切な維持管理を行う。</t>
    <rPh sb="1" eb="4">
      <t>ジョウカソウ</t>
    </rPh>
    <rPh sb="5" eb="7">
      <t>クタイ</t>
    </rPh>
    <rPh sb="19" eb="20">
      <t>セイ</t>
    </rPh>
    <rPh sb="27" eb="30">
      <t>ロウキュウカ</t>
    </rPh>
    <rPh sb="31" eb="33">
      <t>シンパイ</t>
    </rPh>
    <rPh sb="36" eb="38">
      <t>モンダイ</t>
    </rPh>
    <rPh sb="41" eb="43">
      <t>タンタイ</t>
    </rPh>
    <rPh sb="43" eb="45">
      <t>セイビ</t>
    </rPh>
    <rPh sb="51" eb="53">
      <t>カンキョ</t>
    </rPh>
    <rPh sb="54" eb="56">
      <t>カイゼン</t>
    </rPh>
    <rPh sb="57" eb="58">
      <t>ホトン</t>
    </rPh>
    <rPh sb="59" eb="61">
      <t>ヒツヨウ</t>
    </rPh>
    <rPh sb="74" eb="77">
      <t>ショウモウヒン</t>
    </rPh>
    <rPh sb="79" eb="81">
      <t>ケイネン</t>
    </rPh>
    <rPh sb="81" eb="83">
      <t>レッカ</t>
    </rPh>
    <rPh sb="84" eb="85">
      <t>トモナ</t>
    </rPh>
    <rPh sb="87" eb="89">
      <t>シュウゼン</t>
    </rPh>
    <rPh sb="90" eb="92">
      <t>コウカン</t>
    </rPh>
    <rPh sb="92" eb="93">
      <t>トウ</t>
    </rPh>
    <rPh sb="94" eb="96">
      <t>ネンネン</t>
    </rPh>
    <rPh sb="96" eb="98">
      <t>ゾウカ</t>
    </rPh>
    <rPh sb="100" eb="102">
      <t>ミコ</t>
    </rPh>
    <rPh sb="106" eb="107">
      <t>タメ</t>
    </rPh>
    <rPh sb="108" eb="110">
      <t>シュウエキ</t>
    </rPh>
    <rPh sb="110" eb="111">
      <t>テキ</t>
    </rPh>
    <rPh sb="111" eb="113">
      <t>シュウシ</t>
    </rPh>
    <rPh sb="114" eb="116">
      <t>ジョウキョウ</t>
    </rPh>
    <rPh sb="122" eb="124">
      <t>テキセツ</t>
    </rPh>
    <rPh sb="125" eb="127">
      <t>イジ</t>
    </rPh>
    <rPh sb="127" eb="129">
      <t>カンリ</t>
    </rPh>
    <rPh sb="130" eb="131">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</si>
</sst>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xr:uid="{FBD3FDD2-2B26-4EFF-AE9B-A1D3D42D04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CF-46F3-8D0A-6537F25AC29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ACF-46F3-8D0A-6537F25AC29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40.21</c:v>
                </c:pt>
                <c:pt idx="1">
                  <c:v>40.85</c:v>
                </c:pt>
                <c:pt idx="2">
                  <c:v>41.91</c:v>
                </c:pt>
                <c:pt idx="3">
                  <c:v>42.55</c:v>
                </c:pt>
                <c:pt idx="4">
                  <c:v>41.91</c:v>
                </c:pt>
              </c:numCache>
            </c:numRef>
          </c:val>
          <c:extLst>
            <c:ext xmlns:c16="http://schemas.microsoft.com/office/drawing/2014/chart" uri="{C3380CC4-5D6E-409C-BE32-E72D297353CC}">
              <c16:uniqueId val="{00000000-831C-4221-8289-8A91DD610A0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59.64</c:v>
                </c:pt>
              </c:numCache>
            </c:numRef>
          </c:val>
          <c:smooth val="0"/>
          <c:extLst>
            <c:ext xmlns:c16="http://schemas.microsoft.com/office/drawing/2014/chart" uri="{C3380CC4-5D6E-409C-BE32-E72D297353CC}">
              <c16:uniqueId val="{00000001-831C-4221-8289-8A91DD610A0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63A-4E4F-BDA3-CABF708C727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90.63</c:v>
                </c:pt>
              </c:numCache>
            </c:numRef>
          </c:val>
          <c:smooth val="0"/>
          <c:extLst>
            <c:ext xmlns:c16="http://schemas.microsoft.com/office/drawing/2014/chart" uri="{C3380CC4-5D6E-409C-BE32-E72D297353CC}">
              <c16:uniqueId val="{00000001-163A-4E4F-BDA3-CABF708C727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80.930000000000007</c:v>
                </c:pt>
                <c:pt idx="1">
                  <c:v>83.71</c:v>
                </c:pt>
                <c:pt idx="2">
                  <c:v>79.150000000000006</c:v>
                </c:pt>
                <c:pt idx="3">
                  <c:v>84.69</c:v>
                </c:pt>
                <c:pt idx="4">
                  <c:v>87.74</c:v>
                </c:pt>
              </c:numCache>
            </c:numRef>
          </c:val>
          <c:extLst>
            <c:ext xmlns:c16="http://schemas.microsoft.com/office/drawing/2014/chart" uri="{C3380CC4-5D6E-409C-BE32-E72D297353CC}">
              <c16:uniqueId val="{00000000-A9CE-4744-A9C4-CA43DDC0939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CE-4744-A9C4-CA43DDC0939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E2-45A0-90A5-DC4955D5CC0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E2-45A0-90A5-DC4955D5CC0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C6-4CA1-B343-B24137DEB6A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C6-4CA1-B343-B24137DEB6A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0F-4BCA-AB7C-292CEB5179C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0F-4BCA-AB7C-292CEB5179C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BC-4E6B-9665-6F51DB1DD77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BC-4E6B-9665-6F51DB1DD77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247.34</c:v>
                </c:pt>
                <c:pt idx="1">
                  <c:v>236.14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CBD-4DA2-AA62-EFD4A2B527D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270.57</c:v>
                </c:pt>
              </c:numCache>
            </c:numRef>
          </c:val>
          <c:smooth val="0"/>
          <c:extLst>
            <c:ext xmlns:c16="http://schemas.microsoft.com/office/drawing/2014/chart" uri="{C3380CC4-5D6E-409C-BE32-E72D297353CC}">
              <c16:uniqueId val="{00000001-3CBD-4DA2-AA62-EFD4A2B527D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46.86</c:v>
                </c:pt>
                <c:pt idx="1">
                  <c:v>45.69</c:v>
                </c:pt>
                <c:pt idx="2">
                  <c:v>46.72</c:v>
                </c:pt>
                <c:pt idx="3">
                  <c:v>47.15</c:v>
                </c:pt>
                <c:pt idx="4">
                  <c:v>46.2</c:v>
                </c:pt>
              </c:numCache>
            </c:numRef>
          </c:val>
          <c:extLst>
            <c:ext xmlns:c16="http://schemas.microsoft.com/office/drawing/2014/chart" uri="{C3380CC4-5D6E-409C-BE32-E72D297353CC}">
              <c16:uniqueId val="{00000000-415D-4415-B02E-F010F715401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62.5</c:v>
                </c:pt>
              </c:numCache>
            </c:numRef>
          </c:val>
          <c:smooth val="0"/>
          <c:extLst>
            <c:ext xmlns:c16="http://schemas.microsoft.com/office/drawing/2014/chart" uri="{C3380CC4-5D6E-409C-BE32-E72D297353CC}">
              <c16:uniqueId val="{00000001-415D-4415-B02E-F010F715401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391.67</c:v>
                </c:pt>
                <c:pt idx="1">
                  <c:v>402.1</c:v>
                </c:pt>
                <c:pt idx="2">
                  <c:v>393.89</c:v>
                </c:pt>
                <c:pt idx="3">
                  <c:v>390.53</c:v>
                </c:pt>
                <c:pt idx="4">
                  <c:v>403.7</c:v>
                </c:pt>
              </c:numCache>
            </c:numRef>
          </c:val>
          <c:extLst>
            <c:ext xmlns:c16="http://schemas.microsoft.com/office/drawing/2014/chart" uri="{C3380CC4-5D6E-409C-BE32-E72D297353CC}">
              <c16:uniqueId val="{00000000-35E7-4FC2-862F-42D9DC9D924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269.33</c:v>
                </c:pt>
              </c:numCache>
            </c:numRef>
          </c:val>
          <c:smooth val="0"/>
          <c:extLst>
            <c:ext xmlns:c16="http://schemas.microsoft.com/office/drawing/2014/chart" uri="{C3380CC4-5D6E-409C-BE32-E72D297353CC}">
              <c16:uniqueId val="{00000001-35E7-4FC2-862F-42D9DC9D924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K55"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久万高原町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非設置</v>
      </c>
      <c r="AE8" s="50"/>
      <c r="AF8" s="50"/>
      <c r="AG8" s="50"/>
      <c r="AH8" s="50"/>
      <c r="AI8" s="50"/>
      <c r="AJ8" s="50"/>
      <c r="AK8" s="3"/>
      <c r="AL8" s="51">
        <f>データ!S6</f>
        <v>8076</v>
      </c>
      <c r="AM8" s="51"/>
      <c r="AN8" s="51"/>
      <c r="AO8" s="51"/>
      <c r="AP8" s="51"/>
      <c r="AQ8" s="51"/>
      <c r="AR8" s="51"/>
      <c r="AS8" s="51"/>
      <c r="AT8" s="46">
        <f>データ!T6</f>
        <v>583.69000000000005</v>
      </c>
      <c r="AU8" s="46"/>
      <c r="AV8" s="46"/>
      <c r="AW8" s="46"/>
      <c r="AX8" s="46"/>
      <c r="AY8" s="46"/>
      <c r="AZ8" s="46"/>
      <c r="BA8" s="46"/>
      <c r="BB8" s="46">
        <f>データ!U6</f>
        <v>13.84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9.8000000000000007</v>
      </c>
      <c r="Q10" s="46"/>
      <c r="R10" s="46"/>
      <c r="S10" s="46"/>
      <c r="T10" s="46"/>
      <c r="U10" s="46"/>
      <c r="V10" s="46"/>
      <c r="W10" s="46">
        <f>データ!Q6</f>
        <v>100</v>
      </c>
      <c r="X10" s="46"/>
      <c r="Y10" s="46"/>
      <c r="Z10" s="46"/>
      <c r="AA10" s="46"/>
      <c r="AB10" s="46"/>
      <c r="AC10" s="46"/>
      <c r="AD10" s="51">
        <f>データ!R6</f>
        <v>3603</v>
      </c>
      <c r="AE10" s="51"/>
      <c r="AF10" s="51"/>
      <c r="AG10" s="51"/>
      <c r="AH10" s="51"/>
      <c r="AI10" s="51"/>
      <c r="AJ10" s="51"/>
      <c r="AK10" s="2"/>
      <c r="AL10" s="51">
        <f>データ!V6</f>
        <v>787</v>
      </c>
      <c r="AM10" s="51"/>
      <c r="AN10" s="51"/>
      <c r="AO10" s="51"/>
      <c r="AP10" s="51"/>
      <c r="AQ10" s="51"/>
      <c r="AR10" s="51"/>
      <c r="AS10" s="51"/>
      <c r="AT10" s="46">
        <f>データ!W6</f>
        <v>0.56000000000000005</v>
      </c>
      <c r="AU10" s="46"/>
      <c r="AV10" s="46"/>
      <c r="AW10" s="46"/>
      <c r="AX10" s="46"/>
      <c r="AY10" s="46"/>
      <c r="AZ10" s="46"/>
      <c r="BA10" s="46"/>
      <c r="BB10" s="46">
        <f>データ!X6</f>
        <v>1405.36</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117</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【307.23】</v>
      </c>
      <c r="I86" s="26" t="str">
        <f>データ!CA6</f>
        <v>【59.98】</v>
      </c>
      <c r="J86" s="26" t="str">
        <f>データ!CL6</f>
        <v>【272.98】</v>
      </c>
      <c r="K86" s="26" t="str">
        <f>データ!CW6</f>
        <v>【58.71】</v>
      </c>
      <c r="L86" s="26" t="str">
        <f>データ!DH6</f>
        <v>【79.51】</v>
      </c>
      <c r="M86" s="26" t="s">
        <v>45</v>
      </c>
      <c r="N86" s="26" t="s">
        <v>44</v>
      </c>
      <c r="O86" s="26" t="str">
        <f>データ!EO6</f>
        <v>【-】</v>
      </c>
    </row>
  </sheetData>
  <sheetProtection algorithmName="SHA-512" hashValue="TSOPznNNGlHQ2I+ZoRtvaWzT3QRRRl3WSVfPqU+4AY6nMjPxEZ2r2PPRJsRyrJaF8qv+W5fwx+RnhRyhauAxmw==" saltValue="JU5hWZe5DvT34eKgdBVpj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83" t="s">
        <v>55</v>
      </c>
      <c r="I3" s="84"/>
      <c r="J3" s="84"/>
      <c r="K3" s="84"/>
      <c r="L3" s="84"/>
      <c r="M3" s="84"/>
      <c r="N3" s="84"/>
      <c r="O3" s="84"/>
      <c r="P3" s="84"/>
      <c r="Q3" s="84"/>
      <c r="R3" s="84"/>
      <c r="S3" s="84"/>
      <c r="T3" s="84"/>
      <c r="U3" s="84"/>
      <c r="V3" s="84"/>
      <c r="W3" s="84"/>
      <c r="X3" s="85"/>
      <c r="Y3" s="89" t="s">
        <v>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58</v>
      </c>
      <c r="B4" s="30"/>
      <c r="C4" s="30"/>
      <c r="D4" s="30"/>
      <c r="E4" s="30"/>
      <c r="F4" s="30"/>
      <c r="G4" s="30"/>
      <c r="H4" s="86"/>
      <c r="I4" s="87"/>
      <c r="J4" s="87"/>
      <c r="K4" s="87"/>
      <c r="L4" s="87"/>
      <c r="M4" s="87"/>
      <c r="N4" s="87"/>
      <c r="O4" s="87"/>
      <c r="P4" s="87"/>
      <c r="Q4" s="87"/>
      <c r="R4" s="87"/>
      <c r="S4" s="87"/>
      <c r="T4" s="87"/>
      <c r="U4" s="87"/>
      <c r="V4" s="87"/>
      <c r="W4" s="87"/>
      <c r="X4" s="88"/>
      <c r="Y4" s="82" t="s">
        <v>59</v>
      </c>
      <c r="Z4" s="82"/>
      <c r="AA4" s="82"/>
      <c r="AB4" s="82"/>
      <c r="AC4" s="82"/>
      <c r="AD4" s="82"/>
      <c r="AE4" s="82"/>
      <c r="AF4" s="82"/>
      <c r="AG4" s="82"/>
      <c r="AH4" s="82"/>
      <c r="AI4" s="82"/>
      <c r="AJ4" s="82" t="s">
        <v>60</v>
      </c>
      <c r="AK4" s="82"/>
      <c r="AL4" s="82"/>
      <c r="AM4" s="82"/>
      <c r="AN4" s="82"/>
      <c r="AO4" s="82"/>
      <c r="AP4" s="82"/>
      <c r="AQ4" s="82"/>
      <c r="AR4" s="82"/>
      <c r="AS4" s="82"/>
      <c r="AT4" s="82"/>
      <c r="AU4" s="82" t="s">
        <v>61</v>
      </c>
      <c r="AV4" s="82"/>
      <c r="AW4" s="82"/>
      <c r="AX4" s="82"/>
      <c r="AY4" s="82"/>
      <c r="AZ4" s="82"/>
      <c r="BA4" s="82"/>
      <c r="BB4" s="82"/>
      <c r="BC4" s="82"/>
      <c r="BD4" s="82"/>
      <c r="BE4" s="82"/>
      <c r="BF4" s="82" t="s">
        <v>62</v>
      </c>
      <c r="BG4" s="82"/>
      <c r="BH4" s="82"/>
      <c r="BI4" s="82"/>
      <c r="BJ4" s="82"/>
      <c r="BK4" s="82"/>
      <c r="BL4" s="82"/>
      <c r="BM4" s="82"/>
      <c r="BN4" s="82"/>
      <c r="BO4" s="82"/>
      <c r="BP4" s="82"/>
      <c r="BQ4" s="82" t="s">
        <v>63</v>
      </c>
      <c r="BR4" s="82"/>
      <c r="BS4" s="82"/>
      <c r="BT4" s="82"/>
      <c r="BU4" s="82"/>
      <c r="BV4" s="82"/>
      <c r="BW4" s="82"/>
      <c r="BX4" s="82"/>
      <c r="BY4" s="82"/>
      <c r="BZ4" s="82"/>
      <c r="CA4" s="82"/>
      <c r="CB4" s="82" t="s">
        <v>64</v>
      </c>
      <c r="CC4" s="82"/>
      <c r="CD4" s="82"/>
      <c r="CE4" s="82"/>
      <c r="CF4" s="82"/>
      <c r="CG4" s="82"/>
      <c r="CH4" s="82"/>
      <c r="CI4" s="82"/>
      <c r="CJ4" s="82"/>
      <c r="CK4" s="82"/>
      <c r="CL4" s="82"/>
      <c r="CM4" s="82" t="s">
        <v>65</v>
      </c>
      <c r="CN4" s="82"/>
      <c r="CO4" s="82"/>
      <c r="CP4" s="82"/>
      <c r="CQ4" s="82"/>
      <c r="CR4" s="82"/>
      <c r="CS4" s="82"/>
      <c r="CT4" s="82"/>
      <c r="CU4" s="82"/>
      <c r="CV4" s="82"/>
      <c r="CW4" s="82"/>
      <c r="CX4" s="82" t="s">
        <v>66</v>
      </c>
      <c r="CY4" s="82"/>
      <c r="CZ4" s="82"/>
      <c r="DA4" s="82"/>
      <c r="DB4" s="82"/>
      <c r="DC4" s="82"/>
      <c r="DD4" s="82"/>
      <c r="DE4" s="82"/>
      <c r="DF4" s="82"/>
      <c r="DG4" s="82"/>
      <c r="DH4" s="82"/>
      <c r="DI4" s="82" t="s">
        <v>67</v>
      </c>
      <c r="DJ4" s="82"/>
      <c r="DK4" s="82"/>
      <c r="DL4" s="82"/>
      <c r="DM4" s="82"/>
      <c r="DN4" s="82"/>
      <c r="DO4" s="82"/>
      <c r="DP4" s="82"/>
      <c r="DQ4" s="82"/>
      <c r="DR4" s="82"/>
      <c r="DS4" s="82"/>
      <c r="DT4" s="82" t="s">
        <v>68</v>
      </c>
      <c r="DU4" s="82"/>
      <c r="DV4" s="82"/>
      <c r="DW4" s="82"/>
      <c r="DX4" s="82"/>
      <c r="DY4" s="82"/>
      <c r="DZ4" s="82"/>
      <c r="EA4" s="82"/>
      <c r="EB4" s="82"/>
      <c r="EC4" s="82"/>
      <c r="ED4" s="82"/>
      <c r="EE4" s="82" t="s">
        <v>69</v>
      </c>
      <c r="EF4" s="82"/>
      <c r="EG4" s="82"/>
      <c r="EH4" s="82"/>
      <c r="EI4" s="82"/>
      <c r="EJ4" s="82"/>
      <c r="EK4" s="82"/>
      <c r="EL4" s="82"/>
      <c r="EM4" s="82"/>
      <c r="EN4" s="82"/>
      <c r="EO4" s="82"/>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383864</v>
      </c>
      <c r="D6" s="33">
        <f t="shared" si="3"/>
        <v>47</v>
      </c>
      <c r="E6" s="33">
        <f t="shared" si="3"/>
        <v>18</v>
      </c>
      <c r="F6" s="33">
        <f t="shared" si="3"/>
        <v>0</v>
      </c>
      <c r="G6" s="33">
        <f t="shared" si="3"/>
        <v>0</v>
      </c>
      <c r="H6" s="33" t="str">
        <f t="shared" si="3"/>
        <v>愛媛県　久万高原町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9.8000000000000007</v>
      </c>
      <c r="Q6" s="34">
        <f t="shared" si="3"/>
        <v>100</v>
      </c>
      <c r="R6" s="34">
        <f t="shared" si="3"/>
        <v>3603</v>
      </c>
      <c r="S6" s="34">
        <f t="shared" si="3"/>
        <v>8076</v>
      </c>
      <c r="T6" s="34">
        <f t="shared" si="3"/>
        <v>583.69000000000005</v>
      </c>
      <c r="U6" s="34">
        <f t="shared" si="3"/>
        <v>13.84</v>
      </c>
      <c r="V6" s="34">
        <f t="shared" si="3"/>
        <v>787</v>
      </c>
      <c r="W6" s="34">
        <f t="shared" si="3"/>
        <v>0.56000000000000005</v>
      </c>
      <c r="X6" s="34">
        <f t="shared" si="3"/>
        <v>1405.36</v>
      </c>
      <c r="Y6" s="35">
        <f>IF(Y7="",NA(),Y7)</f>
        <v>80.930000000000007</v>
      </c>
      <c r="Z6" s="35">
        <f t="shared" ref="Z6:AH6" si="4">IF(Z7="",NA(),Z7)</f>
        <v>83.71</v>
      </c>
      <c r="AA6" s="35">
        <f t="shared" si="4"/>
        <v>79.150000000000006</v>
      </c>
      <c r="AB6" s="35">
        <f t="shared" si="4"/>
        <v>84.69</v>
      </c>
      <c r="AC6" s="35">
        <f t="shared" si="4"/>
        <v>87.74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247.34</v>
      </c>
      <c r="BG6" s="35">
        <f t="shared" ref="BG6:BO6" si="7">IF(BG7="",NA(),BG7)</f>
        <v>236.14</v>
      </c>
      <c r="BH6" s="34">
        <f t="shared" si="7"/>
        <v>0</v>
      </c>
      <c r="BI6" s="34">
        <f t="shared" si="7"/>
        <v>0</v>
      </c>
      <c r="BJ6" s="34">
        <f t="shared" si="7"/>
        <v>0</v>
      </c>
      <c r="BK6" s="35">
        <f t="shared" si="7"/>
        <v>392.19</v>
      </c>
      <c r="BL6" s="35">
        <f t="shared" si="7"/>
        <v>413.5</v>
      </c>
      <c r="BM6" s="35">
        <f t="shared" si="7"/>
        <v>407.42</v>
      </c>
      <c r="BN6" s="35">
        <f t="shared" si="7"/>
        <v>386.46</v>
      </c>
      <c r="BO6" s="35">
        <f t="shared" si="7"/>
        <v>270.57</v>
      </c>
      <c r="BP6" s="34" t="str">
        <f>IF(BP7="","",IF(BP7="-","【-】","【"&amp;SUBSTITUTE(TEXT(BP7,"#,##0.00"),"-","△")&amp;"】"))</f>
        <v>【307.23】</v>
      </c>
      <c r="BQ6" s="35">
        <f>IF(BQ7="",NA(),BQ7)</f>
        <v>46.86</v>
      </c>
      <c r="BR6" s="35">
        <f t="shared" ref="BR6:BZ6" si="8">IF(BR7="",NA(),BR7)</f>
        <v>45.69</v>
      </c>
      <c r="BS6" s="35">
        <f t="shared" si="8"/>
        <v>46.72</v>
      </c>
      <c r="BT6" s="35">
        <f t="shared" si="8"/>
        <v>47.15</v>
      </c>
      <c r="BU6" s="35">
        <f t="shared" si="8"/>
        <v>46.2</v>
      </c>
      <c r="BV6" s="35">
        <f t="shared" si="8"/>
        <v>57.03</v>
      </c>
      <c r="BW6" s="35">
        <f t="shared" si="8"/>
        <v>55.84</v>
      </c>
      <c r="BX6" s="35">
        <f t="shared" si="8"/>
        <v>57.08</v>
      </c>
      <c r="BY6" s="35">
        <f t="shared" si="8"/>
        <v>55.85</v>
      </c>
      <c r="BZ6" s="35">
        <f t="shared" si="8"/>
        <v>62.5</v>
      </c>
      <c r="CA6" s="34" t="str">
        <f>IF(CA7="","",IF(CA7="-","【-】","【"&amp;SUBSTITUTE(TEXT(CA7,"#,##0.00"),"-","△")&amp;"】"))</f>
        <v>【59.98】</v>
      </c>
      <c r="CB6" s="35">
        <f>IF(CB7="",NA(),CB7)</f>
        <v>391.67</v>
      </c>
      <c r="CC6" s="35">
        <f t="shared" ref="CC6:CK6" si="9">IF(CC7="",NA(),CC7)</f>
        <v>402.1</v>
      </c>
      <c r="CD6" s="35">
        <f t="shared" si="9"/>
        <v>393.89</v>
      </c>
      <c r="CE6" s="35">
        <f t="shared" si="9"/>
        <v>390.53</v>
      </c>
      <c r="CF6" s="35">
        <f t="shared" si="9"/>
        <v>403.7</v>
      </c>
      <c r="CG6" s="35">
        <f t="shared" si="9"/>
        <v>283.73</v>
      </c>
      <c r="CH6" s="35">
        <f t="shared" si="9"/>
        <v>287.57</v>
      </c>
      <c r="CI6" s="35">
        <f t="shared" si="9"/>
        <v>286.86</v>
      </c>
      <c r="CJ6" s="35">
        <f t="shared" si="9"/>
        <v>287.91000000000003</v>
      </c>
      <c r="CK6" s="35">
        <f t="shared" si="9"/>
        <v>269.33</v>
      </c>
      <c r="CL6" s="34" t="str">
        <f>IF(CL7="","",IF(CL7="-","【-】","【"&amp;SUBSTITUTE(TEXT(CL7,"#,##0.00"),"-","△")&amp;"】"))</f>
        <v>【272.98】</v>
      </c>
      <c r="CM6" s="35">
        <f>IF(CM7="",NA(),CM7)</f>
        <v>40.21</v>
      </c>
      <c r="CN6" s="35">
        <f t="shared" ref="CN6:CV6" si="10">IF(CN7="",NA(),CN7)</f>
        <v>40.85</v>
      </c>
      <c r="CO6" s="35">
        <f t="shared" si="10"/>
        <v>41.91</v>
      </c>
      <c r="CP6" s="35">
        <f t="shared" si="10"/>
        <v>42.55</v>
      </c>
      <c r="CQ6" s="35">
        <f t="shared" si="10"/>
        <v>41.91</v>
      </c>
      <c r="CR6" s="35">
        <f t="shared" si="10"/>
        <v>58.25</v>
      </c>
      <c r="CS6" s="35">
        <f t="shared" si="10"/>
        <v>61.55</v>
      </c>
      <c r="CT6" s="35">
        <f t="shared" si="10"/>
        <v>57.22</v>
      </c>
      <c r="CU6" s="35">
        <f t="shared" si="10"/>
        <v>54.93</v>
      </c>
      <c r="CV6" s="35">
        <f t="shared" si="10"/>
        <v>59.64</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68.150000000000006</v>
      </c>
      <c r="DD6" s="35">
        <f t="shared" si="11"/>
        <v>67.489999999999995</v>
      </c>
      <c r="DE6" s="35">
        <f t="shared" si="11"/>
        <v>67.290000000000006</v>
      </c>
      <c r="DF6" s="35">
        <f t="shared" si="11"/>
        <v>65.569999999999993</v>
      </c>
      <c r="DG6" s="35">
        <f t="shared" si="11"/>
        <v>90.63</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383864</v>
      </c>
      <c r="D7" s="37">
        <v>47</v>
      </c>
      <c r="E7" s="37">
        <v>18</v>
      </c>
      <c r="F7" s="37">
        <v>0</v>
      </c>
      <c r="G7" s="37">
        <v>0</v>
      </c>
      <c r="H7" s="37" t="s">
        <v>99</v>
      </c>
      <c r="I7" s="37" t="s">
        <v>100</v>
      </c>
      <c r="J7" s="37" t="s">
        <v>101</v>
      </c>
      <c r="K7" s="37" t="s">
        <v>102</v>
      </c>
      <c r="L7" s="37" t="s">
        <v>103</v>
      </c>
      <c r="M7" s="37" t="s">
        <v>104</v>
      </c>
      <c r="N7" s="38" t="s">
        <v>105</v>
      </c>
      <c r="O7" s="38" t="s">
        <v>106</v>
      </c>
      <c r="P7" s="38">
        <v>9.8000000000000007</v>
      </c>
      <c r="Q7" s="38">
        <v>100</v>
      </c>
      <c r="R7" s="38">
        <v>3603</v>
      </c>
      <c r="S7" s="38">
        <v>8076</v>
      </c>
      <c r="T7" s="38">
        <v>583.69000000000005</v>
      </c>
      <c r="U7" s="38">
        <v>13.84</v>
      </c>
      <c r="V7" s="38">
        <v>787</v>
      </c>
      <c r="W7" s="38">
        <v>0.56000000000000005</v>
      </c>
      <c r="X7" s="38">
        <v>1405.36</v>
      </c>
      <c r="Y7" s="38">
        <v>80.930000000000007</v>
      </c>
      <c r="Z7" s="38">
        <v>83.71</v>
      </c>
      <c r="AA7" s="38">
        <v>79.150000000000006</v>
      </c>
      <c r="AB7" s="38">
        <v>84.69</v>
      </c>
      <c r="AC7" s="38">
        <v>87.74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247.34</v>
      </c>
      <c r="BG7" s="38">
        <v>236.14</v>
      </c>
      <c r="BH7" s="38">
        <v>0</v>
      </c>
      <c r="BI7" s="38">
        <v>0</v>
      </c>
      <c r="BJ7" s="38">
        <v>0</v>
      </c>
      <c r="BK7" s="38">
        <v>392.19</v>
      </c>
      <c r="BL7" s="38">
        <v>413.5</v>
      </c>
      <c r="BM7" s="38">
        <v>407.42</v>
      </c>
      <c r="BN7" s="38">
        <v>386.46</v>
      </c>
      <c r="BO7" s="38">
        <v>270.57</v>
      </c>
      <c r="BP7" s="38">
        <v>307.23</v>
      </c>
      <c r="BQ7" s="38">
        <v>46.86</v>
      </c>
      <c r="BR7" s="38">
        <v>45.69</v>
      </c>
      <c r="BS7" s="38">
        <v>46.72</v>
      </c>
      <c r="BT7" s="38">
        <v>47.15</v>
      </c>
      <c r="BU7" s="38">
        <v>46.2</v>
      </c>
      <c r="BV7" s="38">
        <v>57.03</v>
      </c>
      <c r="BW7" s="38">
        <v>55.84</v>
      </c>
      <c r="BX7" s="38">
        <v>57.08</v>
      </c>
      <c r="BY7" s="38">
        <v>55.85</v>
      </c>
      <c r="BZ7" s="38">
        <v>62.5</v>
      </c>
      <c r="CA7" s="38">
        <v>59.98</v>
      </c>
      <c r="CB7" s="38">
        <v>391.67</v>
      </c>
      <c r="CC7" s="38">
        <v>402.1</v>
      </c>
      <c r="CD7" s="38">
        <v>393.89</v>
      </c>
      <c r="CE7" s="38">
        <v>390.53</v>
      </c>
      <c r="CF7" s="38">
        <v>403.7</v>
      </c>
      <c r="CG7" s="38">
        <v>283.73</v>
      </c>
      <c r="CH7" s="38">
        <v>287.57</v>
      </c>
      <c r="CI7" s="38">
        <v>286.86</v>
      </c>
      <c r="CJ7" s="38">
        <v>287.91000000000003</v>
      </c>
      <c r="CK7" s="38">
        <v>269.33</v>
      </c>
      <c r="CL7" s="38">
        <v>272.98</v>
      </c>
      <c r="CM7" s="38">
        <v>40.21</v>
      </c>
      <c r="CN7" s="38">
        <v>40.85</v>
      </c>
      <c r="CO7" s="38">
        <v>41.91</v>
      </c>
      <c r="CP7" s="38">
        <v>42.55</v>
      </c>
      <c r="CQ7" s="38">
        <v>41.91</v>
      </c>
      <c r="CR7" s="38">
        <v>58.25</v>
      </c>
      <c r="CS7" s="38">
        <v>61.55</v>
      </c>
      <c r="CT7" s="38">
        <v>57.22</v>
      </c>
      <c r="CU7" s="38">
        <v>54.93</v>
      </c>
      <c r="CV7" s="38">
        <v>59.64</v>
      </c>
      <c r="CW7" s="38">
        <v>58.71</v>
      </c>
      <c r="CX7" s="38">
        <v>100</v>
      </c>
      <c r="CY7" s="38">
        <v>100</v>
      </c>
      <c r="CZ7" s="38">
        <v>100</v>
      </c>
      <c r="DA7" s="38">
        <v>100</v>
      </c>
      <c r="DB7" s="38">
        <v>100</v>
      </c>
      <c r="DC7" s="38">
        <v>68.150000000000006</v>
      </c>
      <c r="DD7" s="38">
        <v>67.489999999999995</v>
      </c>
      <c r="DE7" s="38">
        <v>67.290000000000006</v>
      </c>
      <c r="DF7" s="38">
        <v>65.569999999999993</v>
      </c>
      <c r="DG7" s="38">
        <v>90.63</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105</v>
      </c>
      <c r="EF7" s="38" t="s">
        <v>105</v>
      </c>
      <c r="EG7" s="38" t="s">
        <v>105</v>
      </c>
      <c r="EH7" s="38" t="s">
        <v>105</v>
      </c>
      <c r="EI7" s="38" t="s">
        <v>105</v>
      </c>
      <c r="EJ7" s="38" t="s">
        <v>105</v>
      </c>
      <c r="EK7" s="38" t="s">
        <v>105</v>
      </c>
      <c r="EL7" s="38" t="s">
        <v>105</v>
      </c>
      <c r="EM7" s="38" t="s">
        <v>105</v>
      </c>
      <c r="EN7" s="38" t="s">
        <v>105</v>
      </c>
      <c r="EO7" s="38" t="s">
        <v>105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2021-02-03T23:55:42Z</cp:lastPrinted>
  <dcterms:created xsi:type="dcterms:W3CDTF">2020-12-04T03:18:32Z</dcterms:created>
  <dcterms:modified xsi:type="dcterms:W3CDTF">2021-02-03T23:55:46Z</dcterms:modified>
  <cp:category/>
</cp:coreProperties>
</file>