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03宇和島市\"/>
    </mc:Choice>
  </mc:AlternateContent>
  <workbookProtection workbookAlgorithmName="SHA-512" workbookHashValue="RlPYpCjW2EZKGTy1s6T/mGJZ2LveFSKn2q82TfVJ3zIm4MfhjjtssPnCV+f5xyYAB6bTPjiVn21cR74k1UkbZg==" workbookSaltValue="S4fxs4rBp5veedGRlwzBOA==" workbookSpinCount="100000" lockStructure="1"/>
  <bookViews>
    <workbookView xWindow="-120" yWindow="-120" windowWidth="29040" windowHeight="15840"/>
  </bookViews>
  <sheets>
    <sheet name="法適用_水道事業" sheetId="4" r:id="rId1"/>
    <sheet name="データ" sheetId="5" state="hidden" r:id="rId2"/>
  </sheets>
  <definedNames>
    <definedName name="_xlnm.Print_Area" localSheetId="0">法適用_水道事業!$A$1:$BZ$82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AL10" i="4"/>
  <c r="I10" i="4"/>
  <c r="B10" i="4"/>
  <c r="BB8" i="4"/>
  <c r="AT8" i="4"/>
  <c r="AL8" i="4"/>
  <c r="W8" i="4"/>
  <c r="P8" i="4"/>
  <c r="I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<sst xmlns="http://schemas.openxmlformats.org/spreadsheetml/2006/main" count="228" uniqueCount="113">
  <si>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</si>
  <si>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</si>
  <si>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</si>
  <si>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</si>
  <si>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</si>
  <si>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</si>
  <si>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</si>
  <si>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</si>
  <si>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</si>
  <si>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</si>
  <si>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</si>
  <si>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</si>
  <si>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</si>
  <si>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</si>
  <si>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</si>
  <si>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</si>
  <si>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</si>
  <si>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</si>
  <si>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</si>
  <si>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</si>
  <si>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</si>
  <si>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</si>
  <si>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</si>
  <si>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</si>
  <si>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</si>
  <si>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</si>
  <si>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</si>
  <si>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</si>
  <si>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</si>
  <si>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</si>
  <si>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</si>
  <si>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</si>
  <si>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</si>
  <si>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</si>
  <si>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</si>
  <si>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</si>
  <si>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</si>
  <si>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</si>
  <si>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</si>
  <si>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</si>
  <si>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</si>
  <si>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</si>
  <si>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</si>
  <si>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</si>
  <si>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</si>
  <si>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</si>
  <si>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</si>
  <si>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</si>
  <si>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</si>
  <si>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</si>
  <si>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</si>
  <si>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</si>
  <si>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</si>
  <si>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</si>
  <si>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</si>
  <si>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</si>
  <si>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</si>
  <si>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</si>
  <si>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</si>
  <si>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</si>
  <si>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</si>
  <si>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</si>
  <si>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</si>
  <si>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</si>
  <si>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</si>
  <si>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</si>
  <si>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</si>
  <si>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</si>
  <si>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</si>
  <si>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</si>
  <si>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</si>
  <si>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</si>
  <si>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</si>
  <si>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</si>
  <si>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</si>
  <si>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</si>
  <si>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</si>
  <si>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</si>
  <si>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</si>
  <si>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</si>
  <si>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</si>
  <si>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</si>
  <si>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</si>
  <si>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</si>
  <si>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</si>
  <si>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</si>
  <si>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</si>
  <si>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</si>
  <si>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</si>
  <si>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</si>
  <si>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</si>
  <si>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</si>
  <si>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</si>
  <si>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</si>
  <si>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</si>
  <si>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</si>
  <si>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</si>
  <si>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</si>
  <si>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</si>
  <si>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</si>
  <si>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</si>
  <si>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</si>
  <si>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</si>
  <si>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</si>
  <si>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</si>
  <si>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</si>
  <si>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</si>
  <si>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</si>
  <si>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</si>
  <si>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</si>
  <si>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①有形固定資産減価償却率については、前年度より0.16％上昇し、類似団体平均と比較し、法定耐用年数に近い資産を多く抱えている状況が続いている。
　②管路経年化率については、前年度から0.16％微減しているが類似団体平均を6.79％上回った。当市の管路布設状況は、昭和50年から57年までの8年間で管路総延長の約55％を占めているため今後は数値が上昇すると想定される。
　③管路更新率については、前年度と数値は変わらなかった。新型コロナウイルス感染拡大等の影響を受け、工期延期等で年度内に実施することができない工事があり、豪雨災害前の水準までの回復に至らず、類似団体平均を0.12</t>
    </r>
    <r>
      <rPr>
        <sz val="11"/>
        <rFont val="ＭＳ ゴシック"/>
        <family val="3"/>
        <charset val="128"/>
      </rPr>
      <t>％下回っている。
　現在、令和5年度までの第7次整備事業計画期間中であるが、優先順位をつけて限られた財源の中で効率的に管路等の更新を進めている。</t>
    </r>
    <rPh sb="2" eb="4">
      <t>ユウケイ</t>
    </rPh>
    <rPh sb="4" eb="6">
      <t>コテイ</t>
    </rPh>
    <rPh sb="6" eb="8">
      <t>シサン</t>
    </rPh>
    <rPh sb="8" eb="12">
      <t>ゲンカショウキャク</t>
    </rPh>
    <rPh sb="12" eb="13">
      <t>リツ</t>
    </rPh>
    <rPh sb="19" eb="22">
      <t>ゼンネンド</t>
    </rPh>
    <rPh sb="29" eb="31">
      <t>ジョウショウ</t>
    </rPh>
    <rPh sb="33" eb="39">
      <t>ルイジダンタイヘイキン</t>
    </rPh>
    <rPh sb="40" eb="42">
      <t>ヒカク</t>
    </rPh>
    <rPh sb="44" eb="46">
      <t>ホウテイ</t>
    </rPh>
    <rPh sb="46" eb="48">
      <t>タイヨウ</t>
    </rPh>
    <rPh sb="48" eb="50">
      <t>ネンスウ</t>
    </rPh>
    <rPh sb="51" eb="52">
      <t>チカ</t>
    </rPh>
    <rPh sb="53" eb="55">
      <t>シサン</t>
    </rPh>
    <rPh sb="56" eb="57">
      <t>オオ</t>
    </rPh>
    <rPh sb="58" eb="59">
      <t>カカ</t>
    </rPh>
    <rPh sb="63" eb="65">
      <t>ジョウキョウ</t>
    </rPh>
    <rPh sb="66" eb="67">
      <t>ツヅ</t>
    </rPh>
    <rPh sb="75" eb="77">
      <t>カンロ</t>
    </rPh>
    <rPh sb="77" eb="80">
      <t>ケイネンカ</t>
    </rPh>
    <rPh sb="80" eb="81">
      <t>リツ</t>
    </rPh>
    <rPh sb="87" eb="90">
      <t>ゼンネンド</t>
    </rPh>
    <rPh sb="97" eb="99">
      <t>ビゲン</t>
    </rPh>
    <rPh sb="104" eb="110">
      <t>ルイジダンタイヘイキン</t>
    </rPh>
    <rPh sb="116" eb="118">
      <t>ウワマワ</t>
    </rPh>
    <rPh sb="121" eb="123">
      <t>トウシ</t>
    </rPh>
    <rPh sb="124" eb="126">
      <t>カンロ</t>
    </rPh>
    <rPh sb="126" eb="128">
      <t>フセツ</t>
    </rPh>
    <rPh sb="128" eb="130">
      <t>ジョウキョウ</t>
    </rPh>
    <rPh sb="132" eb="134">
      <t>ショウワ</t>
    </rPh>
    <rPh sb="136" eb="137">
      <t>ネン</t>
    </rPh>
    <rPh sb="141" eb="142">
      <t>ネン</t>
    </rPh>
    <rPh sb="146" eb="148">
      <t>ネンカン</t>
    </rPh>
    <rPh sb="149" eb="151">
      <t>カンロ</t>
    </rPh>
    <rPh sb="151" eb="154">
      <t>ソウエンチョウ</t>
    </rPh>
    <rPh sb="155" eb="156">
      <t>ヤク</t>
    </rPh>
    <rPh sb="160" eb="161">
      <t>シ</t>
    </rPh>
    <rPh sb="167" eb="169">
      <t>コンゴ</t>
    </rPh>
    <rPh sb="170" eb="172">
      <t>スウチ</t>
    </rPh>
    <rPh sb="173" eb="175">
      <t>ジョウショウ</t>
    </rPh>
    <rPh sb="178" eb="180">
      <t>ソウテイ</t>
    </rPh>
    <rPh sb="187" eb="189">
      <t>カンロ</t>
    </rPh>
    <rPh sb="189" eb="191">
      <t>コウシン</t>
    </rPh>
    <rPh sb="191" eb="192">
      <t>リツ</t>
    </rPh>
    <rPh sb="198" eb="201">
      <t>ゼンネンド</t>
    </rPh>
    <rPh sb="202" eb="204">
      <t>スウチ</t>
    </rPh>
    <rPh sb="205" eb="206">
      <t>カ</t>
    </rPh>
    <rPh sb="213" eb="215">
      <t>シンガタ</t>
    </rPh>
    <rPh sb="222" eb="226">
      <t>カンセンカクダイ</t>
    </rPh>
    <rPh sb="226" eb="227">
      <t>トウ</t>
    </rPh>
    <rPh sb="228" eb="230">
      <t>エイキョウ</t>
    </rPh>
    <rPh sb="231" eb="232">
      <t>ウ</t>
    </rPh>
    <rPh sb="236" eb="238">
      <t>エンキ</t>
    </rPh>
    <rPh sb="238" eb="239">
      <t>トウ</t>
    </rPh>
    <rPh sb="240" eb="243">
      <t>ネンドナイ</t>
    </rPh>
    <rPh sb="244" eb="246">
      <t>ジッシ</t>
    </rPh>
    <rPh sb="255" eb="257">
      <t>コウジ</t>
    </rPh>
    <rPh sb="261" eb="265">
      <t>ゴウウサイガイ</t>
    </rPh>
    <rPh sb="265" eb="266">
      <t>マエ</t>
    </rPh>
    <rPh sb="267" eb="269">
      <t>スイジュン</t>
    </rPh>
    <rPh sb="272" eb="274">
      <t>カイフク</t>
    </rPh>
    <rPh sb="275" eb="276">
      <t>イタ</t>
    </rPh>
    <rPh sb="279" eb="285">
      <t>ルイジダンタイヘイキン</t>
    </rPh>
    <rPh sb="291" eb="293">
      <t>シタマワ</t>
    </rPh>
    <rPh sb="300" eb="302">
      <t>ゲンザイ</t>
    </rPh>
    <rPh sb="303" eb="304">
      <t>レイ</t>
    </rPh>
    <rPh sb="304" eb="305">
      <t>ワ</t>
    </rPh>
    <rPh sb="306" eb="307">
      <t>ネン</t>
    </rPh>
    <rPh sb="311" eb="312">
      <t>ダイ</t>
    </rPh>
    <rPh sb="313" eb="314">
      <t>ジ</t>
    </rPh>
    <rPh sb="314" eb="316">
      <t>セイビ</t>
    </rPh>
    <rPh sb="316" eb="318">
      <t>ジギョウ</t>
    </rPh>
    <rPh sb="318" eb="320">
      <t>ケイカク</t>
    </rPh>
    <rPh sb="320" eb="322">
      <t>キカン</t>
    </rPh>
    <rPh sb="322" eb="323">
      <t>チュウ</t>
    </rPh>
    <rPh sb="328" eb="332">
      <t>ユウセンジュンイ</t>
    </rPh>
    <rPh sb="336" eb="337">
      <t>カギ</t>
    </rPh>
    <rPh sb="340" eb="342">
      <t>ザイゲン</t>
    </rPh>
    <rPh sb="343" eb="344">
      <t>ナカ</t>
    </rPh>
    <rPh sb="345" eb="348">
      <t>コウリツテキ</t>
    </rPh>
    <rPh sb="349" eb="351">
      <t>カンロ</t>
    </rPh>
    <rPh sb="351" eb="352">
      <t>トウ</t>
    </rPh>
    <rPh sb="353" eb="355">
      <t>コウシン</t>
    </rPh>
    <rPh sb="356" eb="357">
      <t>スス</t>
    </rPh>
    <phoneticPr fontId="4"/>
  </si>
  <si>
    <t xml:space="preserve">　令和2年度決算では平成30年7月に発生した豪雨災害からの回復途上にあった前年度と比較し、⑦を除く経営指標について数値の改善が見られた。
　①経常収支比率については、平成30年度に豪雨災害の影響により大きく減少したが、その後は回復傾向にあり、前年度から1.72％増加した。また⑤料金回収率についても、前年度から2.65％増加し、いずれの数値も100％以上を維持し、類似団体平均を上回っているが、給水人口の減少等に伴う給水収益の減少等により、H29年度以前の水準までは回復していない状況である。
　④企業債残高対給水収益比率については、給水収益に対する企業債残高が過大にならないように借入を行っていることから、類似団体平均や全国平均と比べても良好な数値となっている。
　⑥給水原価については、当市の半島部・島しょ部を抱える地理的な要因によって、類似団体平均・全国平均よりも高い数値になっている。
　⑦施設利用率については、前年度から2.29％減少した。不利な地理的要因に加え、給水人口の減少等の影響によって低下傾向にあり、施設の統廃合や適切な施設規模かどうか等の検討を進めていく必要がある。
　⑧有収率については、漏水箇所の修繕等により、前年度より3.95％増加しており、豪雨災害前の水準まで回復した。引き続き、漏水調査や修繕、管路の更新等の取組を強化する必要がある。
</t>
    <rPh sb="29" eb="31">
      <t>カイフク</t>
    </rPh>
    <rPh sb="31" eb="33">
      <t>トジョウ</t>
    </rPh>
    <rPh sb="47" eb="48">
      <t>ノゾ</t>
    </rPh>
    <rPh sb="90" eb="92">
      <t>ゴウウ</t>
    </rPh>
    <rPh sb="92" eb="94">
      <t>サイガイ</t>
    </rPh>
    <rPh sb="95" eb="97">
      <t>エイキョウ</t>
    </rPh>
    <rPh sb="100" eb="101">
      <t>オオ</t>
    </rPh>
    <rPh sb="103" eb="105">
      <t>ゲンショウ</t>
    </rPh>
    <rPh sb="111" eb="112">
      <t>アト</t>
    </rPh>
    <rPh sb="113" eb="115">
      <t>カイフク</t>
    </rPh>
    <rPh sb="115" eb="117">
      <t>ケイコウ</t>
    </rPh>
    <rPh sb="131" eb="133">
      <t>ゾウカ</t>
    </rPh>
    <rPh sb="197" eb="199">
      <t>キュウスイ</t>
    </rPh>
    <rPh sb="199" eb="201">
      <t>ジンコウ</t>
    </rPh>
    <rPh sb="202" eb="203">
      <t>ゲン</t>
    </rPh>
    <rPh sb="203" eb="204">
      <t>ショウ</t>
    </rPh>
    <rPh sb="204" eb="205">
      <t>トウ</t>
    </rPh>
    <rPh sb="206" eb="207">
      <t>トモナ</t>
    </rPh>
    <rPh sb="208" eb="210">
      <t>キュウスイ</t>
    </rPh>
    <rPh sb="210" eb="212">
      <t>シュウエキ</t>
    </rPh>
    <rPh sb="213" eb="215">
      <t>ゲンショウ</t>
    </rPh>
    <rPh sb="215" eb="216">
      <t>トウ</t>
    </rPh>
    <rPh sb="420" eb="422">
      <t>ゲンショウ</t>
    </rPh>
    <rPh sb="483" eb="484">
      <t>スス</t>
    </rPh>
    <rPh sb="506" eb="508">
      <t>ロウスイ</t>
    </rPh>
    <rPh sb="508" eb="510">
      <t>カショ</t>
    </rPh>
    <rPh sb="511" eb="513">
      <t>シュウゼン</t>
    </rPh>
    <rPh sb="513" eb="514">
      <t>トウ</t>
    </rPh>
    <phoneticPr fontId="4"/>
  </si>
  <si>
    <t>　令和2年度決算においては、前年度と比較して概ね良好な結果となったが、給水人口の減少等に伴う給水収益の減少が続く中で、老朽化に伴う更新需要は増加している。
  今後検討が行われる令和6年度以降の次期建設計画においては、計画的な更新はもとより、施設規模の適正化を進めていく必要があり、更なる合理化・効率化のために、水道企業団との統合や水道事業の広域化等も検討し、長期的で計画的な視野のもと、安定した運営ができるように努力していくことが求められる。</t>
    <rPh sb="1" eb="3">
      <t>レイワ</t>
    </rPh>
    <rPh sb="4" eb="6">
      <t>ネンド</t>
    </rPh>
    <rPh sb="6" eb="8">
      <t>ケッサン</t>
    </rPh>
    <rPh sb="14" eb="17">
      <t>ゼンネンド</t>
    </rPh>
    <rPh sb="18" eb="20">
      <t>ヒカク</t>
    </rPh>
    <rPh sb="22" eb="23">
      <t>オオム</t>
    </rPh>
    <rPh sb="24" eb="26">
      <t>リョウコウ</t>
    </rPh>
    <rPh sb="27" eb="29">
      <t>ケッカ</t>
    </rPh>
    <rPh sb="35" eb="37">
      <t>キュウスイ</t>
    </rPh>
    <rPh sb="37" eb="39">
      <t>ジンコウ</t>
    </rPh>
    <rPh sb="40" eb="42">
      <t>ゲンショウ</t>
    </rPh>
    <rPh sb="42" eb="43">
      <t>トウ</t>
    </rPh>
    <rPh sb="44" eb="45">
      <t>トモナ</t>
    </rPh>
    <rPh sb="46" eb="48">
      <t>キュウスイ</t>
    </rPh>
    <rPh sb="48" eb="50">
      <t>シュウエキ</t>
    </rPh>
    <rPh sb="51" eb="53">
      <t>ゲンショウ</t>
    </rPh>
    <rPh sb="54" eb="55">
      <t>ツヅ</t>
    </rPh>
    <rPh sb="56" eb="57">
      <t>ナカ</t>
    </rPh>
    <rPh sb="59" eb="62">
      <t>ロウキュウカ</t>
    </rPh>
    <rPh sb="63" eb="64">
      <t>トモナ</t>
    </rPh>
    <rPh sb="65" eb="67">
      <t>コウシン</t>
    </rPh>
    <rPh sb="67" eb="69">
      <t>ジュヨウ</t>
    </rPh>
    <rPh sb="70" eb="72">
      <t>ゾウカ</t>
    </rPh>
    <rPh sb="80" eb="82">
      <t>コンゴ</t>
    </rPh>
    <rPh sb="82" eb="84">
      <t>ケントウ</t>
    </rPh>
    <rPh sb="85" eb="86">
      <t>オコナ</t>
    </rPh>
    <rPh sb="89" eb="91">
      <t>レイワ</t>
    </rPh>
    <rPh sb="92" eb="94">
      <t>ネンド</t>
    </rPh>
    <rPh sb="94" eb="96">
      <t>イコウ</t>
    </rPh>
    <rPh sb="97" eb="99">
      <t>ジキ</t>
    </rPh>
    <rPh sb="99" eb="101">
      <t>ケンセツ</t>
    </rPh>
    <rPh sb="101" eb="103">
      <t>ケイカク</t>
    </rPh>
    <rPh sb="109" eb="112">
      <t>ケイカクテキ</t>
    </rPh>
    <rPh sb="113" eb="115">
      <t>コウシン</t>
    </rPh>
    <rPh sb="121" eb="125">
      <t>シセツキボ</t>
    </rPh>
    <rPh sb="126" eb="129">
      <t>テキセイカ</t>
    </rPh>
    <rPh sb="130" eb="131">
      <t>スス</t>
    </rPh>
    <rPh sb="135" eb="137">
      <t>ヒツヨウ</t>
    </rPh>
    <rPh sb="141" eb="142">
      <t>サラ</t>
    </rPh>
    <rPh sb="144" eb="147">
      <t>ゴウリカ</t>
    </rPh>
    <rPh sb="148" eb="151">
      <t>コウリツカ</t>
    </rPh>
    <rPh sb="156" eb="158">
      <t>スイドウ</t>
    </rPh>
    <rPh sb="158" eb="160">
      <t>キギョウ</t>
    </rPh>
    <rPh sb="160" eb="161">
      <t>ダン</t>
    </rPh>
    <rPh sb="163" eb="165">
      <t>トウゴウ</t>
    </rPh>
    <rPh sb="166" eb="168">
      <t>スイドウ</t>
    </rPh>
    <rPh sb="168" eb="170">
      <t>ジギョウ</t>
    </rPh>
    <rPh sb="171" eb="174">
      <t>コウイキカ</t>
    </rPh>
    <rPh sb="174" eb="175">
      <t>トウ</t>
    </rPh>
    <rPh sb="176" eb="178">
      <t>ケントウ</t>
    </rPh>
    <rPh sb="180" eb="183">
      <t>チョウキテキ</t>
    </rPh>
    <rPh sb="184" eb="187">
      <t>ケイカクテキ</t>
    </rPh>
    <rPh sb="188" eb="190">
      <t>シヤ</t>
    </rPh>
    <rPh sb="194" eb="196">
      <t>アンテイ</t>
    </rPh>
    <rPh sb="198" eb="200">
      <t>ウンエイ</t>
    </rPh>
    <rPh sb="207" eb="209">
      <t>ドリョク</t>
    </rPh>
    <rPh sb="216" eb="217">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</si>
</sst>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0.55000000000000004</c:v>
                </c:pt>
                <c:pt idx="1">
                  <c:v>0.82</c:v>
                </c:pt>
                <c:pt idx="2">
                  <c:v>0.21</c:v>
                </c:pt>
                <c:pt idx="3">
                  <c:v>0.48</c:v>
                </c:pt>
                <c:pt idx="4">
                  <c:v>0.48</c:v>
                </c:pt>
              </c:numCache>
            </c:numRef>
          </c:val>
          <c:extLst>
            <c:ext xmlns:c16="http://schemas.microsoft.com/office/drawing/2014/chart" uri="{C3380CC4-5D6E-409C-BE32-E72D297353CC}">
              <c16:uniqueId val="{00000000-F053-41AE-B770-E67C5997674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F053-41AE-B770-E67C5997674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51.31</c:v>
                </c:pt>
                <c:pt idx="1">
                  <c:v>50.7</c:v>
                </c:pt>
                <c:pt idx="2">
                  <c:v>49.5</c:v>
                </c:pt>
                <c:pt idx="3">
                  <c:v>49.69</c:v>
                </c:pt>
                <c:pt idx="4">
                  <c:v>47.4</c:v>
                </c:pt>
              </c:numCache>
            </c:numRef>
          </c:val>
          <c:extLst>
            <c:ext xmlns:c16="http://schemas.microsoft.com/office/drawing/2014/chart" uri="{C3380CC4-5D6E-409C-BE32-E72D297353CC}">
              <c16:uniqueId val="{00000000-AD06-4D6E-A062-08FEF82D7E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AD06-4D6E-A062-08FEF82D7E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83.77</c:v>
                </c:pt>
                <c:pt idx="1">
                  <c:v>83.19</c:v>
                </c:pt>
                <c:pt idx="2">
                  <c:v>77.989999999999995</c:v>
                </c:pt>
                <c:pt idx="3">
                  <c:v>80.37</c:v>
                </c:pt>
                <c:pt idx="4">
                  <c:v>84.32</c:v>
                </c:pt>
              </c:numCache>
            </c:numRef>
          </c:val>
          <c:extLst>
            <c:ext xmlns:c16="http://schemas.microsoft.com/office/drawing/2014/chart" uri="{C3380CC4-5D6E-409C-BE32-E72D297353CC}">
              <c16:uniqueId val="{00000000-1F4A-44F3-92FB-85369C766C2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1F4A-44F3-92FB-85369C766C2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119.77</c:v>
                </c:pt>
                <c:pt idx="1">
                  <c:v>120.69</c:v>
                </c:pt>
                <c:pt idx="2">
                  <c:v>114.54</c:v>
                </c:pt>
                <c:pt idx="3">
                  <c:v>115.34</c:v>
                </c:pt>
                <c:pt idx="4">
                  <c:v>117.06</c:v>
                </c:pt>
              </c:numCache>
            </c:numRef>
          </c:val>
          <c:extLst>
            <c:ext xmlns:c16="http://schemas.microsoft.com/office/drawing/2014/chart" uri="{C3380CC4-5D6E-409C-BE32-E72D297353CC}">
              <c16:uniqueId val="{00000000-BDDF-469A-A504-A95662C2F58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BDDF-469A-A504-A95662C2F58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55.55</c:v>
                </c:pt>
                <c:pt idx="1">
                  <c:v>55.25</c:v>
                </c:pt>
                <c:pt idx="2">
                  <c:v>57.05</c:v>
                </c:pt>
                <c:pt idx="3">
                  <c:v>58.94</c:v>
                </c:pt>
                <c:pt idx="4">
                  <c:v>59.1</c:v>
                </c:pt>
              </c:numCache>
            </c:numRef>
          </c:val>
          <c:extLst>
            <c:ext xmlns:c16="http://schemas.microsoft.com/office/drawing/2014/chart" uri="{C3380CC4-5D6E-409C-BE32-E72D297353CC}">
              <c16:uniqueId val="{00000000-420B-4C8C-8617-8E7AFABB9CF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420B-4C8C-8617-8E7AFABB9CF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10.29</c:v>
                </c:pt>
                <c:pt idx="1">
                  <c:v>13.48</c:v>
                </c:pt>
                <c:pt idx="2">
                  <c:v>19.8</c:v>
                </c:pt>
                <c:pt idx="3">
                  <c:v>25.28</c:v>
                </c:pt>
                <c:pt idx="4">
                  <c:v>25.12</c:v>
                </c:pt>
              </c:numCache>
            </c:numRef>
          </c:val>
          <c:extLst>
            <c:ext xmlns:c16="http://schemas.microsoft.com/office/drawing/2014/chart" uri="{C3380CC4-5D6E-409C-BE32-E72D297353CC}">
              <c16:uniqueId val="{00000000-04CA-4E99-B426-BAD5B3EECEE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04CA-4E99-B426-BAD5B3EECEE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DF-41F3-A580-972386DCA4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05DF-41F3-A580-972386DCA4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358.47</c:v>
                </c:pt>
                <c:pt idx="1">
                  <c:v>372.94</c:v>
                </c:pt>
                <c:pt idx="2">
                  <c:v>377.35</c:v>
                </c:pt>
                <c:pt idx="3">
                  <c:v>443.44</c:v>
                </c:pt>
                <c:pt idx="4">
                  <c:v>510.13</c:v>
                </c:pt>
              </c:numCache>
            </c:numRef>
          </c:val>
          <c:extLst>
            <c:ext xmlns:c16="http://schemas.microsoft.com/office/drawing/2014/chart" uri="{C3380CC4-5D6E-409C-BE32-E72D297353CC}">
              <c16:uniqueId val="{00000000-A80E-44EB-8CCA-854ED93C094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A80E-44EB-8CCA-854ED93C094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229.51</c:v>
                </c:pt>
                <c:pt idx="1">
                  <c:v>224.12</c:v>
                </c:pt>
                <c:pt idx="2">
                  <c:v>221.75</c:v>
                </c:pt>
                <c:pt idx="3">
                  <c:v>206.03</c:v>
                </c:pt>
                <c:pt idx="4">
                  <c:v>198.39</c:v>
                </c:pt>
              </c:numCache>
            </c:numRef>
          </c:val>
          <c:extLst>
            <c:ext xmlns:c16="http://schemas.microsoft.com/office/drawing/2014/chart" uri="{C3380CC4-5D6E-409C-BE32-E72D297353CC}">
              <c16:uniqueId val="{00000000-854C-4BDA-B283-4CB505E6D08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854C-4BDA-B283-4CB505E6D08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117.32</c:v>
                </c:pt>
                <c:pt idx="1">
                  <c:v>118.52</c:v>
                </c:pt>
                <c:pt idx="2">
                  <c:v>111.51</c:v>
                </c:pt>
                <c:pt idx="3">
                  <c:v>111.83</c:v>
                </c:pt>
                <c:pt idx="4">
                  <c:v>114.48</c:v>
                </c:pt>
              </c:numCache>
            </c:numRef>
          </c:val>
          <c:extLst>
            <c:ext xmlns:c16="http://schemas.microsoft.com/office/drawing/2014/chart" uri="{C3380CC4-5D6E-409C-BE32-E72D297353CC}">
              <c16:uniqueId val="{00000000-B963-4030-A44A-193468E36BD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B963-4030-A44A-193468E36BD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219.76</c:v>
                </c:pt>
                <c:pt idx="1">
                  <c:v>220.87</c:v>
                </c:pt>
                <c:pt idx="2">
                  <c:v>236.43</c:v>
                </c:pt>
                <c:pt idx="3">
                  <c:v>234.02</c:v>
                </c:pt>
                <c:pt idx="4">
                  <c:v>227.33</c:v>
                </c:pt>
              </c:numCache>
            </c:numRef>
          </c:val>
          <c:extLst>
            <c:ext xmlns:c16="http://schemas.microsoft.com/office/drawing/2014/chart" uri="{C3380CC4-5D6E-409C-BE32-E72D297353CC}">
              <c16:uniqueId val="{00000000-7793-4D99-936A-100DF09B33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7793-4D99-936A-100DF09B33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13" zoomScale="121" zoomScaleNormal="121" zoomScaleSheetLayoutView="85" workbookViewId="0">
      <selection activeCell="BO88" sqref="BO88"/>
    </sheetView>
  </sheetViews>
  <sheetFormatPr defaultColWidth="2.625" defaultRowHeight="13.5" x14ac:dyDescent="0.15"/>
  <cols>
    <col min="1" max="1" width="2.625" customWidth="1"/>
    <col min="2" max="62" width="3.75" customWidth="1"/>
    <col min="64" max="77" width="3.125" customWidth="1"/>
    <col min="78" max="78" width="5.37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宇和島市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73067</v>
      </c>
      <c r="AM8" s="61"/>
      <c r="AN8" s="61"/>
      <c r="AO8" s="61"/>
      <c r="AP8" s="61"/>
      <c r="AQ8" s="61"/>
      <c r="AR8" s="61"/>
      <c r="AS8" s="61"/>
      <c r="AT8" s="52">
        <f>データ!$S$6</f>
        <v>468.19</v>
      </c>
      <c r="AU8" s="53"/>
      <c r="AV8" s="53"/>
      <c r="AW8" s="53"/>
      <c r="AX8" s="53"/>
      <c r="AY8" s="53"/>
      <c r="AZ8" s="53"/>
      <c r="BA8" s="53"/>
      <c r="BB8" s="54">
        <f>データ!$T$6</f>
        <v>156.06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71.819999999999993</v>
      </c>
      <c r="J10" s="53"/>
      <c r="K10" s="53"/>
      <c r="L10" s="53"/>
      <c r="M10" s="53"/>
      <c r="N10" s="53"/>
      <c r="O10" s="64"/>
      <c r="P10" s="54">
        <f>データ!$P$6</f>
        <v>99.42</v>
      </c>
      <c r="Q10" s="54"/>
      <c r="R10" s="54"/>
      <c r="S10" s="54"/>
      <c r="T10" s="54"/>
      <c r="U10" s="54"/>
      <c r="V10" s="54"/>
      <c r="W10" s="61">
        <f>データ!$Q$6</f>
        <v>4833</v>
      </c>
      <c r="X10" s="61"/>
      <c r="Y10" s="61"/>
      <c r="Z10" s="61"/>
      <c r="AA10" s="61"/>
      <c r="AB10" s="61"/>
      <c r="AC10" s="61"/>
      <c r="AD10" s="2"/>
      <c r="AE10" s="2"/>
      <c r="AF10" s="2"/>
      <c r="AG10" s="2"/>
      <c r="AH10" s="4"/>
      <c r="AI10" s="4"/>
      <c r="AJ10" s="4"/>
      <c r="AK10" s="4"/>
      <c r="AL10" s="61">
        <f>データ!$U$6</f>
        <v>72830</v>
      </c>
      <c r="AM10" s="61"/>
      <c r="AN10" s="61"/>
      <c r="AO10" s="61"/>
      <c r="AP10" s="61"/>
      <c r="AQ10" s="61"/>
      <c r="AR10" s="61"/>
      <c r="AS10" s="61"/>
      <c r="AT10" s="52">
        <f>データ!$V$6</f>
        <v>108.33</v>
      </c>
      <c r="AU10" s="53"/>
      <c r="AV10" s="53"/>
      <c r="AW10" s="53"/>
      <c r="AX10" s="53"/>
      <c r="AY10" s="53"/>
      <c r="AZ10" s="53"/>
      <c r="BA10" s="53"/>
      <c r="BB10" s="54">
        <f>データ!$W$6</f>
        <v>672.3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87" t="s">
        <v>25</v>
      </c>
      <c r="BM14" s="88"/>
      <c r="BN14" s="88"/>
      <c r="BO14" s="88"/>
      <c r="BP14" s="88"/>
      <c r="BQ14" s="88"/>
      <c r="BR14" s="88"/>
      <c r="BS14" s="88"/>
      <c r="BT14" s="88"/>
      <c r="BU14" s="88"/>
      <c r="BV14" s="88"/>
      <c r="BW14" s="88"/>
      <c r="BX14" s="88"/>
      <c r="BY14" s="88"/>
      <c r="BZ14" s="8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90"/>
      <c r="BM15" s="91"/>
      <c r="BN15" s="91"/>
      <c r="BO15" s="91"/>
      <c r="BP15" s="91"/>
      <c r="BQ15" s="91"/>
      <c r="BR15" s="91"/>
      <c r="BS15" s="91"/>
      <c r="BT15" s="91"/>
      <c r="BU15" s="91"/>
      <c r="BV15" s="91"/>
      <c r="BW15" s="91"/>
      <c r="BX15" s="91"/>
      <c r="BY15" s="91"/>
      <c r="BZ15" s="9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fL4uDZlMggE9kk+KZQSpSbpYBjf10tGW6EMbZlgacCcvLrscQ6dINZM7Bm6trv4ibn1nI1NntIW5M2drxmYeg==" saltValue="crEuxoEcRzmsRtmut1AdD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7" right="0.19685039370078741" top="0.19685039370078741" bottom="0.19685039370078741" header="0.19685039370078741" footer="0.19685039370078741"/>
  <pageSetup paperSize="9" scale="50"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27</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52</v>
      </c>
      <c r="B4" s="31"/>
      <c r="C4" s="31"/>
      <c r="D4" s="31"/>
      <c r="E4" s="31"/>
      <c r="F4" s="31"/>
      <c r="G4" s="31"/>
      <c r="H4" s="97"/>
      <c r="I4" s="98"/>
      <c r="J4" s="98"/>
      <c r="K4" s="98"/>
      <c r="L4" s="98"/>
      <c r="M4" s="98"/>
      <c r="N4" s="98"/>
      <c r="O4" s="98"/>
      <c r="P4" s="98"/>
      <c r="Q4" s="98"/>
      <c r="R4" s="98"/>
      <c r="S4" s="98"/>
      <c r="T4" s="98"/>
      <c r="U4" s="98"/>
      <c r="V4" s="98"/>
      <c r="W4" s="99"/>
      <c r="X4" s="93" t="s">
        <v>53</v>
      </c>
      <c r="Y4" s="93"/>
      <c r="Z4" s="93"/>
      <c r="AA4" s="93"/>
      <c r="AB4" s="93"/>
      <c r="AC4" s="93"/>
      <c r="AD4" s="93"/>
      <c r="AE4" s="93"/>
      <c r="AF4" s="93"/>
      <c r="AG4" s="93"/>
      <c r="AH4" s="93"/>
      <c r="AI4" s="93" t="s">
        <v>54</v>
      </c>
      <c r="AJ4" s="93"/>
      <c r="AK4" s="93"/>
      <c r="AL4" s="93"/>
      <c r="AM4" s="93"/>
      <c r="AN4" s="93"/>
      <c r="AO4" s="93"/>
      <c r="AP4" s="93"/>
      <c r="AQ4" s="93"/>
      <c r="AR4" s="93"/>
      <c r="AS4" s="93"/>
      <c r="AT4" s="93" t="s">
        <v>55</v>
      </c>
      <c r="AU4" s="93"/>
      <c r="AV4" s="93"/>
      <c r="AW4" s="93"/>
      <c r="AX4" s="93"/>
      <c r="AY4" s="93"/>
      <c r="AZ4" s="93"/>
      <c r="BA4" s="93"/>
      <c r="BB4" s="93"/>
      <c r="BC4" s="93"/>
      <c r="BD4" s="93"/>
      <c r="BE4" s="93" t="s">
        <v>56</v>
      </c>
      <c r="BF4" s="93"/>
      <c r="BG4" s="93"/>
      <c r="BH4" s="93"/>
      <c r="BI4" s="93"/>
      <c r="BJ4" s="93"/>
      <c r="BK4" s="93"/>
      <c r="BL4" s="93"/>
      <c r="BM4" s="93"/>
      <c r="BN4" s="93"/>
      <c r="BO4" s="93"/>
      <c r="BP4" s="93" t="s">
        <v>57</v>
      </c>
      <c r="BQ4" s="93"/>
      <c r="BR4" s="93"/>
      <c r="BS4" s="93"/>
      <c r="BT4" s="93"/>
      <c r="BU4" s="93"/>
      <c r="BV4" s="93"/>
      <c r="BW4" s="93"/>
      <c r="BX4" s="93"/>
      <c r="BY4" s="93"/>
      <c r="BZ4" s="93"/>
      <c r="CA4" s="93" t="s">
        <v>58</v>
      </c>
      <c r="CB4" s="93"/>
      <c r="CC4" s="93"/>
      <c r="CD4" s="93"/>
      <c r="CE4" s="93"/>
      <c r="CF4" s="93"/>
      <c r="CG4" s="93"/>
      <c r="CH4" s="93"/>
      <c r="CI4" s="93"/>
      <c r="CJ4" s="93"/>
      <c r="CK4" s="93"/>
      <c r="CL4" s="93" t="s">
        <v>59</v>
      </c>
      <c r="CM4" s="93"/>
      <c r="CN4" s="93"/>
      <c r="CO4" s="93"/>
      <c r="CP4" s="93"/>
      <c r="CQ4" s="93"/>
      <c r="CR4" s="93"/>
      <c r="CS4" s="93"/>
      <c r="CT4" s="93"/>
      <c r="CU4" s="93"/>
      <c r="CV4" s="93"/>
      <c r="CW4" s="93" t="s">
        <v>60</v>
      </c>
      <c r="CX4" s="93"/>
      <c r="CY4" s="93"/>
      <c r="CZ4" s="93"/>
      <c r="DA4" s="93"/>
      <c r="DB4" s="93"/>
      <c r="DC4" s="93"/>
      <c r="DD4" s="93"/>
      <c r="DE4" s="93"/>
      <c r="DF4" s="93"/>
      <c r="DG4" s="93"/>
      <c r="DH4" s="93" t="s">
        <v>61</v>
      </c>
      <c r="DI4" s="93"/>
      <c r="DJ4" s="93"/>
      <c r="DK4" s="93"/>
      <c r="DL4" s="93"/>
      <c r="DM4" s="93"/>
      <c r="DN4" s="93"/>
      <c r="DO4" s="93"/>
      <c r="DP4" s="93"/>
      <c r="DQ4" s="93"/>
      <c r="DR4" s="93"/>
      <c r="DS4" s="93" t="s">
        <v>62</v>
      </c>
      <c r="DT4" s="93"/>
      <c r="DU4" s="93"/>
      <c r="DV4" s="93"/>
      <c r="DW4" s="93"/>
      <c r="DX4" s="93"/>
      <c r="DY4" s="93"/>
      <c r="DZ4" s="93"/>
      <c r="EA4" s="93"/>
      <c r="EB4" s="93"/>
      <c r="EC4" s="93"/>
      <c r="ED4" s="93" t="s">
        <v>63</v>
      </c>
      <c r="EE4" s="93"/>
      <c r="EF4" s="93"/>
      <c r="EG4" s="93"/>
      <c r="EH4" s="93"/>
      <c r="EI4" s="93"/>
      <c r="EJ4" s="93"/>
      <c r="EK4" s="93"/>
      <c r="EL4" s="93"/>
      <c r="EM4" s="93"/>
      <c r="EN4" s="93"/>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382035</v>
      </c>
      <c r="D6" s="34">
        <f t="shared" si="3"/>
        <v>46</v>
      </c>
      <c r="E6" s="34">
        <f t="shared" si="3"/>
        <v>1</v>
      </c>
      <c r="F6" s="34">
        <f t="shared" si="3"/>
        <v>0</v>
      </c>
      <c r="G6" s="34">
        <f t="shared" si="3"/>
        <v>1</v>
      </c>
      <c r="H6" s="34" t="str">
        <f t="shared" si="3"/>
        <v>愛媛県　宇和島市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71.819999999999993</v>
      </c>
      <c r="P6" s="35">
        <f t="shared" si="3"/>
        <v>99.42</v>
      </c>
      <c r="Q6" s="35">
        <f t="shared" si="3"/>
        <v>4833</v>
      </c>
      <c r="R6" s="35">
        <f t="shared" si="3"/>
        <v>73067</v>
      </c>
      <c r="S6" s="35">
        <f t="shared" si="3"/>
        <v>468.19</v>
      </c>
      <c r="T6" s="35">
        <f t="shared" si="3"/>
        <v>156.06</v>
      </c>
      <c r="U6" s="35">
        <f t="shared" si="3"/>
        <v>72830</v>
      </c>
      <c r="V6" s="35">
        <f t="shared" si="3"/>
        <v>108.33</v>
      </c>
      <c r="W6" s="35">
        <f t="shared" si="3"/>
        <v>672.3</v>
      </c>
      <c r="X6" s="36">
        <f>IF(X7="",NA(),X7)</f>
        <v>119.77</v>
      </c>
      <c r="Y6" s="36">
        <f t="shared" ref="Y6:AG6" si="4">IF(Y7="",NA(),Y7)</f>
        <v>120.69</v>
      </c>
      <c r="Z6" s="36">
        <f t="shared" si="4"/>
        <v>114.54</v>
      </c>
      <c r="AA6" s="36">
        <f t="shared" si="4"/>
        <v>115.34</v>
      </c>
      <c r="AB6" s="36">
        <f t="shared" si="4"/>
        <v>117.06</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358.47</v>
      </c>
      <c r="AU6" s="36">
        <f t="shared" ref="AU6:BC6" si="6">IF(AU7="",NA(),AU7)</f>
        <v>372.94</v>
      </c>
      <c r="AV6" s="36">
        <f t="shared" si="6"/>
        <v>377.35</v>
      </c>
      <c r="AW6" s="36">
        <f t="shared" si="6"/>
        <v>443.44</v>
      </c>
      <c r="AX6" s="36">
        <f t="shared" si="6"/>
        <v>510.13</v>
      </c>
      <c r="AY6" s="36">
        <f t="shared" si="6"/>
        <v>357.82</v>
      </c>
      <c r="AZ6" s="36">
        <f t="shared" si="6"/>
        <v>355.5</v>
      </c>
      <c r="BA6" s="36">
        <f t="shared" si="6"/>
        <v>349.83</v>
      </c>
      <c r="BB6" s="36">
        <f t="shared" si="6"/>
        <v>360.86</v>
      </c>
      <c r="BC6" s="36">
        <f t="shared" si="6"/>
        <v>350.79</v>
      </c>
      <c r="BD6" s="35" t="str">
        <f>IF(BD7="","",IF(BD7="-","【-】","【"&amp;SUBSTITUTE(TEXT(BD7,"#,##0.00"),"-","△")&amp;"】"))</f>
        <v>【260.31】</v>
      </c>
      <c r="BE6" s="36">
        <f>IF(BE7="",NA(),BE7)</f>
        <v>229.51</v>
      </c>
      <c r="BF6" s="36">
        <f t="shared" ref="BF6:BN6" si="7">IF(BF7="",NA(),BF7)</f>
        <v>224.12</v>
      </c>
      <c r="BG6" s="36">
        <f t="shared" si="7"/>
        <v>221.75</v>
      </c>
      <c r="BH6" s="36">
        <f t="shared" si="7"/>
        <v>206.03</v>
      </c>
      <c r="BI6" s="36">
        <f t="shared" si="7"/>
        <v>198.39</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117.32</v>
      </c>
      <c r="BQ6" s="36">
        <f t="shared" ref="BQ6:BY6" si="8">IF(BQ7="",NA(),BQ7)</f>
        <v>118.52</v>
      </c>
      <c r="BR6" s="36">
        <f t="shared" si="8"/>
        <v>111.51</v>
      </c>
      <c r="BS6" s="36">
        <f t="shared" si="8"/>
        <v>111.83</v>
      </c>
      <c r="BT6" s="36">
        <f t="shared" si="8"/>
        <v>114.48</v>
      </c>
      <c r="BU6" s="36">
        <f t="shared" si="8"/>
        <v>106.01</v>
      </c>
      <c r="BV6" s="36">
        <f t="shared" si="8"/>
        <v>104.57</v>
      </c>
      <c r="BW6" s="36">
        <f t="shared" si="8"/>
        <v>103.54</v>
      </c>
      <c r="BX6" s="36">
        <f t="shared" si="8"/>
        <v>103.32</v>
      </c>
      <c r="BY6" s="36">
        <f t="shared" si="8"/>
        <v>100.85</v>
      </c>
      <c r="BZ6" s="35" t="str">
        <f>IF(BZ7="","",IF(BZ7="-","【-】","【"&amp;SUBSTITUTE(TEXT(BZ7,"#,##0.00"),"-","△")&amp;"】"))</f>
        <v>【100.05】</v>
      </c>
      <c r="CA6" s="36">
        <f>IF(CA7="",NA(),CA7)</f>
        <v>219.76</v>
      </c>
      <c r="CB6" s="36">
        <f t="shared" ref="CB6:CJ6" si="9">IF(CB7="",NA(),CB7)</f>
        <v>220.87</v>
      </c>
      <c r="CC6" s="36">
        <f t="shared" si="9"/>
        <v>236.43</v>
      </c>
      <c r="CD6" s="36">
        <f t="shared" si="9"/>
        <v>234.02</v>
      </c>
      <c r="CE6" s="36">
        <f t="shared" si="9"/>
        <v>227.33</v>
      </c>
      <c r="CF6" s="36">
        <f t="shared" si="9"/>
        <v>162.24</v>
      </c>
      <c r="CG6" s="36">
        <f t="shared" si="9"/>
        <v>165.47</v>
      </c>
      <c r="CH6" s="36">
        <f t="shared" si="9"/>
        <v>167.46</v>
      </c>
      <c r="CI6" s="36">
        <f t="shared" si="9"/>
        <v>168.56</v>
      </c>
      <c r="CJ6" s="36">
        <f t="shared" si="9"/>
        <v>167.1</v>
      </c>
      <c r="CK6" s="35" t="str">
        <f>IF(CK7="","",IF(CK7="-","【-】","【"&amp;SUBSTITUTE(TEXT(CK7,"#,##0.00"),"-","△")&amp;"】"))</f>
        <v>【166.40】</v>
      </c>
      <c r="CL6" s="36">
        <f>IF(CL7="",NA(),CL7)</f>
        <v>51.31</v>
      </c>
      <c r="CM6" s="36">
        <f t="shared" ref="CM6:CU6" si="10">IF(CM7="",NA(),CM7)</f>
        <v>50.7</v>
      </c>
      <c r="CN6" s="36">
        <f t="shared" si="10"/>
        <v>49.5</v>
      </c>
      <c r="CO6" s="36">
        <f t="shared" si="10"/>
        <v>49.69</v>
      </c>
      <c r="CP6" s="36">
        <f t="shared" si="10"/>
        <v>47.4</v>
      </c>
      <c r="CQ6" s="36">
        <f t="shared" si="10"/>
        <v>59.11</v>
      </c>
      <c r="CR6" s="36">
        <f t="shared" si="10"/>
        <v>59.74</v>
      </c>
      <c r="CS6" s="36">
        <f t="shared" si="10"/>
        <v>59.46</v>
      </c>
      <c r="CT6" s="36">
        <f t="shared" si="10"/>
        <v>59.51</v>
      </c>
      <c r="CU6" s="36">
        <f t="shared" si="10"/>
        <v>59.91</v>
      </c>
      <c r="CV6" s="35" t="str">
        <f>IF(CV7="","",IF(CV7="-","【-】","【"&amp;SUBSTITUTE(TEXT(CV7,"#,##0.00"),"-","△")&amp;"】"))</f>
        <v>【60.69】</v>
      </c>
      <c r="CW6" s="36">
        <f>IF(CW7="",NA(),CW7)</f>
        <v>83.77</v>
      </c>
      <c r="CX6" s="36">
        <f t="shared" ref="CX6:DF6" si="11">IF(CX7="",NA(),CX7)</f>
        <v>83.19</v>
      </c>
      <c r="CY6" s="36">
        <f t="shared" si="11"/>
        <v>77.989999999999995</v>
      </c>
      <c r="CZ6" s="36">
        <f t="shared" si="11"/>
        <v>80.37</v>
      </c>
      <c r="DA6" s="36">
        <f t="shared" si="11"/>
        <v>84.32</v>
      </c>
      <c r="DB6" s="36">
        <f t="shared" si="11"/>
        <v>87.91</v>
      </c>
      <c r="DC6" s="36">
        <f t="shared" si="11"/>
        <v>87.28</v>
      </c>
      <c r="DD6" s="36">
        <f t="shared" si="11"/>
        <v>87.41</v>
      </c>
      <c r="DE6" s="36">
        <f t="shared" si="11"/>
        <v>87.08</v>
      </c>
      <c r="DF6" s="36">
        <f t="shared" si="11"/>
        <v>87.26</v>
      </c>
      <c r="DG6" s="35" t="str">
        <f>IF(DG7="","",IF(DG7="-","【-】","【"&amp;SUBSTITUTE(TEXT(DG7,"#,##0.00"),"-","△")&amp;"】"))</f>
        <v>【89.82】</v>
      </c>
      <c r="DH6" s="36">
        <f>IF(DH7="",NA(),DH7)</f>
        <v>55.55</v>
      </c>
      <c r="DI6" s="36">
        <f t="shared" ref="DI6:DQ6" si="12">IF(DI7="",NA(),DI7)</f>
        <v>55.25</v>
      </c>
      <c r="DJ6" s="36">
        <f t="shared" si="12"/>
        <v>57.05</v>
      </c>
      <c r="DK6" s="36">
        <f t="shared" si="12"/>
        <v>58.94</v>
      </c>
      <c r="DL6" s="36">
        <f t="shared" si="12"/>
        <v>59.1</v>
      </c>
      <c r="DM6" s="36">
        <f t="shared" si="12"/>
        <v>46.88</v>
      </c>
      <c r="DN6" s="36">
        <f t="shared" si="12"/>
        <v>46.94</v>
      </c>
      <c r="DO6" s="36">
        <f t="shared" si="12"/>
        <v>47.62</v>
      </c>
      <c r="DP6" s="36">
        <f t="shared" si="12"/>
        <v>48.55</v>
      </c>
      <c r="DQ6" s="36">
        <f t="shared" si="12"/>
        <v>49.2</v>
      </c>
      <c r="DR6" s="35" t="str">
        <f>IF(DR7="","",IF(DR7="-","【-】","【"&amp;SUBSTITUTE(TEXT(DR7,"#,##0.00"),"-","△")&amp;"】"))</f>
        <v>【50.19】</v>
      </c>
      <c r="DS6" s="36">
        <f>IF(DS7="",NA(),DS7)</f>
        <v>10.29</v>
      </c>
      <c r="DT6" s="36">
        <f t="shared" ref="DT6:EB6" si="13">IF(DT7="",NA(),DT7)</f>
        <v>13.48</v>
      </c>
      <c r="DU6" s="36">
        <f t="shared" si="13"/>
        <v>19.8</v>
      </c>
      <c r="DV6" s="36">
        <f t="shared" si="13"/>
        <v>25.28</v>
      </c>
      <c r="DW6" s="36">
        <f t="shared" si="13"/>
        <v>25.12</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0.55000000000000004</v>
      </c>
      <c r="EE6" s="36">
        <f t="shared" ref="EE6:EM6" si="14">IF(EE7="",NA(),EE7)</f>
        <v>0.82</v>
      </c>
      <c r="EF6" s="36">
        <f t="shared" si="14"/>
        <v>0.21</v>
      </c>
      <c r="EG6" s="36">
        <f t="shared" si="14"/>
        <v>0.48</v>
      </c>
      <c r="EH6" s="36">
        <f t="shared" si="14"/>
        <v>0.48</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382035</v>
      </c>
      <c r="D7" s="38">
        <v>46</v>
      </c>
      <c r="E7" s="38">
        <v>1</v>
      </c>
      <c r="F7" s="38">
        <v>0</v>
      </c>
      <c r="G7" s="38">
        <v>1</v>
      </c>
      <c r="H7" s="38" t="s">
        <v>92</v>
      </c>
      <c r="I7" s="38" t="s">
        <v>93</v>
      </c>
      <c r="J7" s="38" t="s">
        <v>94</v>
      </c>
      <c r="K7" s="38" t="s">
        <v>95</v>
      </c>
      <c r="L7" s="38" t="s">
        <v>96</v>
      </c>
      <c r="M7" s="38" t="s">
        <v>97</v>
      </c>
      <c r="N7" s="39" t="s">
        <v>98</v>
      </c>
      <c r="O7" s="39">
        <v>71.819999999999993</v>
      </c>
      <c r="P7" s="39">
        <v>99.42</v>
      </c>
      <c r="Q7" s="39">
        <v>4833</v>
      </c>
      <c r="R7" s="39">
        <v>73067</v>
      </c>
      <c r="S7" s="39">
        <v>468.19</v>
      </c>
      <c r="T7" s="39">
        <v>156.06</v>
      </c>
      <c r="U7" s="39">
        <v>72830</v>
      </c>
      <c r="V7" s="39">
        <v>108.33</v>
      </c>
      <c r="W7" s="39">
        <v>672.3</v>
      </c>
      <c r="X7" s="39">
        <v>119.77</v>
      </c>
      <c r="Y7" s="39">
        <v>120.69</v>
      </c>
      <c r="Z7" s="39">
        <v>114.54</v>
      </c>
      <c r="AA7" s="39">
        <v>115.34</v>
      </c>
      <c r="AB7" s="39">
        <v>117.06</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358.47</v>
      </c>
      <c r="AU7" s="39">
        <v>372.94</v>
      </c>
      <c r="AV7" s="39">
        <v>377.35</v>
      </c>
      <c r="AW7" s="39">
        <v>443.44</v>
      </c>
      <c r="AX7" s="39">
        <v>510.13</v>
      </c>
      <c r="AY7" s="39">
        <v>357.82</v>
      </c>
      <c r="AZ7" s="39">
        <v>355.5</v>
      </c>
      <c r="BA7" s="39">
        <v>349.83</v>
      </c>
      <c r="BB7" s="39">
        <v>360.86</v>
      </c>
      <c r="BC7" s="39">
        <v>350.79</v>
      </c>
      <c r="BD7" s="39">
        <v>260.31</v>
      </c>
      <c r="BE7" s="39">
        <v>229.51</v>
      </c>
      <c r="BF7" s="39">
        <v>224.12</v>
      </c>
      <c r="BG7" s="39">
        <v>221.75</v>
      </c>
      <c r="BH7" s="39">
        <v>206.03</v>
      </c>
      <c r="BI7" s="39">
        <v>198.39</v>
      </c>
      <c r="BJ7" s="39">
        <v>307.45999999999998</v>
      </c>
      <c r="BK7" s="39">
        <v>312.58</v>
      </c>
      <c r="BL7" s="39">
        <v>314.87</v>
      </c>
      <c r="BM7" s="39">
        <v>309.27999999999997</v>
      </c>
      <c r="BN7" s="39">
        <v>322.92</v>
      </c>
      <c r="BO7" s="39">
        <v>275.67</v>
      </c>
      <c r="BP7" s="39">
        <v>117.32</v>
      </c>
      <c r="BQ7" s="39">
        <v>118.52</v>
      </c>
      <c r="BR7" s="39">
        <v>111.51</v>
      </c>
      <c r="BS7" s="39">
        <v>111.83</v>
      </c>
      <c r="BT7" s="39">
        <v>114.48</v>
      </c>
      <c r="BU7" s="39">
        <v>106.01</v>
      </c>
      <c r="BV7" s="39">
        <v>104.57</v>
      </c>
      <c r="BW7" s="39">
        <v>103.54</v>
      </c>
      <c r="BX7" s="39">
        <v>103.32</v>
      </c>
      <c r="BY7" s="39">
        <v>100.85</v>
      </c>
      <c r="BZ7" s="39">
        <v>100.05</v>
      </c>
      <c r="CA7" s="39">
        <v>219.76</v>
      </c>
      <c r="CB7" s="39">
        <v>220.87</v>
      </c>
      <c r="CC7" s="39">
        <v>236.43</v>
      </c>
      <c r="CD7" s="39">
        <v>234.02</v>
      </c>
      <c r="CE7" s="39">
        <v>227.33</v>
      </c>
      <c r="CF7" s="39">
        <v>162.24</v>
      </c>
      <c r="CG7" s="39">
        <v>165.47</v>
      </c>
      <c r="CH7" s="39">
        <v>167.46</v>
      </c>
      <c r="CI7" s="39">
        <v>168.56</v>
      </c>
      <c r="CJ7" s="39">
        <v>167.1</v>
      </c>
      <c r="CK7" s="39">
        <v>166.4</v>
      </c>
      <c r="CL7" s="39">
        <v>51.31</v>
      </c>
      <c r="CM7" s="39">
        <v>50.7</v>
      </c>
      <c r="CN7" s="39">
        <v>49.5</v>
      </c>
      <c r="CO7" s="39">
        <v>49.69</v>
      </c>
      <c r="CP7" s="39">
        <v>47.4</v>
      </c>
      <c r="CQ7" s="39">
        <v>59.11</v>
      </c>
      <c r="CR7" s="39">
        <v>59.74</v>
      </c>
      <c r="CS7" s="39">
        <v>59.46</v>
      </c>
      <c r="CT7" s="39">
        <v>59.51</v>
      </c>
      <c r="CU7" s="39">
        <v>59.91</v>
      </c>
      <c r="CV7" s="39">
        <v>60.69</v>
      </c>
      <c r="CW7" s="39">
        <v>83.77</v>
      </c>
      <c r="CX7" s="39">
        <v>83.19</v>
      </c>
      <c r="CY7" s="39">
        <v>77.989999999999995</v>
      </c>
      <c r="CZ7" s="39">
        <v>80.37</v>
      </c>
      <c r="DA7" s="39">
        <v>84.32</v>
      </c>
      <c r="DB7" s="39">
        <v>87.91</v>
      </c>
      <c r="DC7" s="39">
        <v>87.28</v>
      </c>
      <c r="DD7" s="39">
        <v>87.41</v>
      </c>
      <c r="DE7" s="39">
        <v>87.08</v>
      </c>
      <c r="DF7" s="39">
        <v>87.26</v>
      </c>
      <c r="DG7" s="39">
        <v>89.82</v>
      </c>
      <c r="DH7" s="39">
        <v>55.55</v>
      </c>
      <c r="DI7" s="39">
        <v>55.25</v>
      </c>
      <c r="DJ7" s="39">
        <v>57.05</v>
      </c>
      <c r="DK7" s="39">
        <v>58.94</v>
      </c>
      <c r="DL7" s="39">
        <v>59.1</v>
      </c>
      <c r="DM7" s="39">
        <v>46.88</v>
      </c>
      <c r="DN7" s="39">
        <v>46.94</v>
      </c>
      <c r="DO7" s="39">
        <v>47.62</v>
      </c>
      <c r="DP7" s="39">
        <v>48.55</v>
      </c>
      <c r="DQ7" s="39">
        <v>49.2</v>
      </c>
      <c r="DR7" s="39">
        <v>50.19</v>
      </c>
      <c r="DS7" s="39">
        <v>10.29</v>
      </c>
      <c r="DT7" s="39">
        <v>13.48</v>
      </c>
      <c r="DU7" s="39">
        <v>19.8</v>
      </c>
      <c r="DV7" s="39">
        <v>25.28</v>
      </c>
      <c r="DW7" s="39">
        <v>25.12</v>
      </c>
      <c r="DX7" s="39">
        <v>13.39</v>
      </c>
      <c r="DY7" s="39">
        <v>14.48</v>
      </c>
      <c r="DZ7" s="39">
        <v>16.27</v>
      </c>
      <c r="EA7" s="39">
        <v>17.11</v>
      </c>
      <c r="EB7" s="39">
        <v>18.329999999999998</v>
      </c>
      <c r="EC7" s="39">
        <v>20.63</v>
      </c>
      <c r="ED7" s="39">
        <v>0.55000000000000004</v>
      </c>
      <c r="EE7" s="39">
        <v>0.82</v>
      </c>
      <c r="EF7" s="39">
        <v>0.21</v>
      </c>
      <c r="EG7" s="39">
        <v>0.48</v>
      </c>
      <c r="EH7" s="39">
        <v>0.48</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法適用_水道事業</vt:lpstr>
      <vt:lpstr>データ</vt:lpstr>
      <vt:lpstr>法適用_水道事業!Print_Area</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2022-02-08T02:17:52Z</cp:lastPrinted>
  <dcterms:created xsi:type="dcterms:W3CDTF">2021-12-03T06:56:38Z</dcterms:created>
  <dcterms:modified xsi:type="dcterms:W3CDTF">2022-02-08T02:17:55Z</dcterms:modified>
  <cp:category/>
</cp:coreProperties>
</file>