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HeupieVmlPh/0z/OpVTHeYeTGf51bYm2d03RCCKzTuYuy72U6MjF74Sqj6RE8wyUDye5kP4R4JrCh28GHJWEw==" workbookSaltValue="iRQbuPyl4kSGQMC62mUGcQ==" workbookSpinCount="100000" lockStructure="1"/>
  <bookViews>
    <workbookView xWindow="-45" yWindow="90" windowWidth="17625" windowHeight="10830"/>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<sst xmlns="http://schemas.openxmlformats.org/spreadsheetml/2006/main" count="234" uniqueCount="118">
  <si>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</si>
  <si>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</si>
  <si>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</si>
  <si>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</si>
  <si>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</si>
  <si>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</si>
  <si>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</si>
  <si>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</si>
  <si>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</si>
  <si>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</si>
  <si>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</si>
  <si>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</si>
  <si>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</si>
  <si>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</si>
  <si>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</si>
  <si>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</si>
  <si>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</si>
  <si>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</si>
  <si>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</si>
  <si>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</si>
  <si>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</si>
  <si>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</si>
  <si>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</si>
  <si>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</si>
  <si>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</si>
  <si>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</si>
  <si>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</si>
  <si>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</si>
  <si>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</si>
  <si>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</si>
  <si>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</si>
  <si>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</si>
  <si>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</si>
  <si>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</si>
  <si>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</si>
  <si>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</si>
  <si>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</si>
  <si>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</si>
  <si>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</si>
  <si>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</si>
  <si>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</si>
  <si>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</si>
  <si>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</si>
  <si>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</si>
  <si>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</si>
  <si>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</si>
  <si>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</si>
  <si>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</si>
  <si>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</si>
  <si>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</si>
  <si>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</si>
  <si>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</si>
  <si>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</si>
  <si>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</si>
  <si>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</si>
  <si>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</si>
  <si>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</si>
  <si>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</si>
  <si>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</si>
  <si>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</si>
  <si>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</si>
  <si>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</si>
  <si>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</si>
  <si>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</si>
  <si>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</si>
  <si>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</si>
  <si>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</si>
  <si>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</si>
  <si>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</si>
  <si>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</si>
  <si>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</si>
  <si>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</si>
  <si>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</si>
  <si>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</si>
  <si>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</si>
  <si>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</si>
  <si>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</si>
  <si>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</si>
  <si>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</si>
  <si>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</si>
  <si>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</si>
  <si>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</si>
  <si>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</si>
  <si>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</si>
  <si>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</si>
  <si>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</si>
  <si>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</si>
  <si>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</si>
  <si>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</si>
  <si>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</si>
  <si>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</si>
  <si>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</si>
  <si>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</si>
  <si>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</si>
  <si>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</si>
  <si>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</si>
  <si>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</si>
  <si>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</si>
  <si>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</si>
  <si>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</si>
  <si>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</si>
  <si>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</si>
  <si>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</si>
  <si>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</si>
  <si>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</si>
  <si>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</si>
  <si>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</si>
  <si>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</si>
  <si>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</si>
  <si>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</si>
  <si>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</si>
  <si>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</si>
  <si>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</si>
  <si>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</si>
  <si>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</si>
  <si>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経年劣化による簡易水道施設や配水管等の老朽化により、修繕箇所は増加の傾向にある。地元簡易水道組合が維持管理できるよう、必要な補助並び指導を行っていく。</t>
    <phoneticPr fontId="4"/>
  </si>
  <si>
    <t>①収益的収支比率
料金収入のみでの運営は成り立たず一般会計繰入金に頼らざるを得ない状況である。令和2年度は公営企業法適用に係る費用の増加のため、比率は減少している。
④企業債残高対給水収益比率
近年新たな借入は行っていなかったが、公営企業法適用債を借入したため、企業債残高は増加した。　
⑤料金回収率
山間部の簡易水道のみが残り、回収率の向上は厳しい状況となっている。
⑥給水原価
類似団体平均値を下回る状況が続いている。
⑦施設利用率
簡易水道区域の人口の減少から施設利用率は50％程度に留まっている。今後は施設の統廃合・ダウンサイジングの検討を行う必要がある。
⑧有収率
有収率はほぼ横ばいで推移している。地元簡易水道組合との連携を取ることで漏水に迅速に対応できる体制を整えている。</t>
    <rPh sb="41" eb="43">
      <t>ジョウキョウ</t>
    </rPh>
    <rPh sb="47" eb="48">
      <t>レイ</t>
    </rPh>
    <rPh sb="48" eb="49">
      <t>ワ</t>
    </rPh>
    <rPh sb="50" eb="52">
      <t>ネンド</t>
    </rPh>
    <rPh sb="53" eb="55">
      <t>コウエイ</t>
    </rPh>
    <rPh sb="55" eb="57">
      <t>キギョウ</t>
    </rPh>
    <rPh sb="57" eb="58">
      <t>ホウ</t>
    </rPh>
    <rPh sb="58" eb="60">
      <t>テキヨウ</t>
    </rPh>
    <rPh sb="61" eb="62">
      <t>カカ</t>
    </rPh>
    <rPh sb="63" eb="65">
      <t>ヒヨウ</t>
    </rPh>
    <rPh sb="66" eb="68">
      <t>ゾウカ</t>
    </rPh>
    <rPh sb="72" eb="74">
      <t>ヒリツ</t>
    </rPh>
    <rPh sb="75" eb="77">
      <t>ゲンショウ</t>
    </rPh>
    <rPh sb="97" eb="99">
      <t>キンネン</t>
    </rPh>
    <rPh sb="99" eb="100">
      <t>アラ</t>
    </rPh>
    <rPh sb="102" eb="104">
      <t>カリイレ</t>
    </rPh>
    <rPh sb="105" eb="106">
      <t>オコナ</t>
    </rPh>
    <rPh sb="115" eb="117">
      <t>コウエイ</t>
    </rPh>
    <rPh sb="117" eb="119">
      <t>キギョウ</t>
    </rPh>
    <rPh sb="119" eb="120">
      <t>ホウ</t>
    </rPh>
    <rPh sb="120" eb="122">
      <t>テキヨウ</t>
    </rPh>
    <rPh sb="122" eb="123">
      <t>サイ</t>
    </rPh>
    <rPh sb="124" eb="126">
      <t>カリイレ</t>
    </rPh>
    <rPh sb="131" eb="133">
      <t>キギョウ</t>
    </rPh>
    <rPh sb="133" eb="134">
      <t>サイ</t>
    </rPh>
    <rPh sb="134" eb="136">
      <t>ザンダカ</t>
    </rPh>
    <rPh sb="137" eb="139">
      <t>ゾウカ</t>
    </rPh>
    <phoneticPr fontId="4"/>
  </si>
  <si>
    <t>平成28年度末をもって第1期簡易水道統合整備事業が完了し、10地区を上水道へ統合した。未統合の11地区は主に山間部で過疎・高齢化が進む地区となっており、地元での施設等維持管理の負担が大きく、統合への要望も高くなっている。簡易水道等統合整備基本計画に基づき、地区の合意を受けた一部地区を上水道へ統合するための認可設計等の手続きを令和3年度より開始し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</si>
</sst>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7C-48D9-87D0-97AAD428332A}"/>
            </c:ext>
          </c:extLst>
        </c:ser>
        <c:dLbls>
          <c:showLegendKey val="0"/>
          <c:showVal val="0"/>
          <c:showCatName val="0"/>
          <c:showSerName val="0"/>
          <c:showPercent val="0"/>
          <c:showBubbleSize val="0"/>
        </c:dLbls>
        <c:gapWidth val="150"/>
        <c:axId val="54773248"/>
        <c:axId val="5477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0.56999999999999995</c:v>
                </c:pt>
                <c:pt idx="2">
                  <c:v>0.62</c:v>
                </c:pt>
                <c:pt idx="3">
                  <c:v>0.39</c:v>
                </c:pt>
                <c:pt idx="4">
                  <c:v>0.61</c:v>
                </c:pt>
              </c:numCache>
            </c:numRef>
          </c:val>
          <c:smooth val="0"/>
          <c:extLst xmlns:c16r2="http://schemas.microsoft.com/office/drawing/2015/06/chart">
            <c:ext xmlns:c16="http://schemas.microsoft.com/office/drawing/2014/chart" uri="{C3380CC4-5D6E-409C-BE32-E72D297353CC}">
              <c16:uniqueId val="{00000001-DA7C-48D9-87D0-97AAD428332A}"/>
            </c:ext>
          </c:extLst>
        </c:ser>
        <c:dLbls>
          <c:showLegendKey val="0"/>
          <c:showVal val="0"/>
          <c:showCatName val="0"/>
          <c:showSerName val="0"/>
          <c:showPercent val="0"/>
          <c:showBubbleSize val="0"/>
        </c:dLbls>
        <c:marker val="1"/>
        <c:smooth val="0"/>
        <c:axId val="54773248"/>
        <c:axId val="54775168"/>
      </c:lineChart>
      <c:dateAx>
        <c:axId val="54773248"/>
        <c:scaling>
          <c:orientation val="minMax"/>
        </c:scaling>
        <c:delete val="1"/>
        <c:axPos val="b"/>
        <c:numFmt formatCode="&quot;H&quot;yy" sourceLinked="1"/>
        <c:majorTickMark val="none"/>
        <c:minorTickMark val="none"/>
        <c:tickLblPos val="none"/>
        <c:crossAx val="54775168"/>
        <c:crosses val="autoZero"/>
        <c:auto val="1"/>
        <c:lblOffset val="100"/>
        <c:baseTimeUnit val="years"/>
      </c:dateAx>
      <c:valAx>
        <c:axId val="547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7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31.69</c:v>
                </c:pt>
                <c:pt idx="1">
                  <c:v>49.55</c:v>
                </c:pt>
                <c:pt idx="2">
                  <c:v>50.67</c:v>
                </c:pt>
                <c:pt idx="3">
                  <c:v>47.71</c:v>
                </c:pt>
                <c:pt idx="4">
                  <c:v>47.02</c:v>
                </c:pt>
              </c:numCache>
            </c:numRef>
          </c:val>
          <c:extLst xmlns:c16r2="http://schemas.microsoft.com/office/drawing/2015/06/chart">
            <c:ext xmlns:c16="http://schemas.microsoft.com/office/drawing/2014/chart" uri="{C3380CC4-5D6E-409C-BE32-E72D297353CC}">
              <c16:uniqueId val="{00000000-DDFD-404B-9F6E-6281478E1879}"/>
            </c:ext>
          </c:extLst>
        </c:ser>
        <c:dLbls>
          <c:showLegendKey val="0"/>
          <c:showVal val="0"/>
          <c:showCatName val="0"/>
          <c:showSerName val="0"/>
          <c:showPercent val="0"/>
          <c:showBubbleSize val="0"/>
        </c:dLbls>
        <c:gapWidth val="150"/>
        <c:axId val="107193856"/>
        <c:axId val="10719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47.95</c:v>
                </c:pt>
                <c:pt idx="2">
                  <c:v>48.26</c:v>
                </c:pt>
                <c:pt idx="3">
                  <c:v>48.01</c:v>
                </c:pt>
                <c:pt idx="4">
                  <c:v>49.08</c:v>
                </c:pt>
              </c:numCache>
            </c:numRef>
          </c:val>
          <c:smooth val="0"/>
          <c:extLst xmlns:c16r2="http://schemas.microsoft.com/office/drawing/2015/06/chart">
            <c:ext xmlns:c16="http://schemas.microsoft.com/office/drawing/2014/chart" uri="{C3380CC4-5D6E-409C-BE32-E72D297353CC}">
              <c16:uniqueId val="{00000001-DDFD-404B-9F6E-6281478E1879}"/>
            </c:ext>
          </c:extLst>
        </c:ser>
        <c:dLbls>
          <c:showLegendKey val="0"/>
          <c:showVal val="0"/>
          <c:showCatName val="0"/>
          <c:showSerName val="0"/>
          <c:showPercent val="0"/>
          <c:showBubbleSize val="0"/>
        </c:dLbls>
        <c:marker val="1"/>
        <c:smooth val="0"/>
        <c:axId val="107193856"/>
        <c:axId val="107195776"/>
      </c:lineChart>
      <c:dateAx>
        <c:axId val="107193856"/>
        <c:scaling>
          <c:orientation val="minMax"/>
        </c:scaling>
        <c:delete val="1"/>
        <c:axPos val="b"/>
        <c:numFmt formatCode="&quot;H&quot;yy" sourceLinked="1"/>
        <c:majorTickMark val="none"/>
        <c:minorTickMark val="none"/>
        <c:tickLblPos val="none"/>
        <c:crossAx val="107195776"/>
        <c:crosses val="autoZero"/>
        <c:auto val="1"/>
        <c:lblOffset val="100"/>
        <c:baseTimeUnit val="years"/>
      </c:dateAx>
      <c:valAx>
        <c:axId val="10719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92.56</c:v>
                </c:pt>
                <c:pt idx="1">
                  <c:v>94.77</c:v>
                </c:pt>
                <c:pt idx="2">
                  <c:v>87.8</c:v>
                </c:pt>
                <c:pt idx="3">
                  <c:v>92.29</c:v>
                </c:pt>
                <c:pt idx="4">
                  <c:v>93.5</c:v>
                </c:pt>
              </c:numCache>
            </c:numRef>
          </c:val>
          <c:extLst xmlns:c16r2="http://schemas.microsoft.com/office/drawing/2015/06/chart">
            <c:ext xmlns:c16="http://schemas.microsoft.com/office/drawing/2014/chart" uri="{C3380CC4-5D6E-409C-BE32-E72D297353CC}">
              <c16:uniqueId val="{00000000-3979-43D5-948D-37B780D38073}"/>
            </c:ext>
          </c:extLst>
        </c:ser>
        <c:dLbls>
          <c:showLegendKey val="0"/>
          <c:showVal val="0"/>
          <c:showCatName val="0"/>
          <c:showSerName val="0"/>
          <c:showPercent val="0"/>
          <c:showBubbleSize val="0"/>
        </c:dLbls>
        <c:gapWidth val="150"/>
        <c:axId val="107239296"/>
        <c:axId val="10724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74.900000000000006</c:v>
                </c:pt>
                <c:pt idx="2">
                  <c:v>72.72</c:v>
                </c:pt>
                <c:pt idx="3">
                  <c:v>72.75</c:v>
                </c:pt>
                <c:pt idx="4">
                  <c:v>71.27</c:v>
                </c:pt>
              </c:numCache>
            </c:numRef>
          </c:val>
          <c:smooth val="0"/>
          <c:extLst xmlns:c16r2="http://schemas.microsoft.com/office/drawing/2015/06/chart">
            <c:ext xmlns:c16="http://schemas.microsoft.com/office/drawing/2014/chart" uri="{C3380CC4-5D6E-409C-BE32-E72D297353CC}">
              <c16:uniqueId val="{00000001-3979-43D5-948D-37B780D38073}"/>
            </c:ext>
          </c:extLst>
        </c:ser>
        <c:dLbls>
          <c:showLegendKey val="0"/>
          <c:showVal val="0"/>
          <c:showCatName val="0"/>
          <c:showSerName val="0"/>
          <c:showPercent val="0"/>
          <c:showBubbleSize val="0"/>
        </c:dLbls>
        <c:marker val="1"/>
        <c:smooth val="0"/>
        <c:axId val="107239296"/>
        <c:axId val="107245568"/>
      </c:lineChart>
      <c:dateAx>
        <c:axId val="107239296"/>
        <c:scaling>
          <c:orientation val="minMax"/>
        </c:scaling>
        <c:delete val="1"/>
        <c:axPos val="b"/>
        <c:numFmt formatCode="&quot;H&quot;yy" sourceLinked="1"/>
        <c:majorTickMark val="none"/>
        <c:minorTickMark val="none"/>
        <c:tickLblPos val="none"/>
        <c:crossAx val="107245568"/>
        <c:crosses val="autoZero"/>
        <c:auto val="1"/>
        <c:lblOffset val="100"/>
        <c:baseTimeUnit val="years"/>
      </c:dateAx>
      <c:valAx>
        <c:axId val="10724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78.62</c:v>
                </c:pt>
                <c:pt idx="1">
                  <c:v>92.08</c:v>
                </c:pt>
                <c:pt idx="2">
                  <c:v>89.18</c:v>
                </c:pt>
                <c:pt idx="3">
                  <c:v>87.28</c:v>
                </c:pt>
                <c:pt idx="4">
                  <c:v>60.29</c:v>
                </c:pt>
              </c:numCache>
            </c:numRef>
          </c:val>
          <c:extLst xmlns:c16r2="http://schemas.microsoft.com/office/drawing/2015/06/chart">
            <c:ext xmlns:c16="http://schemas.microsoft.com/office/drawing/2014/chart" uri="{C3380CC4-5D6E-409C-BE32-E72D297353CC}">
              <c16:uniqueId val="{00000000-85BD-4501-91C4-16E45F29F902}"/>
            </c:ext>
          </c:extLst>
        </c:ser>
        <c:dLbls>
          <c:showLegendKey val="0"/>
          <c:showVal val="0"/>
          <c:showCatName val="0"/>
          <c:showSerName val="0"/>
          <c:showPercent val="0"/>
          <c:showBubbleSize val="0"/>
        </c:dLbls>
        <c:gapWidth val="150"/>
        <c:axId val="55338880"/>
        <c:axId val="5535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74.05</c:v>
                </c:pt>
                <c:pt idx="2">
                  <c:v>73.25</c:v>
                </c:pt>
                <c:pt idx="3">
                  <c:v>75.06</c:v>
                </c:pt>
                <c:pt idx="4">
                  <c:v>73.22</c:v>
                </c:pt>
              </c:numCache>
            </c:numRef>
          </c:val>
          <c:smooth val="0"/>
          <c:extLst xmlns:c16r2="http://schemas.microsoft.com/office/drawing/2015/06/chart">
            <c:ext xmlns:c16="http://schemas.microsoft.com/office/drawing/2014/chart" uri="{C3380CC4-5D6E-409C-BE32-E72D297353CC}">
              <c16:uniqueId val="{00000001-85BD-4501-91C4-16E45F29F902}"/>
            </c:ext>
          </c:extLst>
        </c:ser>
        <c:dLbls>
          <c:showLegendKey val="0"/>
          <c:showVal val="0"/>
          <c:showCatName val="0"/>
          <c:showSerName val="0"/>
          <c:showPercent val="0"/>
          <c:showBubbleSize val="0"/>
        </c:dLbls>
        <c:marker val="1"/>
        <c:smooth val="0"/>
        <c:axId val="55338880"/>
        <c:axId val="55353344"/>
      </c:lineChart>
      <c:dateAx>
        <c:axId val="55338880"/>
        <c:scaling>
          <c:orientation val="minMax"/>
        </c:scaling>
        <c:delete val="1"/>
        <c:axPos val="b"/>
        <c:numFmt formatCode="&quot;H&quot;yy" sourceLinked="1"/>
        <c:majorTickMark val="none"/>
        <c:minorTickMark val="none"/>
        <c:tickLblPos val="none"/>
        <c:crossAx val="55353344"/>
        <c:crosses val="autoZero"/>
        <c:auto val="1"/>
        <c:lblOffset val="100"/>
        <c:baseTimeUnit val="years"/>
      </c:dateAx>
      <c:valAx>
        <c:axId val="5535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25-4BC4-8EB9-36F911858EA3}"/>
            </c:ext>
          </c:extLst>
        </c:ser>
        <c:dLbls>
          <c:showLegendKey val="0"/>
          <c:showVal val="0"/>
          <c:showCatName val="0"/>
          <c:showSerName val="0"/>
          <c:showPercent val="0"/>
          <c:showBubbleSize val="0"/>
        </c:dLbls>
        <c:gapWidth val="150"/>
        <c:axId val="102902016"/>
        <c:axId val="10291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25-4BC4-8EB9-36F911858EA3}"/>
            </c:ext>
          </c:extLst>
        </c:ser>
        <c:dLbls>
          <c:showLegendKey val="0"/>
          <c:showVal val="0"/>
          <c:showCatName val="0"/>
          <c:showSerName val="0"/>
          <c:showPercent val="0"/>
          <c:showBubbleSize val="0"/>
        </c:dLbls>
        <c:marker val="1"/>
        <c:smooth val="0"/>
        <c:axId val="102902016"/>
        <c:axId val="102916480"/>
      </c:lineChart>
      <c:dateAx>
        <c:axId val="102902016"/>
        <c:scaling>
          <c:orientation val="minMax"/>
        </c:scaling>
        <c:delete val="1"/>
        <c:axPos val="b"/>
        <c:numFmt formatCode="&quot;H&quot;yy" sourceLinked="1"/>
        <c:majorTickMark val="none"/>
        <c:minorTickMark val="none"/>
        <c:tickLblPos val="none"/>
        <c:crossAx val="102916480"/>
        <c:crosses val="autoZero"/>
        <c:auto val="1"/>
        <c:lblOffset val="100"/>
        <c:baseTimeUnit val="years"/>
      </c:dateAx>
      <c:valAx>
        <c:axId val="10291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0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F4-47FE-8C9F-31E5529B9D91}"/>
            </c:ext>
          </c:extLst>
        </c:ser>
        <c:dLbls>
          <c:showLegendKey val="0"/>
          <c:showVal val="0"/>
          <c:showCatName val="0"/>
          <c:showSerName val="0"/>
          <c:showPercent val="0"/>
          <c:showBubbleSize val="0"/>
        </c:dLbls>
        <c:gapWidth val="150"/>
        <c:axId val="102939264"/>
        <c:axId val="1029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F4-47FE-8C9F-31E5529B9D91}"/>
            </c:ext>
          </c:extLst>
        </c:ser>
        <c:dLbls>
          <c:showLegendKey val="0"/>
          <c:showVal val="0"/>
          <c:showCatName val="0"/>
          <c:showSerName val="0"/>
          <c:showPercent val="0"/>
          <c:showBubbleSize val="0"/>
        </c:dLbls>
        <c:marker val="1"/>
        <c:smooth val="0"/>
        <c:axId val="102939264"/>
        <c:axId val="102953728"/>
      </c:lineChart>
      <c:dateAx>
        <c:axId val="102939264"/>
        <c:scaling>
          <c:orientation val="minMax"/>
        </c:scaling>
        <c:delete val="1"/>
        <c:axPos val="b"/>
        <c:numFmt formatCode="&quot;H&quot;yy" sourceLinked="1"/>
        <c:majorTickMark val="none"/>
        <c:minorTickMark val="none"/>
        <c:tickLblPos val="none"/>
        <c:crossAx val="102953728"/>
        <c:crosses val="autoZero"/>
        <c:auto val="1"/>
        <c:lblOffset val="100"/>
        <c:baseTimeUnit val="years"/>
      </c:dateAx>
      <c:valAx>
        <c:axId val="1029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78-437B-8808-C9F7DEC7BEBC}"/>
            </c:ext>
          </c:extLst>
        </c:ser>
        <c:dLbls>
          <c:showLegendKey val="0"/>
          <c:showVal val="0"/>
          <c:showCatName val="0"/>
          <c:showSerName val="0"/>
          <c:showPercent val="0"/>
          <c:showBubbleSize val="0"/>
        </c:dLbls>
        <c:gapWidth val="150"/>
        <c:axId val="104676736"/>
        <c:axId val="1046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78-437B-8808-C9F7DEC7BEBC}"/>
            </c:ext>
          </c:extLst>
        </c:ser>
        <c:dLbls>
          <c:showLegendKey val="0"/>
          <c:showVal val="0"/>
          <c:showCatName val="0"/>
          <c:showSerName val="0"/>
          <c:showPercent val="0"/>
          <c:showBubbleSize val="0"/>
        </c:dLbls>
        <c:marker val="1"/>
        <c:smooth val="0"/>
        <c:axId val="104676736"/>
        <c:axId val="104699392"/>
      </c:lineChart>
      <c:dateAx>
        <c:axId val="104676736"/>
        <c:scaling>
          <c:orientation val="minMax"/>
        </c:scaling>
        <c:delete val="1"/>
        <c:axPos val="b"/>
        <c:numFmt formatCode="&quot;H&quot;yy" sourceLinked="1"/>
        <c:majorTickMark val="none"/>
        <c:minorTickMark val="none"/>
        <c:tickLblPos val="none"/>
        <c:crossAx val="104699392"/>
        <c:crosses val="autoZero"/>
        <c:auto val="1"/>
        <c:lblOffset val="100"/>
        <c:baseTimeUnit val="years"/>
      </c:dateAx>
      <c:valAx>
        <c:axId val="1046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67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AD-47C1-AAA2-8F964F79FDDB}"/>
            </c:ext>
          </c:extLst>
        </c:ser>
        <c:dLbls>
          <c:showLegendKey val="0"/>
          <c:showVal val="0"/>
          <c:showCatName val="0"/>
          <c:showSerName val="0"/>
          <c:showPercent val="0"/>
          <c:showBubbleSize val="0"/>
        </c:dLbls>
        <c:gapWidth val="150"/>
        <c:axId val="106959232"/>
        <c:axId val="10696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AD-47C1-AAA2-8F964F79FDDB}"/>
            </c:ext>
          </c:extLst>
        </c:ser>
        <c:dLbls>
          <c:showLegendKey val="0"/>
          <c:showVal val="0"/>
          <c:showCatName val="0"/>
          <c:showSerName val="0"/>
          <c:showPercent val="0"/>
          <c:showBubbleSize val="0"/>
        </c:dLbls>
        <c:marker val="1"/>
        <c:smooth val="0"/>
        <c:axId val="106959232"/>
        <c:axId val="106961152"/>
      </c:lineChart>
      <c:dateAx>
        <c:axId val="106959232"/>
        <c:scaling>
          <c:orientation val="minMax"/>
        </c:scaling>
        <c:delete val="1"/>
        <c:axPos val="b"/>
        <c:numFmt formatCode="&quot;H&quot;yy" sourceLinked="1"/>
        <c:majorTickMark val="none"/>
        <c:minorTickMark val="none"/>
        <c:tickLblPos val="none"/>
        <c:crossAx val="106961152"/>
        <c:crosses val="autoZero"/>
        <c:auto val="1"/>
        <c:lblOffset val="100"/>
        <c:baseTimeUnit val="years"/>
      </c:dateAx>
      <c:valAx>
        <c:axId val="10696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5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3313.12</c:v>
                </c:pt>
                <c:pt idx="1">
                  <c:v>2083.92</c:v>
                </c:pt>
                <c:pt idx="2">
                  <c:v>32577.63</c:v>
                </c:pt>
                <c:pt idx="3">
                  <c:v>70169.7</c:v>
                </c:pt>
                <c:pt idx="4">
                  <c:v>0</c:v>
                </c:pt>
              </c:numCache>
            </c:numRef>
          </c:val>
          <c:extLst xmlns:c16r2="http://schemas.microsoft.com/office/drawing/2015/06/chart">
            <c:ext xmlns:c16="http://schemas.microsoft.com/office/drawing/2014/chart" uri="{C3380CC4-5D6E-409C-BE32-E72D297353CC}">
              <c16:uniqueId val="{00000000-1555-4F34-A873-350F7DD5085C}"/>
            </c:ext>
          </c:extLst>
        </c:ser>
        <c:dLbls>
          <c:showLegendKey val="0"/>
          <c:showVal val="0"/>
          <c:showCatName val="0"/>
          <c:showSerName val="0"/>
          <c:showPercent val="0"/>
          <c:showBubbleSize val="0"/>
        </c:dLbls>
        <c:gapWidth val="150"/>
        <c:axId val="107004672"/>
        <c:axId val="10700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1302.33</c:v>
                </c:pt>
                <c:pt idx="2">
                  <c:v>1274.21</c:v>
                </c:pt>
                <c:pt idx="3">
                  <c:v>1183.92</c:v>
                </c:pt>
                <c:pt idx="4">
                  <c:v>1128.72</c:v>
                </c:pt>
              </c:numCache>
            </c:numRef>
          </c:val>
          <c:smooth val="0"/>
          <c:extLst xmlns:c16r2="http://schemas.microsoft.com/office/drawing/2015/06/chart">
            <c:ext xmlns:c16="http://schemas.microsoft.com/office/drawing/2014/chart" uri="{C3380CC4-5D6E-409C-BE32-E72D297353CC}">
              <c16:uniqueId val="{00000001-1555-4F34-A873-350F7DD5085C}"/>
            </c:ext>
          </c:extLst>
        </c:ser>
        <c:dLbls>
          <c:showLegendKey val="0"/>
          <c:showVal val="0"/>
          <c:showCatName val="0"/>
          <c:showSerName val="0"/>
          <c:showPercent val="0"/>
          <c:showBubbleSize val="0"/>
        </c:dLbls>
        <c:marker val="1"/>
        <c:smooth val="0"/>
        <c:axId val="107004672"/>
        <c:axId val="107006592"/>
      </c:lineChart>
      <c:dateAx>
        <c:axId val="107004672"/>
        <c:scaling>
          <c:orientation val="minMax"/>
        </c:scaling>
        <c:delete val="1"/>
        <c:axPos val="b"/>
        <c:numFmt formatCode="&quot;H&quot;yy" sourceLinked="1"/>
        <c:majorTickMark val="none"/>
        <c:minorTickMark val="none"/>
        <c:tickLblPos val="none"/>
        <c:crossAx val="107006592"/>
        <c:crosses val="autoZero"/>
        <c:auto val="1"/>
        <c:lblOffset val="100"/>
        <c:baseTimeUnit val="years"/>
      </c:dateAx>
      <c:valAx>
        <c:axId val="10700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0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23.12</c:v>
                </c:pt>
                <c:pt idx="1">
                  <c:v>7.83</c:v>
                </c:pt>
                <c:pt idx="2">
                  <c:v>0.63</c:v>
                </c:pt>
                <c:pt idx="3">
                  <c:v>0.26</c:v>
                </c:pt>
                <c:pt idx="4" formatCode="#,##0.00;&quot;△&quot;#,##0.00">
                  <c:v>0</c:v>
                </c:pt>
              </c:numCache>
            </c:numRef>
          </c:val>
          <c:extLst xmlns:c16r2="http://schemas.microsoft.com/office/drawing/2015/06/chart">
            <c:ext xmlns:c16="http://schemas.microsoft.com/office/drawing/2014/chart" uri="{C3380CC4-5D6E-409C-BE32-E72D297353CC}">
              <c16:uniqueId val="{00000000-0F30-4999-8B19-2F60842BB6B6}"/>
            </c:ext>
          </c:extLst>
        </c:ser>
        <c:dLbls>
          <c:showLegendKey val="0"/>
          <c:showVal val="0"/>
          <c:showCatName val="0"/>
          <c:showSerName val="0"/>
          <c:showPercent val="0"/>
          <c:showBubbleSize val="0"/>
        </c:dLbls>
        <c:gapWidth val="150"/>
        <c:axId val="107102976"/>
        <c:axId val="10710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40.89</c:v>
                </c:pt>
                <c:pt idx="2">
                  <c:v>41.25</c:v>
                </c:pt>
                <c:pt idx="3">
                  <c:v>42.5</c:v>
                </c:pt>
                <c:pt idx="4">
                  <c:v>41.84</c:v>
                </c:pt>
              </c:numCache>
            </c:numRef>
          </c:val>
          <c:smooth val="0"/>
          <c:extLst xmlns:c16r2="http://schemas.microsoft.com/office/drawing/2015/06/chart">
            <c:ext xmlns:c16="http://schemas.microsoft.com/office/drawing/2014/chart" uri="{C3380CC4-5D6E-409C-BE32-E72D297353CC}">
              <c16:uniqueId val="{00000001-0F30-4999-8B19-2F60842BB6B6}"/>
            </c:ext>
          </c:extLst>
        </c:ser>
        <c:dLbls>
          <c:showLegendKey val="0"/>
          <c:showVal val="0"/>
          <c:showCatName val="0"/>
          <c:showSerName val="0"/>
          <c:showPercent val="0"/>
          <c:showBubbleSize val="0"/>
        </c:dLbls>
        <c:marker val="1"/>
        <c:smooth val="0"/>
        <c:axId val="107102976"/>
        <c:axId val="107104896"/>
      </c:lineChart>
      <c:dateAx>
        <c:axId val="107102976"/>
        <c:scaling>
          <c:orientation val="minMax"/>
        </c:scaling>
        <c:delete val="1"/>
        <c:axPos val="b"/>
        <c:numFmt formatCode="&quot;H&quot;yy" sourceLinked="1"/>
        <c:majorTickMark val="none"/>
        <c:minorTickMark val="none"/>
        <c:tickLblPos val="none"/>
        <c:crossAx val="107104896"/>
        <c:crosses val="autoZero"/>
        <c:auto val="1"/>
        <c:lblOffset val="100"/>
        <c:baseTimeUnit val="years"/>
      </c:dateAx>
      <c:valAx>
        <c:axId val="1071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267.12</c:v>
                </c:pt>
                <c:pt idx="1">
                  <c:v>165.93</c:v>
                </c:pt>
                <c:pt idx="2">
                  <c:v>130.93</c:v>
                </c:pt>
                <c:pt idx="3">
                  <c:v>136.69</c:v>
                </c:pt>
                <c:pt idx="4">
                  <c:v>225.33</c:v>
                </c:pt>
              </c:numCache>
            </c:numRef>
          </c:val>
          <c:extLst xmlns:c16r2="http://schemas.microsoft.com/office/drawing/2015/06/chart">
            <c:ext xmlns:c16="http://schemas.microsoft.com/office/drawing/2014/chart" uri="{C3380CC4-5D6E-409C-BE32-E72D297353CC}">
              <c16:uniqueId val="{00000000-B429-4523-8036-61AAD2E7ABF6}"/>
            </c:ext>
          </c:extLst>
        </c:ser>
        <c:dLbls>
          <c:showLegendKey val="0"/>
          <c:showVal val="0"/>
          <c:showCatName val="0"/>
          <c:showSerName val="0"/>
          <c:showPercent val="0"/>
          <c:showBubbleSize val="0"/>
        </c:dLbls>
        <c:gapWidth val="150"/>
        <c:axId val="107152512"/>
        <c:axId val="10715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383.2</c:v>
                </c:pt>
                <c:pt idx="2">
                  <c:v>383.25</c:v>
                </c:pt>
                <c:pt idx="3">
                  <c:v>377.72</c:v>
                </c:pt>
                <c:pt idx="4">
                  <c:v>390.47</c:v>
                </c:pt>
              </c:numCache>
            </c:numRef>
          </c:val>
          <c:smooth val="0"/>
          <c:extLst xmlns:c16r2="http://schemas.microsoft.com/office/drawing/2015/06/chart">
            <c:ext xmlns:c16="http://schemas.microsoft.com/office/drawing/2014/chart" uri="{C3380CC4-5D6E-409C-BE32-E72D297353CC}">
              <c16:uniqueId val="{00000001-B429-4523-8036-61AAD2E7ABF6}"/>
            </c:ext>
          </c:extLst>
        </c:ser>
        <c:dLbls>
          <c:showLegendKey val="0"/>
          <c:showVal val="0"/>
          <c:showCatName val="0"/>
          <c:showSerName val="0"/>
          <c:showPercent val="0"/>
          <c:showBubbleSize val="0"/>
        </c:dLbls>
        <c:marker val="1"/>
        <c:smooth val="0"/>
        <c:axId val="107152512"/>
        <c:axId val="107154432"/>
      </c:lineChart>
      <c:dateAx>
        <c:axId val="107152512"/>
        <c:scaling>
          <c:orientation val="minMax"/>
        </c:scaling>
        <c:delete val="1"/>
        <c:axPos val="b"/>
        <c:numFmt formatCode="&quot;H&quot;yy" sourceLinked="1"/>
        <c:majorTickMark val="none"/>
        <c:minorTickMark val="none"/>
        <c:tickLblPos val="none"/>
        <c:crossAx val="107154432"/>
        <c:crosses val="autoZero"/>
        <c:auto val="1"/>
        <c:lblOffset val="100"/>
        <c:baseTimeUnit val="years"/>
      </c:dateAx>
      <c:valAx>
        <c:axId val="1071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7"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八幡浜市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32584</v>
      </c>
      <c r="AM8" s="67"/>
      <c r="AN8" s="67"/>
      <c r="AO8" s="67"/>
      <c r="AP8" s="67"/>
      <c r="AQ8" s="67"/>
      <c r="AR8" s="67"/>
      <c r="AS8" s="67"/>
      <c r="AT8" s="66">
        <f>データ!$S$6</f>
        <v>132.65</v>
      </c>
      <c r="AU8" s="66"/>
      <c r="AV8" s="66"/>
      <c r="AW8" s="66"/>
      <c r="AX8" s="66"/>
      <c r="AY8" s="66"/>
      <c r="AZ8" s="66"/>
      <c r="BA8" s="66"/>
      <c r="BB8" s="66">
        <f>データ!$T$6</f>
        <v>245.64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2.95</v>
      </c>
      <c r="Q10" s="66"/>
      <c r="R10" s="66"/>
      <c r="S10" s="66"/>
      <c r="T10" s="66"/>
      <c r="U10" s="66"/>
      <c r="V10" s="66"/>
      <c r="W10" s="67">
        <f>データ!$Q$6</f>
        <v>770</v>
      </c>
      <c r="X10" s="67"/>
      <c r="Y10" s="67"/>
      <c r="Z10" s="67"/>
      <c r="AA10" s="67"/>
      <c r="AB10" s="67"/>
      <c r="AC10" s="67"/>
      <c r="AD10" s="2"/>
      <c r="AE10" s="2"/>
      <c r="AF10" s="2"/>
      <c r="AG10" s="2"/>
      <c r="AH10" s="2"/>
      <c r="AI10" s="2"/>
      <c r="AJ10" s="2"/>
      <c r="AK10" s="2"/>
      <c r="AL10" s="67">
        <f>データ!$U$6</f>
        <v>953</v>
      </c>
      <c r="AM10" s="67"/>
      <c r="AN10" s="67"/>
      <c r="AO10" s="67"/>
      <c r="AP10" s="67"/>
      <c r="AQ10" s="67"/>
      <c r="AR10" s="67"/>
      <c r="AS10" s="67"/>
      <c r="AT10" s="66">
        <f>データ!$V$6</f>
        <v>1.4</v>
      </c>
      <c r="AU10" s="66"/>
      <c r="AV10" s="66"/>
      <c r="AW10" s="66"/>
      <c r="AX10" s="66"/>
      <c r="AY10" s="66"/>
      <c r="AZ10" s="66"/>
      <c r="BA10" s="66"/>
      <c r="BB10" s="66">
        <f>データ!$W$6</f>
        <v>680.71</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3MDAKvuzfxMa718M4MIB0hnPfV37s6s1OwIYxRGPh4jfjyGcBM9dR5/Wq68A4oKX67Agqi66ob0HuUB/ai8F+g==" saltValue="d4yDZMjm0MHknby1qdisy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382043</v>
      </c>
      <c r="D6" s="34">
        <f t="shared" si="3"/>
        <v>47</v>
      </c>
      <c r="E6" s="34">
        <f t="shared" si="3"/>
        <v>1</v>
      </c>
      <c r="F6" s="34">
        <f t="shared" si="3"/>
        <v>0</v>
      </c>
      <c r="G6" s="34">
        <f t="shared" si="3"/>
        <v>0</v>
      </c>
      <c r="H6" s="34" t="str">
        <f t="shared" si="3"/>
        <v>愛媛県　八幡浜市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2.95</v>
      </c>
      <c r="Q6" s="35">
        <f t="shared" si="3"/>
        <v>770</v>
      </c>
      <c r="R6" s="35">
        <f t="shared" si="3"/>
        <v>32584</v>
      </c>
      <c r="S6" s="35">
        <f t="shared" si="3"/>
        <v>132.65</v>
      </c>
      <c r="T6" s="35">
        <f t="shared" si="3"/>
        <v>245.64</v>
      </c>
      <c r="U6" s="35">
        <f t="shared" si="3"/>
        <v>953</v>
      </c>
      <c r="V6" s="35">
        <f t="shared" si="3"/>
        <v>1.4</v>
      </c>
      <c r="W6" s="35">
        <f t="shared" si="3"/>
        <v>680.71</v>
      </c>
      <c r="X6" s="36">
        <f>IF(X7="",NA(),X7)</f>
        <v>78.62</v>
      </c>
      <c r="Y6" s="36">
        <f t="shared" ref="Y6:AG6" si="4">IF(Y7="",NA(),Y7)</f>
        <v>92.08</v>
      </c>
      <c r="Z6" s="36">
        <f t="shared" si="4"/>
        <v>89.18</v>
      </c>
      <c r="AA6" s="36">
        <f t="shared" si="4"/>
        <v>87.28</v>
      </c>
      <c r="AB6" s="36">
        <f t="shared" si="4"/>
        <v>60.29</v>
      </c>
      <c r="AC6" s="36">
        <f t="shared" si="4"/>
        <v>77.56</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3313.12</v>
      </c>
      <c r="BF6" s="36">
        <f t="shared" ref="BF6:BN6" si="7">IF(BF7="",NA(),BF7)</f>
        <v>2083.92</v>
      </c>
      <c r="BG6" s="36">
        <f t="shared" si="7"/>
        <v>32577.63</v>
      </c>
      <c r="BH6" s="36">
        <f t="shared" si="7"/>
        <v>70169.7</v>
      </c>
      <c r="BI6" s="36" t="str">
        <f t="shared" si="7"/>
        <v>-</v>
      </c>
      <c r="BJ6" s="36">
        <f t="shared" si="7"/>
        <v>1144.79</v>
      </c>
      <c r="BK6" s="36">
        <f t="shared" si="7"/>
        <v>1302.33</v>
      </c>
      <c r="BL6" s="36">
        <f t="shared" si="7"/>
        <v>1274.21</v>
      </c>
      <c r="BM6" s="36">
        <f t="shared" si="7"/>
        <v>1183.92</v>
      </c>
      <c r="BN6" s="36">
        <f t="shared" si="7"/>
        <v>1128.72</v>
      </c>
      <c r="BO6" s="35" t="str">
        <f>IF(BO7="","",IF(BO7="-","【-】","【"&amp;SUBSTITUTE(TEXT(BO7,"#,##0.00"),"-","△")&amp;"】"))</f>
        <v>【949.15】</v>
      </c>
      <c r="BP6" s="36">
        <f>IF(BP7="",NA(),BP7)</f>
        <v>23.12</v>
      </c>
      <c r="BQ6" s="36">
        <f t="shared" ref="BQ6:BY6" si="8">IF(BQ7="",NA(),BQ7)</f>
        <v>7.83</v>
      </c>
      <c r="BR6" s="36">
        <f t="shared" si="8"/>
        <v>0.63</v>
      </c>
      <c r="BS6" s="36">
        <f t="shared" si="8"/>
        <v>0.26</v>
      </c>
      <c r="BT6" s="35">
        <f t="shared" si="8"/>
        <v>0</v>
      </c>
      <c r="BU6" s="36">
        <f t="shared" si="8"/>
        <v>56.04</v>
      </c>
      <c r="BV6" s="36">
        <f t="shared" si="8"/>
        <v>40.89</v>
      </c>
      <c r="BW6" s="36">
        <f t="shared" si="8"/>
        <v>41.25</v>
      </c>
      <c r="BX6" s="36">
        <f t="shared" si="8"/>
        <v>42.5</v>
      </c>
      <c r="BY6" s="36">
        <f t="shared" si="8"/>
        <v>41.84</v>
      </c>
      <c r="BZ6" s="35" t="str">
        <f>IF(BZ7="","",IF(BZ7="-","【-】","【"&amp;SUBSTITUTE(TEXT(BZ7,"#,##0.00"),"-","△")&amp;"】"))</f>
        <v>【55.87】</v>
      </c>
      <c r="CA6" s="36">
        <f>IF(CA7="",NA(),CA7)</f>
        <v>267.12</v>
      </c>
      <c r="CB6" s="36">
        <f t="shared" ref="CB6:CJ6" si="9">IF(CB7="",NA(),CB7)</f>
        <v>165.93</v>
      </c>
      <c r="CC6" s="36">
        <f t="shared" si="9"/>
        <v>130.93</v>
      </c>
      <c r="CD6" s="36">
        <f t="shared" si="9"/>
        <v>136.69</v>
      </c>
      <c r="CE6" s="36">
        <f t="shared" si="9"/>
        <v>225.33</v>
      </c>
      <c r="CF6" s="36">
        <f t="shared" si="9"/>
        <v>304.35000000000002</v>
      </c>
      <c r="CG6" s="36">
        <f t="shared" si="9"/>
        <v>383.2</v>
      </c>
      <c r="CH6" s="36">
        <f t="shared" si="9"/>
        <v>383.25</v>
      </c>
      <c r="CI6" s="36">
        <f t="shared" si="9"/>
        <v>377.72</v>
      </c>
      <c r="CJ6" s="36">
        <f t="shared" si="9"/>
        <v>390.47</v>
      </c>
      <c r="CK6" s="35" t="str">
        <f>IF(CK7="","",IF(CK7="-","【-】","【"&amp;SUBSTITUTE(TEXT(CK7,"#,##0.00"),"-","△")&amp;"】"))</f>
        <v>【288.19】</v>
      </c>
      <c r="CL6" s="36">
        <f>IF(CL7="",NA(),CL7)</f>
        <v>31.69</v>
      </c>
      <c r="CM6" s="36">
        <f t="shared" ref="CM6:CU6" si="10">IF(CM7="",NA(),CM7)</f>
        <v>49.55</v>
      </c>
      <c r="CN6" s="36">
        <f t="shared" si="10"/>
        <v>50.67</v>
      </c>
      <c r="CO6" s="36">
        <f t="shared" si="10"/>
        <v>47.71</v>
      </c>
      <c r="CP6" s="36">
        <f t="shared" si="10"/>
        <v>47.02</v>
      </c>
      <c r="CQ6" s="36">
        <f t="shared" si="10"/>
        <v>55.9</v>
      </c>
      <c r="CR6" s="36">
        <f t="shared" si="10"/>
        <v>47.95</v>
      </c>
      <c r="CS6" s="36">
        <f t="shared" si="10"/>
        <v>48.26</v>
      </c>
      <c r="CT6" s="36">
        <f t="shared" si="10"/>
        <v>48.01</v>
      </c>
      <c r="CU6" s="36">
        <f t="shared" si="10"/>
        <v>49.08</v>
      </c>
      <c r="CV6" s="35" t="str">
        <f>IF(CV7="","",IF(CV7="-","【-】","【"&amp;SUBSTITUTE(TEXT(CV7,"#,##0.00"),"-","△")&amp;"】"))</f>
        <v>【56.31】</v>
      </c>
      <c r="CW6" s="36">
        <f>IF(CW7="",NA(),CW7)</f>
        <v>92.56</v>
      </c>
      <c r="CX6" s="36">
        <f t="shared" ref="CX6:DF6" si="11">IF(CX7="",NA(),CX7)</f>
        <v>94.77</v>
      </c>
      <c r="CY6" s="36">
        <f t="shared" si="11"/>
        <v>87.8</v>
      </c>
      <c r="CZ6" s="36">
        <f t="shared" si="11"/>
        <v>92.29</v>
      </c>
      <c r="DA6" s="36">
        <f t="shared" si="11"/>
        <v>93.5</v>
      </c>
      <c r="DB6" s="36">
        <f t="shared" si="11"/>
        <v>73.28</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0.53</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382043</v>
      </c>
      <c r="D7" s="38">
        <v>47</v>
      </c>
      <c r="E7" s="38">
        <v>1</v>
      </c>
      <c r="F7" s="38">
        <v>0</v>
      </c>
      <c r="G7" s="38">
        <v>0</v>
      </c>
      <c r="H7" s="38" t="s">
        <v>96</v>
      </c>
      <c r="I7" s="38" t="s">
        <v>97</v>
      </c>
      <c r="J7" s="38" t="s">
        <v>98</v>
      </c>
      <c r="K7" s="38" t="s">
        <v>99</v>
      </c>
      <c r="L7" s="38" t="s">
        <v>100</v>
      </c>
      <c r="M7" s="38" t="s">
        <v>101</v>
      </c>
      <c r="N7" s="39" t="s">
        <v>102</v>
      </c>
      <c r="O7" s="39" t="s">
        <v>103</v>
      </c>
      <c r="P7" s="39">
        <v>2.95</v>
      </c>
      <c r="Q7" s="39">
        <v>770</v>
      </c>
      <c r="R7" s="39">
        <v>32584</v>
      </c>
      <c r="S7" s="39">
        <v>132.65</v>
      </c>
      <c r="T7" s="39">
        <v>245.64</v>
      </c>
      <c r="U7" s="39">
        <v>953</v>
      </c>
      <c r="V7" s="39">
        <v>1.4</v>
      </c>
      <c r="W7" s="39">
        <v>680.71</v>
      </c>
      <c r="X7" s="39">
        <v>78.62</v>
      </c>
      <c r="Y7" s="39">
        <v>92.08</v>
      </c>
      <c r="Z7" s="39">
        <v>89.18</v>
      </c>
      <c r="AA7" s="39">
        <v>87.28</v>
      </c>
      <c r="AB7" s="39">
        <v>60.29</v>
      </c>
      <c r="AC7" s="39">
        <v>77.56</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3313.12</v>
      </c>
      <c r="BF7" s="39">
        <v>2083.92</v>
      </c>
      <c r="BG7" s="39">
        <v>32577.63</v>
      </c>
      <c r="BH7" s="39">
        <v>70169.7</v>
      </c>
      <c r="BI7" s="39" t="s">
        <v>102</v>
      </c>
      <c r="BJ7" s="39">
        <v>1144.79</v>
      </c>
      <c r="BK7" s="39">
        <v>1302.33</v>
      </c>
      <c r="BL7" s="39">
        <v>1274.21</v>
      </c>
      <c r="BM7" s="39">
        <v>1183.92</v>
      </c>
      <c r="BN7" s="39">
        <v>1128.72</v>
      </c>
      <c r="BO7" s="39">
        <v>949.15</v>
      </c>
      <c r="BP7" s="39">
        <v>23.12</v>
      </c>
      <c r="BQ7" s="39">
        <v>7.83</v>
      </c>
      <c r="BR7" s="39">
        <v>0.63</v>
      </c>
      <c r="BS7" s="39">
        <v>0.26</v>
      </c>
      <c r="BT7" s="39">
        <v>0</v>
      </c>
      <c r="BU7" s="39">
        <v>56.04</v>
      </c>
      <c r="BV7" s="39">
        <v>40.89</v>
      </c>
      <c r="BW7" s="39">
        <v>41.25</v>
      </c>
      <c r="BX7" s="39">
        <v>42.5</v>
      </c>
      <c r="BY7" s="39">
        <v>41.84</v>
      </c>
      <c r="BZ7" s="39">
        <v>55.87</v>
      </c>
      <c r="CA7" s="39">
        <v>267.12</v>
      </c>
      <c r="CB7" s="39">
        <v>165.93</v>
      </c>
      <c r="CC7" s="39">
        <v>130.93</v>
      </c>
      <c r="CD7" s="39">
        <v>136.69</v>
      </c>
      <c r="CE7" s="39">
        <v>225.33</v>
      </c>
      <c r="CF7" s="39">
        <v>304.35000000000002</v>
      </c>
      <c r="CG7" s="39">
        <v>383.2</v>
      </c>
      <c r="CH7" s="39">
        <v>383.25</v>
      </c>
      <c r="CI7" s="39">
        <v>377.72</v>
      </c>
      <c r="CJ7" s="39">
        <v>390.47</v>
      </c>
      <c r="CK7" s="39">
        <v>288.19</v>
      </c>
      <c r="CL7" s="39">
        <v>31.69</v>
      </c>
      <c r="CM7" s="39">
        <v>49.55</v>
      </c>
      <c r="CN7" s="39">
        <v>50.67</v>
      </c>
      <c r="CO7" s="39">
        <v>47.71</v>
      </c>
      <c r="CP7" s="39">
        <v>47.02</v>
      </c>
      <c r="CQ7" s="39">
        <v>55.9</v>
      </c>
      <c r="CR7" s="39">
        <v>47.95</v>
      </c>
      <c r="CS7" s="39">
        <v>48.26</v>
      </c>
      <c r="CT7" s="39">
        <v>48.01</v>
      </c>
      <c r="CU7" s="39">
        <v>49.08</v>
      </c>
      <c r="CV7" s="39">
        <v>56.31</v>
      </c>
      <c r="CW7" s="39">
        <v>92.56</v>
      </c>
      <c r="CX7" s="39">
        <v>94.77</v>
      </c>
      <c r="CY7" s="39">
        <v>87.8</v>
      </c>
      <c r="CZ7" s="39">
        <v>92.29</v>
      </c>
      <c r="DA7" s="39">
        <v>93.5</v>
      </c>
      <c r="DB7" s="39">
        <v>73.28</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0.53</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2021-12-03T07:04:43Z</dcterms:created>
  <dcterms:modified xsi:type="dcterms:W3CDTF">2022-02-03T09:01:03Z</dcterms:modified>
  <cp:category/>
</cp:coreProperties>
</file>