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4八幡浜市○\"/>
    </mc:Choice>
  </mc:AlternateContent>
  <workbookProtection workbookAlgorithmName="SHA-512" workbookHashValue="M5HvC2KjoSW4ylMd2W/FiW+5NyCOZGu6PouXEPRvaCGSaLVwc5wIMDvktVLq4OWkKu0ZYlZfAfeUdD8AWjjkMg==" workbookSaltValue="A0orhcSxe4C7nLJvUA4tS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JV31" i="4" s="1"/>
  <c r="DK7" i="5"/>
  <c r="DI7" i="5"/>
  <c r="DH7" i="5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LH52" i="4" s="1"/>
  <c r="BS7" i="5"/>
  <c r="BR7" i="5"/>
  <c r="BQ7" i="5"/>
  <c r="JC52" i="4" s="1"/>
  <c r="BO7" i="5"/>
  <c r="HJ53" i="4" s="1"/>
  <c r="BN7" i="5"/>
  <c r="BM7" i="5"/>
  <c r="BL7" i="5"/>
  <c r="FE53" i="4" s="1"/>
  <c r="BK7" i="5"/>
  <c r="EL53" i="4" s="1"/>
  <c r="BJ7" i="5"/>
  <c r="BI7" i="5"/>
  <c r="BH7" i="5"/>
  <c r="BG7" i="5"/>
  <c r="FE52" i="4" s="1"/>
  <c r="BF7" i="5"/>
  <c r="BD7" i="5"/>
  <c r="BC7" i="5"/>
  <c r="BZ53" i="4" s="1"/>
  <c r="BB7" i="5"/>
  <c r="BG53" i="4" s="1"/>
  <c r="BA7" i="5"/>
  <c r="AZ7" i="5"/>
  <c r="AY7" i="5"/>
  <c r="AX7" i="5"/>
  <c r="AW7" i="5"/>
  <c r="AV7" i="5"/>
  <c r="AU7" i="5"/>
  <c r="AS7" i="5"/>
  <c r="HJ32" i="4" s="1"/>
  <c r="AR7" i="5"/>
  <c r="AQ7" i="5"/>
  <c r="AP7" i="5"/>
  <c r="AO7" i="5"/>
  <c r="EL32" i="4" s="1"/>
  <c r="AN7" i="5"/>
  <c r="AM7" i="5"/>
  <c r="AL7" i="5"/>
  <c r="FX31" i="4" s="1"/>
  <c r="AK7" i="5"/>
  <c r="FE31" i="4" s="1"/>
  <c r="AJ7" i="5"/>
  <c r="AH7" i="5"/>
  <c r="AG7" i="5"/>
  <c r="AF7" i="5"/>
  <c r="AE7" i="5"/>
  <c r="AD7" i="5"/>
  <c r="AC7" i="5"/>
  <c r="CS31" i="4" s="1"/>
  <c r="AB7" i="5"/>
  <c r="BZ31" i="4" s="1"/>
  <c r="AA7" i="5"/>
  <c r="Z7" i="5"/>
  <c r="Y7" i="5"/>
  <c r="U31" i="4" s="1"/>
  <c r="X7" i="5"/>
  <c r="LJ10" i="4" s="1"/>
  <c r="W7" i="5"/>
  <c r="V7" i="5"/>
  <c r="U7" i="5"/>
  <c r="T7" i="5"/>
  <c r="JQ8" i="4" s="1"/>
  <c r="S7" i="5"/>
  <c r="R7" i="5"/>
  <c r="Q7" i="5"/>
  <c r="CF10" i="4" s="1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GQ53" i="4"/>
  <c r="FX53" i="4"/>
  <c r="CS53" i="4"/>
  <c r="AN53" i="4"/>
  <c r="U53" i="4"/>
  <c r="KO52" i="4"/>
  <c r="JV52" i="4"/>
  <c r="HJ52" i="4"/>
  <c r="GQ52" i="4"/>
  <c r="FX52" i="4"/>
  <c r="EL52" i="4"/>
  <c r="CS52" i="4"/>
  <c r="BZ52" i="4"/>
  <c r="BG52" i="4"/>
  <c r="AN52" i="4"/>
  <c r="U52" i="4"/>
  <c r="MA32" i="4"/>
  <c r="LH32" i="4"/>
  <c r="KO32" i="4"/>
  <c r="JV32" i="4"/>
  <c r="JC32" i="4"/>
  <c r="GQ32" i="4"/>
  <c r="FX32" i="4"/>
  <c r="FE32" i="4"/>
  <c r="CS32" i="4"/>
  <c r="BZ32" i="4"/>
  <c r="BG32" i="4"/>
  <c r="AN32" i="4"/>
  <c r="U32" i="4"/>
  <c r="MA31" i="4"/>
  <c r="LH31" i="4"/>
  <c r="JC31" i="4"/>
  <c r="HJ31" i="4"/>
  <c r="GQ31" i="4"/>
  <c r="EL31" i="4"/>
  <c r="BG31" i="4"/>
  <c r="AN31" i="4"/>
  <c r="JQ10" i="4"/>
  <c r="HX10" i="4"/>
  <c r="DU10" i="4"/>
  <c r="B10" i="4"/>
  <c r="LJ8" i="4"/>
  <c r="HX8" i="4"/>
  <c r="FJ8" i="4"/>
  <c r="DU8" i="4"/>
  <c r="AQ8" i="4"/>
  <c r="B8" i="4"/>
  <c r="B6" i="4"/>
  <c r="MI76" i="4" l="1"/>
  <c r="HJ51" i="4"/>
  <c r="MA30" i="4"/>
  <c r="HJ30" i="4"/>
  <c r="BZ76" i="4"/>
  <c r="MA51" i="4"/>
  <c r="IT76" i="4"/>
  <c r="CS51" i="4"/>
  <c r="CS30" i="4"/>
  <c r="C11" i="5"/>
  <c r="D11" i="5"/>
  <c r="E11" i="5"/>
  <c r="B11" i="5"/>
  <c r="BK76" i="4" l="1"/>
  <c r="LH51" i="4"/>
  <c r="LT76" i="4"/>
  <c r="GQ51" i="4"/>
  <c r="BZ30" i="4"/>
  <c r="LH30" i="4"/>
  <c r="IE76" i="4"/>
  <c r="BZ51" i="4"/>
  <c r="GQ30" i="4"/>
  <c r="BG30" i="4"/>
  <c r="AV76" i="4"/>
  <c r="KO51" i="4"/>
  <c r="LE76" i="4"/>
  <c r="FX51" i="4"/>
  <c r="KO30" i="4"/>
  <c r="HP76" i="4"/>
  <c r="BG51" i="4"/>
  <c r="FX30" i="4"/>
  <c r="FE51" i="4"/>
  <c r="JV30" i="4"/>
  <c r="HA76" i="4"/>
  <c r="AN51" i="4"/>
  <c r="FE30" i="4"/>
  <c r="AN30" i="4"/>
  <c r="AG76" i="4"/>
  <c r="JV51" i="4"/>
  <c r="KP76" i="4"/>
  <c r="R76" i="4"/>
  <c r="KA76" i="4"/>
  <c r="EL51" i="4"/>
  <c r="JC30" i="4"/>
  <c r="GL76" i="4"/>
  <c r="EL30" i="4"/>
  <c r="U51" i="4"/>
  <c r="U30" i="4"/>
  <c r="JC51" i="4"/>
</calcChain>
</file>

<file path=xl/sharedStrings.xml><?xml version="1.0" encoding="utf-8"?>
<sst xmlns="http://schemas.openxmlformats.org/spreadsheetml/2006/main" count="278" uniqueCount="130">
  <si>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</si>
  <si>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</si>
  <si>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</si>
  <si>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</si>
  <si>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</si>
  <si>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</si>
  <si>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</si>
  <si>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</si>
  <si>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</si>
  <si>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</si>
  <si>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</si>
  <si>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</si>
  <si>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</si>
  <si>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</si>
  <si>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</si>
  <si>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</si>
  <si>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</si>
  <si>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</si>
  <si>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</si>
  <si>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</si>
  <si>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</si>
  <si>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</si>
  <si>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</si>
  <si>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</si>
  <si>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</si>
  <si>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</si>
  <si>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</si>
  <si>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</si>
  <si>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</si>
  <si>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</si>
  <si>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</si>
  <si>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</si>
  <si>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</si>
  <si>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</si>
  <si>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</si>
  <si>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</si>
  <si>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</si>
  <si>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</si>
  <si>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</si>
  <si>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</si>
  <si>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</si>
  <si>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</si>
  <si>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</si>
  <si>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</si>
  <si>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</si>
  <si>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</si>
  <si>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</si>
  <si>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</si>
  <si>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</si>
  <si>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</si>
  <si>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</si>
  <si>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</si>
  <si>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</si>
  <si>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</si>
  <si>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</si>
  <si>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</si>
  <si>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</si>
  <si>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</si>
  <si>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</si>
  <si>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</si>
  <si>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</si>
  <si>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</si>
  <si>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</si>
  <si>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</si>
  <si>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</si>
  <si>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</si>
  <si>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</si>
  <si>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</si>
  <si>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</si>
  <si>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</si>
  <si>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</si>
  <si>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</si>
  <si>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</si>
  <si>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</si>
  <si>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</si>
  <si>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</si>
  <si>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</si>
  <si>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</si>
  <si>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</si>
  <si>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</si>
  <si>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</si>
  <si>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</si>
  <si>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</si>
  <si>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</si>
  <si>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</si>
  <si>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</si>
  <si>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</si>
  <si>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</si>
  <si>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</si>
  <si>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</si>
  <si>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</si>
  <si>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</si>
  <si>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</si>
  <si>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</si>
  <si>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</si>
  <si>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</si>
  <si>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</si>
  <si>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</si>
  <si>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</si>
  <si>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</si>
  <si>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</si>
  <si>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</si>
  <si>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</si>
  <si>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</si>
  <si>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</si>
  <si>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</si>
  <si>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</si>
  <si>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</si>
  <si>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</si>
  <si>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</si>
  <si>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沖新田駐車場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</si>
  <si>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</si>
  <si>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</si>
  <si>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</si>
  <si>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</si>
  <si>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</si>
  <si>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</si>
  <si>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</si>
  <si>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</si>
  <si>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</si>
  <si>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</si>
  <si>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</si>
  <si>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</si>
  <si>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</si>
  <si>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</si>
  <si>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</si>
  <si>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⑧設備投資見込額
　平面駐車場であり、大きな改修等の新たな設備投資は見込んでいない。
</t>
    <phoneticPr fontId="5"/>
  </si>
  <si>
    <t xml:space="preserve">⑪稼働率
定期駐車のみとなっており、空きがない状態であるため、100％で推移している。
</t>
    <phoneticPr fontId="5"/>
  </si>
  <si>
    <t>支出のほとんどが港湾施設使用料である。平面駐車場であり、機械等の施設もないため、修繕等の支出もない。定期駐車のみで、港湾施設に位置しているため、主にフェリー会社やその他企業の契約が多い。ほとんど空きがない状態であり、収入は安定している。そのため、営業に関する収益性は高い。</t>
    <phoneticPr fontId="5"/>
  </si>
  <si>
    <t>①収益的収支比率
　定期駐車のみであり、現在ほぼ満車状態であるため、横ばいで推移している。また、支出について、主なものは港湾施設使用料である。比率は100％を超えており、黒字であるが、類似施設と比較すると数値は低くなっている。
④売上高GOP比率
⑤EBITDA
　売上高ＧＯＰ比率は、類似施設平均値を上回っており、利益率は高く、数値も安定している。
　ＥＢＩＴＤＡの数値は例年類似施設平均値を下回っていたが、令和２年度は類似施設平均値が下がったこともあり、平均程度となっている。</t>
    <rPh sb="188" eb="190">
      <t>レイネン</t>
    </rPh>
    <rPh sb="190" eb="192">
      <t>ルイジ</t>
    </rPh>
    <rPh sb="192" eb="194">
      <t>シセツ</t>
    </rPh>
    <rPh sb="206" eb="207">
      <t>レイ</t>
    </rPh>
    <rPh sb="207" eb="208">
      <t>ワ</t>
    </rPh>
    <rPh sb="209" eb="211">
      <t>ネンド</t>
    </rPh>
    <rPh sb="212" eb="214">
      <t>ルイジ</t>
    </rPh>
    <rPh sb="214" eb="216">
      <t>シセツ</t>
    </rPh>
    <rPh sb="216" eb="219">
      <t>ヘイキンチ</t>
    </rPh>
    <rPh sb="220" eb="221">
      <t>サ</t>
    </rPh>
    <rPh sb="230" eb="232">
      <t>ヘイキン</t>
    </rPh>
    <rPh sb="232" eb="234">
      <t>テイド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</si>
</sst>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148</c:v>
                </c:pt>
                <c:pt idx="1">
                  <c:v>150.6</c:v>
                </c:pt>
                <c:pt idx="2">
                  <c:v>151.4</c:v>
                </c:pt>
                <c:pt idx="3">
                  <c:v>153.9</c:v>
                </c:pt>
                <c:pt idx="4">
                  <c:v>154.30000000000001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7-4890-A86F-39EF7B57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65216"/>
        <c:axId val="5306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7-4890-A86F-39EF7B57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5216"/>
        <c:axId val="53067136"/>
      </c:lineChart>
      <c:catAx>
        <c:axId val="5306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067136"/>
        <c:crosses val="autoZero"/>
        <c:auto val="1"/>
        <c:lblAlgn val="ctr"/>
        <c:lblOffset val="100"/>
        <c:noMultiLvlLbl val="1"/>
      </c:catAx>
      <c:valAx>
        <c:axId val="5306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065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7-4786-8A7D-BBD23426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88384"/>
        <c:axId val="10389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7-4786-8A7D-BBD23426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8384"/>
        <c:axId val="103890304"/>
      </c:lineChart>
      <c:catAx>
        <c:axId val="103888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890304"/>
        <c:crosses val="autoZero"/>
        <c:auto val="1"/>
        <c:lblAlgn val="ctr"/>
        <c:lblOffset val="100"/>
        <c:noMultiLvlLbl val="1"/>
      </c:catAx>
      <c:valAx>
        <c:axId val="10389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888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D10-4FF8-A05F-DFE2D1E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28960"/>
        <c:axId val="10393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FF8-A05F-DFE2D1E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960"/>
        <c:axId val="103930880"/>
      </c:lineChart>
      <c:catAx>
        <c:axId val="10392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930880"/>
        <c:crosses val="autoZero"/>
        <c:auto val="1"/>
        <c:lblAlgn val="ctr"/>
        <c:lblOffset val="100"/>
        <c:noMultiLvlLbl val="1"/>
      </c:catAx>
      <c:valAx>
        <c:axId val="10393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28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F4-40C2-A237-6F3A87592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35040"/>
        <c:axId val="1069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4-40C2-A237-6F3A87592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35040"/>
        <c:axId val="106936960"/>
      </c:lineChart>
      <c:catAx>
        <c:axId val="10693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936960"/>
        <c:crosses val="autoZero"/>
        <c:auto val="1"/>
        <c:lblAlgn val="ctr"/>
        <c:lblOffset val="100"/>
        <c:noMultiLvlLbl val="1"/>
      </c:catAx>
      <c:valAx>
        <c:axId val="1069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935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E-44AF-ADAF-E7BC50BC5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50176"/>
        <c:axId val="10686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E-44AF-ADAF-E7BC50BC5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0176"/>
        <c:axId val="106860544"/>
      </c:lineChart>
      <c:catAx>
        <c:axId val="106850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860544"/>
        <c:crosses val="autoZero"/>
        <c:auto val="1"/>
        <c:lblAlgn val="ctr"/>
        <c:lblOffset val="100"/>
        <c:noMultiLvlLbl val="1"/>
      </c:catAx>
      <c:valAx>
        <c:axId val="10686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50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B-45A3-B177-A72590C4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38592"/>
        <c:axId val="10704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5A3-B177-A72590C4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38592"/>
        <c:axId val="107044864"/>
      </c:lineChart>
      <c:catAx>
        <c:axId val="10703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044864"/>
        <c:crosses val="autoZero"/>
        <c:auto val="1"/>
        <c:lblAlgn val="ctr"/>
        <c:lblOffset val="100"/>
        <c:noMultiLvlLbl val="1"/>
      </c:catAx>
      <c:valAx>
        <c:axId val="10704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703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2-41F0-9F63-7215AA97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9168"/>
        <c:axId val="10708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2-41F0-9F63-7215AA97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9168"/>
        <c:axId val="107081088"/>
      </c:lineChart>
      <c:catAx>
        <c:axId val="107079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081088"/>
        <c:crosses val="autoZero"/>
        <c:auto val="1"/>
        <c:lblAlgn val="ctr"/>
        <c:lblOffset val="100"/>
        <c:noMultiLvlLbl val="1"/>
      </c:catAx>
      <c:valAx>
        <c:axId val="10708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079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E-43DE-82B8-F5BF9F95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1568"/>
        <c:axId val="10817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E-43DE-82B8-F5BF9F95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1568"/>
        <c:axId val="108176512"/>
      </c:lineChart>
      <c:catAx>
        <c:axId val="10814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176512"/>
        <c:crosses val="autoZero"/>
        <c:auto val="1"/>
        <c:lblAlgn val="ctr"/>
        <c:lblOffset val="100"/>
        <c:noMultiLvlLbl val="1"/>
      </c:catAx>
      <c:valAx>
        <c:axId val="10817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141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1000</c:v>
                </c:pt>
                <c:pt idx="1">
                  <c:v>1011</c:v>
                </c:pt>
                <c:pt idx="2">
                  <c:v>1026</c:v>
                </c:pt>
                <c:pt idx="3">
                  <c:v>1086</c:v>
                </c:pt>
                <c:pt idx="4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B-4D77-9A50-B662864C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50080"/>
        <c:axId val="10835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B-4D77-9A50-B662864C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50080"/>
        <c:axId val="108352256"/>
      </c:lineChart>
      <c:catAx>
        <c:axId val="10835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352256"/>
        <c:crosses val="autoZero"/>
        <c:auto val="1"/>
        <c:lblAlgn val="ctr"/>
        <c:lblOffset val="100"/>
        <c:noMultiLvlLbl val="1"/>
      </c:catAx>
      <c:valAx>
        <c:axId val="10835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350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Q16" zoomScale="60" zoomScaleNormal="6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沖新田駐車場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1435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148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150.6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151.4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153.9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154.30000000000001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1492.8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0.8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169.4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97.2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100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100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1000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1011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1026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1086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1103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93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9208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8524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6653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6991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1045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dCxY7D5n2gahxGhH4Wn2wJ2ulj3it4o1w0ymFA0jNsnB7jLGC+tTTgEKoBHnwOEEUmi5uHS0BKAb/eNomhl7sg==" saltValue="PbZdYHerqS8S6d0BNpczi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99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100</v>
      </c>
      <c r="AV5" s="59" t="s">
        <v>89</v>
      </c>
      <c r="AW5" s="59" t="s">
        <v>90</v>
      </c>
      <c r="AX5" s="59" t="s">
        <v>101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100</v>
      </c>
      <c r="BG5" s="59" t="s">
        <v>89</v>
      </c>
      <c r="BH5" s="59" t="s">
        <v>90</v>
      </c>
      <c r="BI5" s="59" t="s">
        <v>99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102</v>
      </c>
      <c r="BS5" s="59" t="s">
        <v>90</v>
      </c>
      <c r="BT5" s="59" t="s">
        <v>99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89</v>
      </c>
      <c r="CD5" s="59" t="s">
        <v>90</v>
      </c>
      <c r="CE5" s="59" t="s">
        <v>99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89</v>
      </c>
      <c r="CQ5" s="59" t="s">
        <v>90</v>
      </c>
      <c r="CR5" s="59" t="s">
        <v>99</v>
      </c>
      <c r="CS5" s="59" t="s">
        <v>103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104</v>
      </c>
      <c r="DC5" s="59" t="s">
        <v>99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104</v>
      </c>
      <c r="DN5" s="59" t="s">
        <v>99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105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愛媛県八幡浜市</v>
      </c>
      <c r="I6" s="60" t="str">
        <f t="shared" si="1"/>
        <v>沖新田駐車場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公共施設</v>
      </c>
      <c r="T6" s="62" t="str">
        <f t="shared" si="1"/>
        <v>無</v>
      </c>
      <c r="U6" s="63">
        <f t="shared" si="1"/>
        <v>1435</v>
      </c>
      <c r="V6" s="63">
        <f t="shared" si="1"/>
        <v>49</v>
      </c>
      <c r="W6" s="63">
        <f t="shared" si="1"/>
        <v>0</v>
      </c>
      <c r="X6" s="62" t="str">
        <f t="shared" si="1"/>
        <v>無</v>
      </c>
      <c r="Y6" s="64">
        <f>IF(Y8="-",NA(),Y8)</f>
        <v>148</v>
      </c>
      <c r="Z6" s="64">
        <f t="shared" ref="Z6:AH6" si="2">IF(Z8="-",NA(),Z8)</f>
        <v>150.6</v>
      </c>
      <c r="AA6" s="64">
        <f t="shared" si="2"/>
        <v>151.4</v>
      </c>
      <c r="AB6" s="64">
        <f t="shared" si="2"/>
        <v>153.9</v>
      </c>
      <c r="AC6" s="64">
        <f t="shared" si="2"/>
        <v>154.30000000000001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97.2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1000</v>
      </c>
      <c r="BR6" s="65">
        <f t="shared" ref="BR6:BZ6" si="6">IF(BR8="-",NA(),BR8)</f>
        <v>1011</v>
      </c>
      <c r="BS6" s="65">
        <f t="shared" si="6"/>
        <v>1026</v>
      </c>
      <c r="BT6" s="65">
        <f t="shared" si="6"/>
        <v>1086</v>
      </c>
      <c r="BU6" s="65">
        <f t="shared" si="6"/>
        <v>1103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106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107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八幡浜市</v>
      </c>
      <c r="I7" s="60" t="str">
        <f t="shared" si="10"/>
        <v>沖新田駐車場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1435</v>
      </c>
      <c r="V7" s="63">
        <f t="shared" si="10"/>
        <v>49</v>
      </c>
      <c r="W7" s="63">
        <f t="shared" si="10"/>
        <v>0</v>
      </c>
      <c r="X7" s="62" t="str">
        <f t="shared" si="10"/>
        <v>無</v>
      </c>
      <c r="Y7" s="64">
        <f>Y8</f>
        <v>148</v>
      </c>
      <c r="Z7" s="64">
        <f t="shared" ref="Z7:AH7" si="11">Z8</f>
        <v>150.6</v>
      </c>
      <c r="AA7" s="64">
        <f t="shared" si="11"/>
        <v>151.4</v>
      </c>
      <c r="AB7" s="64">
        <f t="shared" si="11"/>
        <v>153.9</v>
      </c>
      <c r="AC7" s="64">
        <f t="shared" si="11"/>
        <v>154.30000000000001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97.2</v>
      </c>
      <c r="BG7" s="64">
        <f t="shared" ref="BG7:BO7" si="14">BG8</f>
        <v>100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1000</v>
      </c>
      <c r="BR7" s="65">
        <f t="shared" ref="BR7:BZ7" si="15">BR8</f>
        <v>1011</v>
      </c>
      <c r="BS7" s="65">
        <f t="shared" si="15"/>
        <v>1026</v>
      </c>
      <c r="BT7" s="65">
        <f t="shared" si="15"/>
        <v>1086</v>
      </c>
      <c r="BU7" s="65">
        <f t="shared" si="15"/>
        <v>1103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108</v>
      </c>
      <c r="CC7" s="64" t="s">
        <v>108</v>
      </c>
      <c r="CD7" s="64" t="s">
        <v>108</v>
      </c>
      <c r="CE7" s="64" t="s">
        <v>108</v>
      </c>
      <c r="CF7" s="64" t="s">
        <v>108</v>
      </c>
      <c r="CG7" s="64" t="s">
        <v>108</v>
      </c>
      <c r="CH7" s="64" t="s">
        <v>108</v>
      </c>
      <c r="CI7" s="64" t="s">
        <v>108</v>
      </c>
      <c r="CJ7" s="64" t="s">
        <v>108</v>
      </c>
      <c r="CK7" s="64" t="s">
        <v>106</v>
      </c>
      <c r="CL7" s="61"/>
      <c r="CM7" s="63">
        <f>CM8</f>
        <v>0</v>
      </c>
      <c r="CN7" s="63">
        <f>CN8</f>
        <v>0</v>
      </c>
      <c r="CO7" s="64" t="s">
        <v>108</v>
      </c>
      <c r="CP7" s="64" t="s">
        <v>108</v>
      </c>
      <c r="CQ7" s="64" t="s">
        <v>108</v>
      </c>
      <c r="CR7" s="64" t="s">
        <v>108</v>
      </c>
      <c r="CS7" s="64" t="s">
        <v>108</v>
      </c>
      <c r="CT7" s="64" t="s">
        <v>108</v>
      </c>
      <c r="CU7" s="64" t="s">
        <v>108</v>
      </c>
      <c r="CV7" s="64" t="s">
        <v>108</v>
      </c>
      <c r="CW7" s="64" t="s">
        <v>108</v>
      </c>
      <c r="CX7" s="64" t="s">
        <v>106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2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43</v>
      </c>
      <c r="S8" s="69" t="s">
        <v>119</v>
      </c>
      <c r="T8" s="69" t="s">
        <v>120</v>
      </c>
      <c r="U8" s="70">
        <v>1435</v>
      </c>
      <c r="V8" s="70">
        <v>49</v>
      </c>
      <c r="W8" s="70">
        <v>0</v>
      </c>
      <c r="X8" s="69" t="s">
        <v>120</v>
      </c>
      <c r="Y8" s="71">
        <v>148</v>
      </c>
      <c r="Z8" s="71">
        <v>150.6</v>
      </c>
      <c r="AA8" s="71">
        <v>151.4</v>
      </c>
      <c r="AB8" s="71">
        <v>153.9</v>
      </c>
      <c r="AC8" s="71">
        <v>154.30000000000001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97.2</v>
      </c>
      <c r="BG8" s="71">
        <v>100</v>
      </c>
      <c r="BH8" s="71">
        <v>100</v>
      </c>
      <c r="BI8" s="71">
        <v>100</v>
      </c>
      <c r="BJ8" s="71">
        <v>100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1000</v>
      </c>
      <c r="BR8" s="72">
        <v>1011</v>
      </c>
      <c r="BS8" s="72">
        <v>1026</v>
      </c>
      <c r="BT8" s="73">
        <v>1086</v>
      </c>
      <c r="BU8" s="73">
        <v>1103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0</v>
      </c>
      <c r="CN8" s="70">
        <v>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2022-02-09T04:35:19Z</cp:lastPrinted>
  <dcterms:created xsi:type="dcterms:W3CDTF">2021-12-17T06:08:05Z</dcterms:created>
  <dcterms:modified xsi:type="dcterms:W3CDTF">2022-02-09T06:43:37Z</dcterms:modified>
  <cp:category/>
</cp:coreProperties>
</file>