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tvDf7ZW1p1l+rEjHY+ZH86/BVwwmfUEMkCUAjlStLXJ9eFnkhWoi4AVrpxuZHY+Kj0Qv1z7aVz5I2z5QKuZaMQ==" workbookSaltValue="4EUkObuYYOJ/d4kpu6Af7A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BZ76" i="4"/>
  <c r="IT76" i="4"/>
  <c r="CS51" i="4"/>
  <c r="HJ30" i="4"/>
  <c r="MA51" i="4"/>
  <c r="CS30" i="4"/>
  <c r="C11" i="5"/>
  <c r="D11" i="5"/>
  <c r="E11" i="5"/>
  <c r="B11" i="5"/>
  <c r="BZ30" i="4" l="1"/>
  <c r="BK76" i="4"/>
  <c r="LH51" i="4"/>
  <c r="LT76" i="4"/>
  <c r="GQ51" i="4"/>
  <c r="LH30" i="4"/>
  <c r="IE76" i="4"/>
  <c r="BZ51" i="4"/>
  <c r="GQ30" i="4"/>
  <c r="BG30" i="4"/>
  <c r="KO30" i="4"/>
  <c r="FX30" i="4"/>
  <c r="AV76" i="4"/>
  <c r="KO51" i="4"/>
  <c r="LE76" i="4"/>
  <c r="BG51" i="4"/>
  <c r="FX51" i="4"/>
  <c r="HP76" i="4"/>
  <c r="FE51" i="4"/>
  <c r="HA76" i="4"/>
  <c r="AN51" i="4"/>
  <c r="FE30" i="4"/>
  <c r="KP76" i="4"/>
  <c r="AN30" i="4"/>
  <c r="JV51" i="4"/>
  <c r="JV30" i="4"/>
  <c r="AG76" i="4"/>
  <c r="R76" i="4"/>
  <c r="KA76" i="4"/>
  <c r="EL51" i="4"/>
  <c r="JC30" i="4"/>
  <c r="JC51" i="4"/>
  <c r="GL76" i="4"/>
  <c r="U51" i="4"/>
  <c r="EL30" i="4"/>
  <c r="U30" i="4"/>
</calcChain>
</file>

<file path=xl/sharedStrings.xml><?xml version="1.0" encoding="utf-8"?>
<sst xmlns="http://schemas.openxmlformats.org/spreadsheetml/2006/main" count="278" uniqueCount="135">
  <si>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</si>
  <si>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</si>
  <si>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</si>
  <si>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</si>
  <si>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</si>
  <si>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</si>
  <si>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</si>
  <si>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</si>
  <si>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</si>
  <si>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</si>
  <si>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</si>
  <si>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</si>
  <si>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</si>
  <si>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</si>
  <si>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</si>
  <si>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</si>
  <si>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</si>
  <si>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</si>
  <si>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</si>
  <si>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</si>
  <si>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</si>
  <si>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</si>
  <si>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</si>
  <si>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</si>
  <si>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</si>
  <si>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</si>
  <si>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</si>
  <si>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</si>
  <si>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</si>
  <si>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</si>
  <si>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</si>
  <si>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</si>
  <si>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</si>
  <si>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</si>
  <si>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</si>
  <si>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</si>
  <si>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</si>
  <si>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</si>
  <si>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</si>
  <si>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</si>
  <si>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</si>
  <si>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</si>
  <si>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</si>
  <si>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</si>
  <si>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</si>
  <si>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</si>
  <si>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</si>
  <si>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</si>
  <si>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</si>
  <si>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</si>
  <si>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</si>
  <si>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</si>
  <si>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</si>
  <si>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</si>
  <si>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</si>
  <si>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</si>
  <si>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</si>
  <si>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</si>
  <si>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</si>
  <si>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</si>
  <si>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</si>
  <si>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</si>
  <si>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</si>
  <si>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</si>
  <si>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</si>
  <si>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</si>
  <si>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</si>
  <si>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</si>
  <si>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</si>
  <si>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</si>
  <si>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</si>
  <si>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</si>
  <si>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</si>
  <si>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</si>
  <si>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</si>
  <si>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</si>
  <si>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</si>
  <si>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</si>
  <si>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</si>
  <si>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</si>
  <si>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</si>
  <si>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</si>
  <si>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</si>
  <si>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</si>
  <si>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</si>
  <si>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</si>
  <si>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</si>
  <si>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</si>
  <si>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</si>
  <si>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</si>
  <si>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</si>
  <si>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</si>
  <si>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</si>
  <si>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</si>
  <si>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</si>
  <si>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</si>
  <si>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</si>
  <si>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</si>
  <si>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</si>
  <si>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</si>
  <si>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</si>
  <si>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</si>
  <si>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</si>
  <si>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</si>
  <si>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</si>
  <si>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</si>
  <si>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</si>
  <si>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</si>
  <si>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</si>
  <si>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</si>
  <si>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</si>
  <si>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</si>
  <si>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</si>
  <si>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八幡浜市</t>
  </si>
  <si>
    <t>新町角駐車場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</si>
  <si>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</si>
  <si>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</si>
  <si>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</si>
  <si>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</si>
  <si>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</si>
  <si>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</si>
  <si>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</si>
  <si>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</si>
  <si>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</si>
  <si>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</si>
  <si>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</si>
  <si>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</si>
  <si>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</si>
  <si>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</si>
  <si>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</si>
  <si>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</si>
  <si>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①収益的周知比率
②他会計補助金比率
　平成26年度より既発債の元金償還が開始され、比率は減少傾向にある。また、平成29年度は他会計から繰り入れを行った。
④売上高GOP比率
⑤EBITDA
　売上高ＧＯＰ比率は、類似施設平均値を上回っていることから、収益性は高く、数値も安定している。
　ＥＢＩＴＤＡが類似施設平均値を下回っているのは、収容台数が9台と小規模な駐車場であり、利益が少ないことが原因として挙げられる。
</t>
    <phoneticPr fontId="5"/>
  </si>
  <si>
    <t xml:space="preserve">⑧設備投資見込額
　平面駐車場であり、大きな改修等新たな設備投資は見込んでいない。
⑩企業債残高対料金収入比率
　平均値を大きく上回っているが、駐車場新設の際の借入であり、新たな借入もない。
</t>
    <phoneticPr fontId="5"/>
  </si>
  <si>
    <t xml:space="preserve">⑪稼働率
　市営駐車場の中で最も稼働率が高く、類似施設平均を上回っている。市内中心部に位置しているため、買い物客を含め幅広く活用されている。
</t>
    <phoneticPr fontId="5"/>
  </si>
  <si>
    <t>　既発債償還金の支出により、収益的収支比率は100％以下となっているが、稼働率も高く利用者数も多い。営業に関する収益性を表す指標である売上高ＧＯＰ比率も平均以上を維持している。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</si>
</sst>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63.7</c:v>
                </c:pt>
                <c:pt idx="1">
                  <c:v>77.099999999999994</c:v>
                </c:pt>
                <c:pt idx="2">
                  <c:v>50.2</c:v>
                </c:pt>
                <c:pt idx="3">
                  <c:v>55</c:v>
                </c:pt>
                <c:pt idx="4">
                  <c:v>41.3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6E-4B79-A863-C17412649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969856"/>
        <c:axId val="54971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378</c:v>
                </c:pt>
                <c:pt idx="1">
                  <c:v>477.8</c:v>
                </c:pt>
                <c:pt idx="2">
                  <c:v>373.2</c:v>
                </c:pt>
                <c:pt idx="3">
                  <c:v>742.8</c:v>
                </c:pt>
                <c:pt idx="4">
                  <c:v>385.7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6E-4B79-A863-C17412649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69856"/>
        <c:axId val="54971776"/>
      </c:lineChart>
      <c:catAx>
        <c:axId val="549698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4971776"/>
        <c:crosses val="autoZero"/>
        <c:auto val="1"/>
        <c:lblAlgn val="ctr"/>
        <c:lblOffset val="100"/>
        <c:noMultiLvlLbl val="1"/>
      </c:catAx>
      <c:valAx>
        <c:axId val="54971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49698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1192.3</c:v>
                </c:pt>
                <c:pt idx="1">
                  <c:v>973.2</c:v>
                </c:pt>
                <c:pt idx="2">
                  <c:v>1149.4000000000001</c:v>
                </c:pt>
                <c:pt idx="3">
                  <c:v>942.3</c:v>
                </c:pt>
                <c:pt idx="4">
                  <c:v>1061.4000000000001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C9-43A0-941E-F06A53750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680832"/>
        <c:axId val="5868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62.8</c:v>
                </c:pt>
                <c:pt idx="1">
                  <c:v>62.3</c:v>
                </c:pt>
                <c:pt idx="2">
                  <c:v>87.9</c:v>
                </c:pt>
                <c:pt idx="3">
                  <c:v>56.3</c:v>
                </c:pt>
                <c:pt idx="4">
                  <c:v>70.3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5C9-43A0-941E-F06A53750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80832"/>
        <c:axId val="58682752"/>
      </c:lineChart>
      <c:catAx>
        <c:axId val="58680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8682752"/>
        <c:crosses val="autoZero"/>
        <c:auto val="1"/>
        <c:lblAlgn val="ctr"/>
        <c:lblOffset val="100"/>
        <c:noMultiLvlLbl val="1"/>
      </c:catAx>
      <c:valAx>
        <c:axId val="58682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86808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00-4E6A-AB14-B62494A9B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357824"/>
        <c:axId val="99359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C00-4E6A-AB14-B62494A9B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57824"/>
        <c:axId val="99359744"/>
      </c:lineChart>
      <c:catAx>
        <c:axId val="993578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9359744"/>
        <c:crosses val="autoZero"/>
        <c:auto val="1"/>
        <c:lblAlgn val="ctr"/>
        <c:lblOffset val="100"/>
        <c:noMultiLvlLbl val="1"/>
      </c:catAx>
      <c:valAx>
        <c:axId val="99359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93578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E7-489E-95F9-9F9E4A3DC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406592"/>
        <c:axId val="99408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E7-489E-95F9-9F9E4A3DC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06592"/>
        <c:axId val="99408512"/>
      </c:lineChart>
      <c:catAx>
        <c:axId val="9940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9408512"/>
        <c:crosses val="autoZero"/>
        <c:auto val="1"/>
        <c:lblAlgn val="ctr"/>
        <c:lblOffset val="100"/>
        <c:noMultiLvlLbl val="1"/>
      </c:catAx>
      <c:valAx>
        <c:axId val="99408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940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690.6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25-4B6D-90FF-ABE04AD82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312000"/>
        <c:axId val="99313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3.1</c:v>
                </c:pt>
                <c:pt idx="1">
                  <c:v>6.3</c:v>
                </c:pt>
                <c:pt idx="2">
                  <c:v>4</c:v>
                </c:pt>
                <c:pt idx="3">
                  <c:v>2</c:v>
                </c:pt>
                <c:pt idx="4">
                  <c:v>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E25-4B6D-90FF-ABE04AD82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12000"/>
        <c:axId val="99313920"/>
      </c:lineChart>
      <c:catAx>
        <c:axId val="993120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9313920"/>
        <c:crosses val="autoZero"/>
        <c:auto val="1"/>
        <c:lblAlgn val="ctr"/>
        <c:lblOffset val="100"/>
        <c:noMultiLvlLbl val="1"/>
      </c:catAx>
      <c:valAx>
        <c:axId val="99313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93120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CE-41EA-8709-510864215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504128"/>
        <c:axId val="99506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18</c:v>
                </c:pt>
                <c:pt idx="1">
                  <c:v>21</c:v>
                </c:pt>
                <c:pt idx="2">
                  <c:v>18</c:v>
                </c:pt>
                <c:pt idx="3">
                  <c:v>15</c:v>
                </c:pt>
                <c:pt idx="4">
                  <c:v>405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5CE-41EA-8709-510864215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04128"/>
        <c:axId val="99506048"/>
      </c:lineChart>
      <c:catAx>
        <c:axId val="995041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9506048"/>
        <c:crosses val="autoZero"/>
        <c:auto val="1"/>
        <c:lblAlgn val="ctr"/>
        <c:lblOffset val="100"/>
        <c:noMultiLvlLbl val="1"/>
      </c:catAx>
      <c:valAx>
        <c:axId val="99506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95041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477.8</c:v>
                </c:pt>
                <c:pt idx="1">
                  <c:v>500</c:v>
                </c:pt>
                <c:pt idx="2">
                  <c:v>466.7</c:v>
                </c:pt>
                <c:pt idx="3">
                  <c:v>888.9</c:v>
                </c:pt>
                <c:pt idx="4">
                  <c:v>855.6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03-4663-861E-48FD35A21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536256"/>
        <c:axId val="99542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288.2</c:v>
                </c:pt>
                <c:pt idx="1">
                  <c:v>287.39999999999998</c:v>
                </c:pt>
                <c:pt idx="2">
                  <c:v>290.39999999999998</c:v>
                </c:pt>
                <c:pt idx="3">
                  <c:v>304.89999999999998</c:v>
                </c:pt>
                <c:pt idx="4">
                  <c:v>224.4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903-4663-861E-48FD35A21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36256"/>
        <c:axId val="99542528"/>
      </c:lineChart>
      <c:catAx>
        <c:axId val="995362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9542528"/>
        <c:crosses val="autoZero"/>
        <c:auto val="1"/>
        <c:lblAlgn val="ctr"/>
        <c:lblOffset val="100"/>
        <c:noMultiLvlLbl val="1"/>
      </c:catAx>
      <c:valAx>
        <c:axId val="99542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95362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76.7</c:v>
                </c:pt>
                <c:pt idx="1">
                  <c:v>78.900000000000006</c:v>
                </c:pt>
                <c:pt idx="2">
                  <c:v>65.8</c:v>
                </c:pt>
                <c:pt idx="3">
                  <c:v>70.3</c:v>
                </c:pt>
                <c:pt idx="4">
                  <c:v>59.3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4-4D4F-BC78-A7395FE35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585024"/>
        <c:axId val="99591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34.700000000000003</c:v>
                </c:pt>
                <c:pt idx="1">
                  <c:v>39.6</c:v>
                </c:pt>
                <c:pt idx="2">
                  <c:v>29</c:v>
                </c:pt>
                <c:pt idx="3">
                  <c:v>32.9</c:v>
                </c:pt>
                <c:pt idx="4">
                  <c:v>-121.8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9E4-4D4F-BC78-A7395FE35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85024"/>
        <c:axId val="99591296"/>
      </c:lineChart>
      <c:catAx>
        <c:axId val="99585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9591296"/>
        <c:crosses val="autoZero"/>
        <c:auto val="1"/>
        <c:lblAlgn val="ctr"/>
        <c:lblOffset val="100"/>
        <c:noMultiLvlLbl val="1"/>
      </c:catAx>
      <c:valAx>
        <c:axId val="99591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95850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1621</c:v>
                </c:pt>
                <c:pt idx="1">
                  <c:v>1836</c:v>
                </c:pt>
                <c:pt idx="2">
                  <c:v>1150</c:v>
                </c:pt>
                <c:pt idx="3">
                  <c:v>1305</c:v>
                </c:pt>
                <c:pt idx="4">
                  <c:v>832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60-4130-A33B-BD7E861EB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711616"/>
        <c:axId val="99717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7123</c:v>
                </c:pt>
                <c:pt idx="1">
                  <c:v>8017</c:v>
                </c:pt>
                <c:pt idx="2">
                  <c:v>8137</c:v>
                </c:pt>
                <c:pt idx="3">
                  <c:v>8005</c:v>
                </c:pt>
                <c:pt idx="4">
                  <c:v>2698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360-4130-A33B-BD7E861EB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11616"/>
        <c:axId val="99717888"/>
      </c:lineChart>
      <c:catAx>
        <c:axId val="997116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9717888"/>
        <c:crosses val="autoZero"/>
        <c:auto val="1"/>
        <c:lblAlgn val="ctr"/>
        <c:lblOffset val="100"/>
        <c:noMultiLvlLbl val="1"/>
      </c:catAx>
      <c:valAx>
        <c:axId val="99717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97116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A15" zoomScale="60" zoomScaleNormal="60" zoomScaleSheetLayoutView="70" workbookViewId="0">
      <selection activeCell="ND83" sqref="ND83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愛媛県八幡浜市　新町角駐車場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3" t="s">
        <v>1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5"/>
      <c r="AQ7" s="133" t="s">
        <v>2</v>
      </c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5"/>
      <c r="CF7" s="133" t="s">
        <v>3</v>
      </c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5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6" t="s">
        <v>5</v>
      </c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6"/>
      <c r="FZ7" s="136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6" t="s">
        <v>6</v>
      </c>
      <c r="HY7" s="136"/>
      <c r="HZ7" s="136"/>
      <c r="IA7" s="136"/>
      <c r="IB7" s="136"/>
      <c r="IC7" s="136"/>
      <c r="ID7" s="136"/>
      <c r="IE7" s="136"/>
      <c r="IF7" s="136"/>
      <c r="IG7" s="136"/>
      <c r="IH7" s="136"/>
      <c r="II7" s="136"/>
      <c r="IJ7" s="136"/>
      <c r="IK7" s="136"/>
      <c r="IL7" s="136"/>
      <c r="IM7" s="136"/>
      <c r="IN7" s="136"/>
      <c r="IO7" s="136"/>
      <c r="IP7" s="136"/>
      <c r="IQ7" s="136"/>
      <c r="IR7" s="136"/>
      <c r="IS7" s="136"/>
      <c r="IT7" s="136"/>
      <c r="IU7" s="136"/>
      <c r="IV7" s="136"/>
      <c r="IW7" s="136"/>
      <c r="IX7" s="136"/>
      <c r="IY7" s="136"/>
      <c r="IZ7" s="136"/>
      <c r="JA7" s="136"/>
      <c r="JB7" s="136"/>
      <c r="JC7" s="136"/>
      <c r="JD7" s="136"/>
      <c r="JE7" s="136"/>
      <c r="JF7" s="136"/>
      <c r="JG7" s="136"/>
      <c r="JH7" s="136"/>
      <c r="JI7" s="136"/>
      <c r="JJ7" s="136"/>
      <c r="JK7" s="136"/>
      <c r="JL7" s="136"/>
      <c r="JM7" s="136"/>
      <c r="JN7" s="136"/>
      <c r="JO7" s="136"/>
      <c r="JP7" s="136"/>
      <c r="JQ7" s="136" t="s">
        <v>7</v>
      </c>
      <c r="JR7" s="136"/>
      <c r="JS7" s="136"/>
      <c r="JT7" s="136"/>
      <c r="JU7" s="136"/>
      <c r="JV7" s="136"/>
      <c r="JW7" s="136"/>
      <c r="JX7" s="136"/>
      <c r="JY7" s="136"/>
      <c r="JZ7" s="136"/>
      <c r="KA7" s="136"/>
      <c r="KB7" s="136"/>
      <c r="KC7" s="136"/>
      <c r="KD7" s="136"/>
      <c r="KE7" s="136"/>
      <c r="KF7" s="136"/>
      <c r="KG7" s="136"/>
      <c r="KH7" s="136"/>
      <c r="KI7" s="136"/>
      <c r="KJ7" s="136"/>
      <c r="KK7" s="136"/>
      <c r="KL7" s="136"/>
      <c r="KM7" s="136"/>
      <c r="KN7" s="136"/>
      <c r="KO7" s="136"/>
      <c r="KP7" s="136"/>
      <c r="KQ7" s="136"/>
      <c r="KR7" s="136"/>
      <c r="KS7" s="136"/>
      <c r="KT7" s="136"/>
      <c r="KU7" s="136"/>
      <c r="KV7" s="136"/>
      <c r="KW7" s="136"/>
      <c r="KX7" s="136"/>
      <c r="KY7" s="136"/>
      <c r="KZ7" s="136"/>
      <c r="LA7" s="136"/>
      <c r="LB7" s="136"/>
      <c r="LC7" s="136"/>
      <c r="LD7" s="136"/>
      <c r="LE7" s="136"/>
      <c r="LF7" s="136"/>
      <c r="LG7" s="136"/>
      <c r="LH7" s="136"/>
      <c r="LI7" s="136"/>
      <c r="LJ7" s="136" t="s">
        <v>8</v>
      </c>
      <c r="LK7" s="136"/>
      <c r="LL7" s="136"/>
      <c r="LM7" s="136"/>
      <c r="LN7" s="136"/>
      <c r="LO7" s="136"/>
      <c r="LP7" s="136"/>
      <c r="LQ7" s="136"/>
      <c r="LR7" s="136"/>
      <c r="LS7" s="136"/>
      <c r="LT7" s="136"/>
      <c r="LU7" s="136"/>
      <c r="LV7" s="136"/>
      <c r="LW7" s="136"/>
      <c r="LX7" s="136"/>
      <c r="LY7" s="136"/>
      <c r="LZ7" s="136"/>
      <c r="MA7" s="136"/>
      <c r="MB7" s="136"/>
      <c r="MC7" s="136"/>
      <c r="MD7" s="136"/>
      <c r="ME7" s="136"/>
      <c r="MF7" s="136"/>
      <c r="MG7" s="136"/>
      <c r="MH7" s="136"/>
      <c r="MI7" s="136"/>
      <c r="MJ7" s="136"/>
      <c r="MK7" s="136"/>
      <c r="ML7" s="136"/>
      <c r="MM7" s="136"/>
      <c r="MN7" s="136"/>
      <c r="MO7" s="136"/>
      <c r="MP7" s="136"/>
      <c r="MQ7" s="136"/>
      <c r="MR7" s="136"/>
      <c r="MS7" s="136"/>
      <c r="MT7" s="136"/>
      <c r="MU7" s="136"/>
      <c r="MV7" s="136"/>
      <c r="MW7" s="136"/>
      <c r="MX7" s="136"/>
      <c r="MY7" s="136"/>
      <c r="MZ7" s="136"/>
      <c r="NA7" s="136"/>
      <c r="NB7" s="13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4" t="str">
        <f>データ!J7</f>
        <v>法非適用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6"/>
      <c r="AQ8" s="124" t="str">
        <f>データ!K7</f>
        <v>駐車場整備事業</v>
      </c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6"/>
      <c r="CF8" s="124" t="str">
        <f>データ!L7</f>
        <v>-</v>
      </c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6"/>
      <c r="DU8" s="128" t="str">
        <f>データ!M7</f>
        <v>Ａ３Ｂ１</v>
      </c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  <c r="FE8" s="128"/>
      <c r="FF8" s="128"/>
      <c r="FG8" s="128"/>
      <c r="FH8" s="128"/>
      <c r="FI8" s="128"/>
      <c r="FJ8" s="128" t="str">
        <f>データ!N7</f>
        <v>非設置</v>
      </c>
      <c r="FK8" s="128"/>
      <c r="FL8" s="128"/>
      <c r="FM8" s="128"/>
      <c r="FN8" s="128"/>
      <c r="FO8" s="128"/>
      <c r="FP8" s="128"/>
      <c r="FQ8" s="128"/>
      <c r="FR8" s="128"/>
      <c r="FS8" s="128"/>
      <c r="FT8" s="128"/>
      <c r="FU8" s="128"/>
      <c r="FV8" s="128"/>
      <c r="FW8" s="128"/>
      <c r="FX8" s="128"/>
      <c r="FY8" s="128"/>
      <c r="FZ8" s="128"/>
      <c r="GA8" s="128"/>
      <c r="GB8" s="128"/>
      <c r="GC8" s="128"/>
      <c r="GD8" s="128"/>
      <c r="GE8" s="128"/>
      <c r="GF8" s="128"/>
      <c r="GG8" s="128"/>
      <c r="GH8" s="128"/>
      <c r="GI8" s="128"/>
      <c r="GJ8" s="128"/>
      <c r="GK8" s="128"/>
      <c r="GL8" s="128"/>
      <c r="GM8" s="128"/>
      <c r="GN8" s="128"/>
      <c r="GO8" s="128"/>
      <c r="GP8" s="128"/>
      <c r="GQ8" s="128"/>
      <c r="GR8" s="128"/>
      <c r="GS8" s="128"/>
      <c r="GT8" s="128"/>
      <c r="GU8" s="128"/>
      <c r="GV8" s="128"/>
      <c r="GW8" s="128"/>
      <c r="GX8" s="128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8" t="str">
        <f>データ!S7</f>
        <v>商業施設</v>
      </c>
      <c r="HY8" s="128"/>
      <c r="HZ8" s="128"/>
      <c r="IA8" s="128"/>
      <c r="IB8" s="128"/>
      <c r="IC8" s="128"/>
      <c r="ID8" s="128"/>
      <c r="IE8" s="128"/>
      <c r="IF8" s="128"/>
      <c r="IG8" s="128"/>
      <c r="IH8" s="128"/>
      <c r="II8" s="128"/>
      <c r="IJ8" s="128"/>
      <c r="IK8" s="128"/>
      <c r="IL8" s="128"/>
      <c r="IM8" s="128"/>
      <c r="IN8" s="128"/>
      <c r="IO8" s="128"/>
      <c r="IP8" s="128"/>
      <c r="IQ8" s="128"/>
      <c r="IR8" s="128"/>
      <c r="IS8" s="128"/>
      <c r="IT8" s="128"/>
      <c r="IU8" s="128"/>
      <c r="IV8" s="128"/>
      <c r="IW8" s="128"/>
      <c r="IX8" s="128"/>
      <c r="IY8" s="128"/>
      <c r="IZ8" s="128"/>
      <c r="JA8" s="128"/>
      <c r="JB8" s="128"/>
      <c r="JC8" s="128"/>
      <c r="JD8" s="128"/>
      <c r="JE8" s="128"/>
      <c r="JF8" s="128"/>
      <c r="JG8" s="128"/>
      <c r="JH8" s="128"/>
      <c r="JI8" s="128"/>
      <c r="JJ8" s="128"/>
      <c r="JK8" s="128"/>
      <c r="JL8" s="128"/>
      <c r="JM8" s="128"/>
      <c r="JN8" s="128"/>
      <c r="JO8" s="128"/>
      <c r="JP8" s="128"/>
      <c r="JQ8" s="128" t="str">
        <f>データ!T7</f>
        <v>無</v>
      </c>
      <c r="JR8" s="128"/>
      <c r="JS8" s="128"/>
      <c r="JT8" s="128"/>
      <c r="JU8" s="128"/>
      <c r="JV8" s="128"/>
      <c r="JW8" s="128"/>
      <c r="JX8" s="128"/>
      <c r="JY8" s="128"/>
      <c r="JZ8" s="128"/>
      <c r="KA8" s="128"/>
      <c r="KB8" s="128"/>
      <c r="KC8" s="128"/>
      <c r="KD8" s="128"/>
      <c r="KE8" s="128"/>
      <c r="KF8" s="128"/>
      <c r="KG8" s="128"/>
      <c r="KH8" s="128"/>
      <c r="KI8" s="128"/>
      <c r="KJ8" s="128"/>
      <c r="KK8" s="128"/>
      <c r="KL8" s="128"/>
      <c r="KM8" s="128"/>
      <c r="KN8" s="128"/>
      <c r="KO8" s="128"/>
      <c r="KP8" s="128"/>
      <c r="KQ8" s="128"/>
      <c r="KR8" s="128"/>
      <c r="KS8" s="128"/>
      <c r="KT8" s="128"/>
      <c r="KU8" s="128"/>
      <c r="KV8" s="128"/>
      <c r="KW8" s="128"/>
      <c r="KX8" s="128"/>
      <c r="KY8" s="128"/>
      <c r="KZ8" s="128"/>
      <c r="LA8" s="128"/>
      <c r="LB8" s="128"/>
      <c r="LC8" s="128"/>
      <c r="LD8" s="128"/>
      <c r="LE8" s="128"/>
      <c r="LF8" s="128"/>
      <c r="LG8" s="128"/>
      <c r="LH8" s="128"/>
      <c r="LI8" s="128"/>
      <c r="LJ8" s="127">
        <f>データ!U7</f>
        <v>179</v>
      </c>
      <c r="LK8" s="127"/>
      <c r="LL8" s="127"/>
      <c r="LM8" s="127"/>
      <c r="LN8" s="127"/>
      <c r="LO8" s="127"/>
      <c r="LP8" s="127"/>
      <c r="LQ8" s="127"/>
      <c r="LR8" s="127"/>
      <c r="LS8" s="127"/>
      <c r="LT8" s="127"/>
      <c r="LU8" s="127"/>
      <c r="LV8" s="127"/>
      <c r="LW8" s="127"/>
      <c r="LX8" s="127"/>
      <c r="LY8" s="127"/>
      <c r="LZ8" s="127"/>
      <c r="MA8" s="127"/>
      <c r="MB8" s="127"/>
      <c r="MC8" s="127"/>
      <c r="MD8" s="127"/>
      <c r="ME8" s="127"/>
      <c r="MF8" s="127"/>
      <c r="MG8" s="127"/>
      <c r="MH8" s="127"/>
      <c r="MI8" s="127"/>
      <c r="MJ8" s="127"/>
      <c r="MK8" s="127"/>
      <c r="ML8" s="127"/>
      <c r="MM8" s="127"/>
      <c r="MN8" s="127"/>
      <c r="MO8" s="127"/>
      <c r="MP8" s="127"/>
      <c r="MQ8" s="127"/>
      <c r="MR8" s="127"/>
      <c r="MS8" s="127"/>
      <c r="MT8" s="127"/>
      <c r="MU8" s="127"/>
      <c r="MV8" s="127"/>
      <c r="MW8" s="127"/>
      <c r="MX8" s="127"/>
      <c r="MY8" s="127"/>
      <c r="MZ8" s="127"/>
      <c r="NA8" s="127"/>
      <c r="NB8" s="127"/>
      <c r="NC8" s="3"/>
      <c r="ND8" s="131" t="s">
        <v>10</v>
      </c>
      <c r="NE8" s="132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3" t="s">
        <v>12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5"/>
      <c r="AQ9" s="133" t="s">
        <v>13</v>
      </c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5"/>
      <c r="CF9" s="133" t="s">
        <v>14</v>
      </c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5"/>
      <c r="DU9" s="136" t="s">
        <v>15</v>
      </c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6" t="s">
        <v>16</v>
      </c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  <c r="IW9" s="136"/>
      <c r="IX9" s="136"/>
      <c r="IY9" s="136"/>
      <c r="IZ9" s="136"/>
      <c r="JA9" s="136"/>
      <c r="JB9" s="136"/>
      <c r="JC9" s="136"/>
      <c r="JD9" s="136"/>
      <c r="JE9" s="136"/>
      <c r="JF9" s="136"/>
      <c r="JG9" s="136"/>
      <c r="JH9" s="136"/>
      <c r="JI9" s="136"/>
      <c r="JJ9" s="136"/>
      <c r="JK9" s="136"/>
      <c r="JL9" s="136"/>
      <c r="JM9" s="136"/>
      <c r="JN9" s="136"/>
      <c r="JO9" s="136"/>
      <c r="JP9" s="136"/>
      <c r="JQ9" s="136" t="s">
        <v>17</v>
      </c>
      <c r="JR9" s="136"/>
      <c r="JS9" s="136"/>
      <c r="JT9" s="136"/>
      <c r="JU9" s="136"/>
      <c r="JV9" s="136"/>
      <c r="JW9" s="136"/>
      <c r="JX9" s="136"/>
      <c r="JY9" s="136"/>
      <c r="JZ9" s="136"/>
      <c r="KA9" s="136"/>
      <c r="KB9" s="136"/>
      <c r="KC9" s="136"/>
      <c r="KD9" s="136"/>
      <c r="KE9" s="136"/>
      <c r="KF9" s="136"/>
      <c r="KG9" s="136"/>
      <c r="KH9" s="136"/>
      <c r="KI9" s="136"/>
      <c r="KJ9" s="136"/>
      <c r="KK9" s="136"/>
      <c r="KL9" s="136"/>
      <c r="KM9" s="136"/>
      <c r="KN9" s="136"/>
      <c r="KO9" s="136"/>
      <c r="KP9" s="136"/>
      <c r="KQ9" s="136"/>
      <c r="KR9" s="136"/>
      <c r="KS9" s="136"/>
      <c r="KT9" s="136"/>
      <c r="KU9" s="136"/>
      <c r="KV9" s="136"/>
      <c r="KW9" s="136"/>
      <c r="KX9" s="136"/>
      <c r="KY9" s="136"/>
      <c r="KZ9" s="136"/>
      <c r="LA9" s="136"/>
      <c r="LB9" s="136"/>
      <c r="LC9" s="136"/>
      <c r="LD9" s="136"/>
      <c r="LE9" s="136"/>
      <c r="LF9" s="136"/>
      <c r="LG9" s="136"/>
      <c r="LH9" s="136"/>
      <c r="LI9" s="136"/>
      <c r="LJ9" s="136" t="s">
        <v>18</v>
      </c>
      <c r="LK9" s="136"/>
      <c r="LL9" s="136"/>
      <c r="LM9" s="136"/>
      <c r="LN9" s="136"/>
      <c r="LO9" s="136"/>
      <c r="LP9" s="136"/>
      <c r="LQ9" s="136"/>
      <c r="LR9" s="136"/>
      <c r="LS9" s="136"/>
      <c r="LT9" s="136"/>
      <c r="LU9" s="136"/>
      <c r="LV9" s="136"/>
      <c r="LW9" s="136"/>
      <c r="LX9" s="136"/>
      <c r="LY9" s="136"/>
      <c r="LZ9" s="136"/>
      <c r="MA9" s="136"/>
      <c r="MB9" s="136"/>
      <c r="MC9" s="136"/>
      <c r="MD9" s="136"/>
      <c r="ME9" s="136"/>
      <c r="MF9" s="136"/>
      <c r="MG9" s="136"/>
      <c r="MH9" s="136"/>
      <c r="MI9" s="136"/>
      <c r="MJ9" s="136"/>
      <c r="MK9" s="136"/>
      <c r="ML9" s="136"/>
      <c r="MM9" s="136"/>
      <c r="MN9" s="136"/>
      <c r="MO9" s="136"/>
      <c r="MP9" s="136"/>
      <c r="MQ9" s="136"/>
      <c r="MR9" s="136"/>
      <c r="MS9" s="136"/>
      <c r="MT9" s="136"/>
      <c r="MU9" s="136"/>
      <c r="MV9" s="136"/>
      <c r="MW9" s="136"/>
      <c r="MX9" s="136"/>
      <c r="MY9" s="136"/>
      <c r="MZ9" s="136"/>
      <c r="NA9" s="136"/>
      <c r="NB9" s="136"/>
      <c r="NC9" s="3"/>
      <c r="ND9" s="116" t="s">
        <v>19</v>
      </c>
      <c r="NE9" s="117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8" t="str">
        <f>データ!O7</f>
        <v>該当数値なし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20"/>
      <c r="AQ10" s="121" t="s">
        <v>121</v>
      </c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3"/>
      <c r="CF10" s="124" t="str">
        <f>データ!Q7</f>
        <v>広場式</v>
      </c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6"/>
      <c r="DU10" s="127">
        <f>データ!R7</f>
        <v>10</v>
      </c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7">
        <f>データ!V7</f>
        <v>9</v>
      </c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  <c r="IV10" s="127"/>
      <c r="IW10" s="127"/>
      <c r="IX10" s="127"/>
      <c r="IY10" s="127"/>
      <c r="IZ10" s="127"/>
      <c r="JA10" s="127"/>
      <c r="JB10" s="127"/>
      <c r="JC10" s="127"/>
      <c r="JD10" s="127"/>
      <c r="JE10" s="127"/>
      <c r="JF10" s="127"/>
      <c r="JG10" s="127"/>
      <c r="JH10" s="127"/>
      <c r="JI10" s="127"/>
      <c r="JJ10" s="127"/>
      <c r="JK10" s="127"/>
      <c r="JL10" s="127"/>
      <c r="JM10" s="127"/>
      <c r="JN10" s="127"/>
      <c r="JO10" s="127"/>
      <c r="JP10" s="127"/>
      <c r="JQ10" s="127">
        <f>データ!W7</f>
        <v>120</v>
      </c>
      <c r="JR10" s="127"/>
      <c r="JS10" s="127"/>
      <c r="JT10" s="127"/>
      <c r="JU10" s="127"/>
      <c r="JV10" s="127"/>
      <c r="JW10" s="127"/>
      <c r="JX10" s="127"/>
      <c r="JY10" s="127"/>
      <c r="JZ10" s="127"/>
      <c r="KA10" s="127"/>
      <c r="KB10" s="127"/>
      <c r="KC10" s="127"/>
      <c r="KD10" s="127"/>
      <c r="KE10" s="127"/>
      <c r="KF10" s="127"/>
      <c r="KG10" s="127"/>
      <c r="KH10" s="127"/>
      <c r="KI10" s="127"/>
      <c r="KJ10" s="127"/>
      <c r="KK10" s="127"/>
      <c r="KL10" s="127"/>
      <c r="KM10" s="127"/>
      <c r="KN10" s="127"/>
      <c r="KO10" s="127"/>
      <c r="KP10" s="127"/>
      <c r="KQ10" s="127"/>
      <c r="KR10" s="127"/>
      <c r="KS10" s="127"/>
      <c r="KT10" s="127"/>
      <c r="KU10" s="127"/>
      <c r="KV10" s="127"/>
      <c r="KW10" s="127"/>
      <c r="KX10" s="127"/>
      <c r="KY10" s="127"/>
      <c r="KZ10" s="127"/>
      <c r="LA10" s="127"/>
      <c r="LB10" s="127"/>
      <c r="LC10" s="127"/>
      <c r="LD10" s="127"/>
      <c r="LE10" s="127"/>
      <c r="LF10" s="127"/>
      <c r="LG10" s="127"/>
      <c r="LH10" s="127"/>
      <c r="LI10" s="127"/>
      <c r="LJ10" s="128" t="str">
        <f>データ!X7</f>
        <v>代行制</v>
      </c>
      <c r="LK10" s="128"/>
      <c r="LL10" s="128"/>
      <c r="LM10" s="128"/>
      <c r="LN10" s="128"/>
      <c r="LO10" s="128"/>
      <c r="LP10" s="128"/>
      <c r="LQ10" s="128"/>
      <c r="LR10" s="128"/>
      <c r="LS10" s="128"/>
      <c r="LT10" s="128"/>
      <c r="LU10" s="128"/>
      <c r="LV10" s="128"/>
      <c r="LW10" s="128"/>
      <c r="LX10" s="128"/>
      <c r="LY10" s="128"/>
      <c r="LZ10" s="128"/>
      <c r="MA10" s="128"/>
      <c r="MB10" s="128"/>
      <c r="MC10" s="128"/>
      <c r="MD10" s="128"/>
      <c r="ME10" s="128"/>
      <c r="MF10" s="128"/>
      <c r="MG10" s="128"/>
      <c r="MH10" s="128"/>
      <c r="MI10" s="128"/>
      <c r="MJ10" s="128"/>
      <c r="MK10" s="128"/>
      <c r="ML10" s="128"/>
      <c r="MM10" s="128"/>
      <c r="MN10" s="128"/>
      <c r="MO10" s="128"/>
      <c r="MP10" s="128"/>
      <c r="MQ10" s="128"/>
      <c r="MR10" s="128"/>
      <c r="MS10" s="128"/>
      <c r="MT10" s="128"/>
      <c r="MU10" s="128"/>
      <c r="MV10" s="128"/>
      <c r="MW10" s="128"/>
      <c r="MX10" s="128"/>
      <c r="MY10" s="128"/>
      <c r="MZ10" s="128"/>
      <c r="NA10" s="128"/>
      <c r="NB10" s="128"/>
      <c r="NC10" s="2"/>
      <c r="ND10" s="129" t="s">
        <v>21</v>
      </c>
      <c r="NE10" s="130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14" t="s">
        <v>23</v>
      </c>
      <c r="NE11" s="114"/>
      <c r="NF11" s="114"/>
      <c r="NG11" s="114"/>
      <c r="NH11" s="114"/>
      <c r="NI11" s="114"/>
      <c r="NJ11" s="114"/>
      <c r="NK11" s="114"/>
      <c r="NL11" s="114"/>
      <c r="NM11" s="114"/>
      <c r="NN11" s="114"/>
      <c r="NO11" s="114"/>
      <c r="NP11" s="114"/>
      <c r="NQ11" s="114"/>
      <c r="NR11" s="11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14"/>
      <c r="NE12" s="114"/>
      <c r="NF12" s="114"/>
      <c r="NG12" s="114"/>
      <c r="NH12" s="114"/>
      <c r="NI12" s="114"/>
      <c r="NJ12" s="114"/>
      <c r="NK12" s="114"/>
      <c r="NL12" s="114"/>
      <c r="NM12" s="114"/>
      <c r="NN12" s="114"/>
      <c r="NO12" s="114"/>
      <c r="NP12" s="114"/>
      <c r="NQ12" s="114"/>
      <c r="NR12" s="11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15"/>
      <c r="NE13" s="115"/>
      <c r="NF13" s="115"/>
      <c r="NG13" s="115"/>
      <c r="NH13" s="115"/>
      <c r="NI13" s="115"/>
      <c r="NJ13" s="115"/>
      <c r="NK13" s="115"/>
      <c r="NL13" s="115"/>
      <c r="NM13" s="115"/>
      <c r="NN13" s="115"/>
      <c r="NO13" s="115"/>
      <c r="NP13" s="115"/>
      <c r="NQ13" s="115"/>
      <c r="NR13" s="11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131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H28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H29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H30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R01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R02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H28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H29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H30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R01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R02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H28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H29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H30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R01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R02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6" t="s">
        <v>27</v>
      </c>
      <c r="K31" s="107"/>
      <c r="L31" s="107"/>
      <c r="M31" s="107"/>
      <c r="N31" s="107"/>
      <c r="O31" s="107"/>
      <c r="P31" s="107"/>
      <c r="Q31" s="107"/>
      <c r="R31" s="107"/>
      <c r="S31" s="107"/>
      <c r="T31" s="108"/>
      <c r="U31" s="110">
        <f>データ!Y7</f>
        <v>63.7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77.099999999999994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50.2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55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41.3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6" t="s">
        <v>27</v>
      </c>
      <c r="EB31" s="107"/>
      <c r="EC31" s="107"/>
      <c r="ED31" s="107"/>
      <c r="EE31" s="107"/>
      <c r="EF31" s="107"/>
      <c r="EG31" s="107"/>
      <c r="EH31" s="107"/>
      <c r="EI31" s="107"/>
      <c r="EJ31" s="107"/>
      <c r="EK31" s="108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690.6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6" t="s">
        <v>27</v>
      </c>
      <c r="IS31" s="107"/>
      <c r="IT31" s="107"/>
      <c r="IU31" s="107"/>
      <c r="IV31" s="107"/>
      <c r="IW31" s="107"/>
      <c r="IX31" s="107"/>
      <c r="IY31" s="107"/>
      <c r="IZ31" s="107"/>
      <c r="JA31" s="107"/>
      <c r="JB31" s="108"/>
      <c r="JC31" s="80">
        <f>データ!DK7</f>
        <v>477.8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500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466.7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888.9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855.6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6" t="s">
        <v>29</v>
      </c>
      <c r="K32" s="107"/>
      <c r="L32" s="107"/>
      <c r="M32" s="107"/>
      <c r="N32" s="107"/>
      <c r="O32" s="107"/>
      <c r="P32" s="107"/>
      <c r="Q32" s="107"/>
      <c r="R32" s="107"/>
      <c r="S32" s="107"/>
      <c r="T32" s="108"/>
      <c r="U32" s="110">
        <f>データ!AD7</f>
        <v>378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477.8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373.2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742.8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385.7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6" t="s">
        <v>29</v>
      </c>
      <c r="EB32" s="107"/>
      <c r="EC32" s="107"/>
      <c r="ED32" s="107"/>
      <c r="EE32" s="107"/>
      <c r="EF32" s="107"/>
      <c r="EG32" s="107"/>
      <c r="EH32" s="107"/>
      <c r="EI32" s="107"/>
      <c r="EJ32" s="107"/>
      <c r="EK32" s="108"/>
      <c r="EL32" s="110">
        <f>データ!AO7</f>
        <v>3.1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6.3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4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9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6" t="s">
        <v>29</v>
      </c>
      <c r="IS32" s="107"/>
      <c r="IT32" s="107"/>
      <c r="IU32" s="107"/>
      <c r="IV32" s="107"/>
      <c r="IW32" s="107"/>
      <c r="IX32" s="107"/>
      <c r="IY32" s="107"/>
      <c r="IZ32" s="107"/>
      <c r="JA32" s="107"/>
      <c r="JB32" s="108"/>
      <c r="JC32" s="80">
        <f>データ!DP7</f>
        <v>288.2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287.39999999999998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290.39999999999998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304.89999999999998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224.4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132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133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H28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H29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H30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R01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R02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H28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H29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H30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R01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R02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H28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H29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H30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R01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R02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6" t="s">
        <v>27</v>
      </c>
      <c r="K52" s="107"/>
      <c r="L52" s="107"/>
      <c r="M52" s="107"/>
      <c r="N52" s="107"/>
      <c r="O52" s="107"/>
      <c r="P52" s="107"/>
      <c r="Q52" s="107"/>
      <c r="R52" s="107"/>
      <c r="S52" s="107"/>
      <c r="T52" s="108"/>
      <c r="U52" s="109">
        <f>データ!AU7</f>
        <v>0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>
        <f>データ!AV7</f>
        <v>14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>
        <f>データ!AW7</f>
        <v>0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>
        <f>データ!AX7</f>
        <v>0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>
        <f>データ!AY7</f>
        <v>0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6" t="s">
        <v>27</v>
      </c>
      <c r="EB52" s="107"/>
      <c r="EC52" s="107"/>
      <c r="ED52" s="107"/>
      <c r="EE52" s="107"/>
      <c r="EF52" s="107"/>
      <c r="EG52" s="107"/>
      <c r="EH52" s="107"/>
      <c r="EI52" s="107"/>
      <c r="EJ52" s="107"/>
      <c r="EK52" s="108"/>
      <c r="EL52" s="110">
        <f>データ!BF7</f>
        <v>76.7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78.900000000000006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65.8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70.3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59.3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6" t="s">
        <v>27</v>
      </c>
      <c r="IS52" s="107"/>
      <c r="IT52" s="107"/>
      <c r="IU52" s="107"/>
      <c r="IV52" s="107"/>
      <c r="IW52" s="107"/>
      <c r="IX52" s="107"/>
      <c r="IY52" s="107"/>
      <c r="IZ52" s="107"/>
      <c r="JA52" s="107"/>
      <c r="JB52" s="108"/>
      <c r="JC52" s="109">
        <f>データ!BQ7</f>
        <v>1621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>
        <f>データ!BR7</f>
        <v>1836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>
        <f>データ!BS7</f>
        <v>1150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>
        <f>データ!BT7</f>
        <v>1305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データ!BU7</f>
        <v>832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6" t="s">
        <v>29</v>
      </c>
      <c r="K53" s="107"/>
      <c r="L53" s="107"/>
      <c r="M53" s="107"/>
      <c r="N53" s="107"/>
      <c r="O53" s="107"/>
      <c r="P53" s="107"/>
      <c r="Q53" s="107"/>
      <c r="R53" s="107"/>
      <c r="S53" s="107"/>
      <c r="T53" s="108"/>
      <c r="U53" s="109">
        <f>データ!AZ7</f>
        <v>18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>
        <f>データ!BA7</f>
        <v>21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>
        <f>データ!BB7</f>
        <v>18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>
        <f>データ!BC7</f>
        <v>15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データ!BD7</f>
        <v>405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6" t="s">
        <v>29</v>
      </c>
      <c r="EB53" s="107"/>
      <c r="EC53" s="107"/>
      <c r="ED53" s="107"/>
      <c r="EE53" s="107"/>
      <c r="EF53" s="107"/>
      <c r="EG53" s="107"/>
      <c r="EH53" s="107"/>
      <c r="EI53" s="107"/>
      <c r="EJ53" s="107"/>
      <c r="EK53" s="108"/>
      <c r="EL53" s="110">
        <f>データ!BK7</f>
        <v>34.700000000000003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39.6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29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32.9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-121.8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6" t="s">
        <v>29</v>
      </c>
      <c r="IS53" s="107"/>
      <c r="IT53" s="107"/>
      <c r="IU53" s="107"/>
      <c r="IV53" s="107"/>
      <c r="IW53" s="107"/>
      <c r="IX53" s="107"/>
      <c r="IY53" s="107"/>
      <c r="IZ53" s="107"/>
      <c r="JA53" s="107"/>
      <c r="JB53" s="108"/>
      <c r="JC53" s="109">
        <f>データ!BV7</f>
        <v>7123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>
        <f>データ!BW7</f>
        <v>8017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>
        <f>データ!BX7</f>
        <v>8137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>
        <f>データ!BY7</f>
        <v>8005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データ!BZ7</f>
        <v>2698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134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7">
        <f>データ!CM7</f>
        <v>59</v>
      </c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  <c r="EF67" s="88"/>
      <c r="EG67" s="88"/>
      <c r="EH67" s="88"/>
      <c r="EI67" s="88"/>
      <c r="EJ67" s="88"/>
      <c r="EK67" s="88"/>
      <c r="EL67" s="88"/>
      <c r="EM67" s="88"/>
      <c r="EN67" s="88"/>
      <c r="EO67" s="88"/>
      <c r="EP67" s="88"/>
      <c r="EQ67" s="88"/>
      <c r="ER67" s="88"/>
      <c r="ES67" s="88"/>
      <c r="ET67" s="88"/>
      <c r="EU67" s="88"/>
      <c r="EV67" s="88"/>
      <c r="EW67" s="88"/>
      <c r="EX67" s="88"/>
      <c r="EY67" s="88"/>
      <c r="EZ67" s="88"/>
      <c r="FA67" s="88"/>
      <c r="FB67" s="88"/>
      <c r="FC67" s="88"/>
      <c r="FD67" s="88"/>
      <c r="FE67" s="88"/>
      <c r="FF67" s="88"/>
      <c r="FG67" s="88"/>
      <c r="FH67" s="88"/>
      <c r="FI67" s="88"/>
      <c r="FJ67" s="88"/>
      <c r="FK67" s="88"/>
      <c r="FL67" s="88"/>
      <c r="FM67" s="88"/>
      <c r="FN67" s="88"/>
      <c r="FO67" s="88"/>
      <c r="FP67" s="88"/>
      <c r="FQ67" s="88"/>
      <c r="FR67" s="88"/>
      <c r="FS67" s="88"/>
      <c r="FT67" s="88"/>
      <c r="FU67" s="88"/>
      <c r="FV67" s="88"/>
      <c r="FW67" s="8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90"/>
      <c r="CW68" s="91"/>
      <c r="CX68" s="91"/>
      <c r="CY68" s="91"/>
      <c r="CZ68" s="91"/>
      <c r="DA68" s="91"/>
      <c r="DB68" s="91"/>
      <c r="DC68" s="91"/>
      <c r="DD68" s="91"/>
      <c r="DE68" s="91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91"/>
      <c r="DQ68" s="91"/>
      <c r="DR68" s="91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91"/>
      <c r="EQ68" s="91"/>
      <c r="ER68" s="91"/>
      <c r="ES68" s="91"/>
      <c r="ET68" s="91"/>
      <c r="EU68" s="91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91"/>
      <c r="FG68" s="91"/>
      <c r="FH68" s="91"/>
      <c r="FI68" s="91"/>
      <c r="FJ68" s="91"/>
      <c r="FK68" s="91"/>
      <c r="FL68" s="91"/>
      <c r="FM68" s="91"/>
      <c r="FN68" s="91"/>
      <c r="FO68" s="91"/>
      <c r="FP68" s="91"/>
      <c r="FQ68" s="91"/>
      <c r="FR68" s="91"/>
      <c r="FS68" s="91"/>
      <c r="FT68" s="91"/>
      <c r="FU68" s="91"/>
      <c r="FV68" s="91"/>
      <c r="FW68" s="9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90"/>
      <c r="CW69" s="91"/>
      <c r="CX69" s="91"/>
      <c r="CY69" s="91"/>
      <c r="CZ69" s="91"/>
      <c r="DA69" s="91"/>
      <c r="DB69" s="91"/>
      <c r="DC69" s="91"/>
      <c r="DD69" s="91"/>
      <c r="DE69" s="91"/>
      <c r="DF69" s="91"/>
      <c r="DG69" s="91"/>
      <c r="DH69" s="91"/>
      <c r="DI69" s="91"/>
      <c r="DJ69" s="91"/>
      <c r="DK69" s="91"/>
      <c r="DL69" s="91"/>
      <c r="DM69" s="91"/>
      <c r="DN69" s="91"/>
      <c r="DO69" s="91"/>
      <c r="DP69" s="91"/>
      <c r="DQ69" s="91"/>
      <c r="DR69" s="91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91"/>
      <c r="EQ69" s="91"/>
      <c r="ER69" s="91"/>
      <c r="ES69" s="91"/>
      <c r="ET69" s="91"/>
      <c r="EU69" s="91"/>
      <c r="EV69" s="91"/>
      <c r="EW69" s="91"/>
      <c r="EX69" s="91"/>
      <c r="EY69" s="91"/>
      <c r="EZ69" s="91"/>
      <c r="FA69" s="91"/>
      <c r="FB69" s="91"/>
      <c r="FC69" s="91"/>
      <c r="FD69" s="91"/>
      <c r="FE69" s="91"/>
      <c r="FF69" s="91"/>
      <c r="FG69" s="91"/>
      <c r="FH69" s="91"/>
      <c r="FI69" s="91"/>
      <c r="FJ69" s="91"/>
      <c r="FK69" s="91"/>
      <c r="FL69" s="91"/>
      <c r="FM69" s="91"/>
      <c r="FN69" s="91"/>
      <c r="FO69" s="91"/>
      <c r="FP69" s="91"/>
      <c r="FQ69" s="91"/>
      <c r="FR69" s="91"/>
      <c r="FS69" s="91"/>
      <c r="FT69" s="91"/>
      <c r="FU69" s="91"/>
      <c r="FV69" s="91"/>
      <c r="FW69" s="9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3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84" t="str">
        <f>データ!$B$11</f>
        <v>H28</v>
      </c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6"/>
      <c r="AG76" s="84" t="str">
        <f>データ!$C$11</f>
        <v>H29</v>
      </c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6"/>
      <c r="AV76" s="84" t="str">
        <f>データ!$D$11</f>
        <v>H30</v>
      </c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6"/>
      <c r="BK76" s="84" t="str">
        <f>データ!$E$11</f>
        <v>R01</v>
      </c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6"/>
      <c r="BZ76" s="84" t="str">
        <f>データ!$F$11</f>
        <v>R02</v>
      </c>
      <c r="CA76" s="85"/>
      <c r="CB76" s="85"/>
      <c r="CC76" s="85"/>
      <c r="CD76" s="85"/>
      <c r="CE76" s="85"/>
      <c r="CF76" s="85"/>
      <c r="CG76" s="85"/>
      <c r="CH76" s="85"/>
      <c r="CI76" s="85"/>
      <c r="CJ76" s="85"/>
      <c r="CK76" s="85"/>
      <c r="CL76" s="85"/>
      <c r="CM76" s="85"/>
      <c r="CN76" s="86"/>
      <c r="CO76" s="4"/>
      <c r="CP76" s="4"/>
      <c r="CQ76" s="4"/>
      <c r="CR76" s="4"/>
      <c r="CS76" s="4"/>
      <c r="CT76" s="4"/>
      <c r="CU76" s="4"/>
      <c r="CV76" s="87">
        <f>データ!CN7</f>
        <v>0</v>
      </c>
      <c r="CW76" s="88"/>
      <c r="CX76" s="88"/>
      <c r="CY76" s="88"/>
      <c r="CZ76" s="88"/>
      <c r="DA76" s="88"/>
      <c r="DB76" s="88"/>
      <c r="DC76" s="88"/>
      <c r="DD76" s="88"/>
      <c r="DE76" s="88"/>
      <c r="DF76" s="88"/>
      <c r="DG76" s="88"/>
      <c r="DH76" s="88"/>
      <c r="DI76" s="88"/>
      <c r="DJ76" s="88"/>
      <c r="DK76" s="88"/>
      <c r="DL76" s="88"/>
      <c r="DM76" s="88"/>
      <c r="DN76" s="88"/>
      <c r="DO76" s="88"/>
      <c r="DP76" s="88"/>
      <c r="DQ76" s="88"/>
      <c r="DR76" s="88"/>
      <c r="DS76" s="88"/>
      <c r="DT76" s="88"/>
      <c r="DU76" s="88"/>
      <c r="DV76" s="88"/>
      <c r="DW76" s="88"/>
      <c r="DX76" s="88"/>
      <c r="DY76" s="88"/>
      <c r="DZ76" s="88"/>
      <c r="EA76" s="88"/>
      <c r="EB76" s="88"/>
      <c r="EC76" s="88"/>
      <c r="ED76" s="88"/>
      <c r="EE76" s="88"/>
      <c r="EF76" s="88"/>
      <c r="EG76" s="88"/>
      <c r="EH76" s="88"/>
      <c r="EI76" s="88"/>
      <c r="EJ76" s="88"/>
      <c r="EK76" s="88"/>
      <c r="EL76" s="88"/>
      <c r="EM76" s="88"/>
      <c r="EN76" s="88"/>
      <c r="EO76" s="88"/>
      <c r="EP76" s="88"/>
      <c r="EQ76" s="88"/>
      <c r="ER76" s="88"/>
      <c r="ES76" s="88"/>
      <c r="ET76" s="88"/>
      <c r="EU76" s="88"/>
      <c r="EV76" s="88"/>
      <c r="EW76" s="88"/>
      <c r="EX76" s="88"/>
      <c r="EY76" s="88"/>
      <c r="EZ76" s="88"/>
      <c r="FA76" s="88"/>
      <c r="FB76" s="88"/>
      <c r="FC76" s="88"/>
      <c r="FD76" s="88"/>
      <c r="FE76" s="88"/>
      <c r="FF76" s="88"/>
      <c r="FG76" s="88"/>
      <c r="FH76" s="88"/>
      <c r="FI76" s="88"/>
      <c r="FJ76" s="88"/>
      <c r="FK76" s="88"/>
      <c r="FL76" s="88"/>
      <c r="FM76" s="88"/>
      <c r="FN76" s="88"/>
      <c r="FO76" s="88"/>
      <c r="FP76" s="88"/>
      <c r="FQ76" s="88"/>
      <c r="FR76" s="88"/>
      <c r="FS76" s="88"/>
      <c r="FT76" s="88"/>
      <c r="FU76" s="88"/>
      <c r="FV76" s="88"/>
      <c r="FW76" s="8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84" t="str">
        <f>データ!$B$11</f>
        <v>H28</v>
      </c>
      <c r="GM76" s="85"/>
      <c r="GN76" s="85"/>
      <c r="GO76" s="85"/>
      <c r="GP76" s="85"/>
      <c r="GQ76" s="85"/>
      <c r="GR76" s="85"/>
      <c r="GS76" s="85"/>
      <c r="GT76" s="85"/>
      <c r="GU76" s="85"/>
      <c r="GV76" s="85"/>
      <c r="GW76" s="85"/>
      <c r="GX76" s="85"/>
      <c r="GY76" s="85"/>
      <c r="GZ76" s="86"/>
      <c r="HA76" s="84" t="str">
        <f>データ!$C$11</f>
        <v>H29</v>
      </c>
      <c r="HB76" s="85"/>
      <c r="HC76" s="85"/>
      <c r="HD76" s="85"/>
      <c r="HE76" s="85"/>
      <c r="HF76" s="85"/>
      <c r="HG76" s="85"/>
      <c r="HH76" s="85"/>
      <c r="HI76" s="85"/>
      <c r="HJ76" s="85"/>
      <c r="HK76" s="85"/>
      <c r="HL76" s="85"/>
      <c r="HM76" s="85"/>
      <c r="HN76" s="85"/>
      <c r="HO76" s="86"/>
      <c r="HP76" s="84" t="str">
        <f>データ!$D$11</f>
        <v>H30</v>
      </c>
      <c r="HQ76" s="85"/>
      <c r="HR76" s="85"/>
      <c r="HS76" s="85"/>
      <c r="HT76" s="85"/>
      <c r="HU76" s="85"/>
      <c r="HV76" s="85"/>
      <c r="HW76" s="85"/>
      <c r="HX76" s="85"/>
      <c r="HY76" s="85"/>
      <c r="HZ76" s="85"/>
      <c r="IA76" s="85"/>
      <c r="IB76" s="85"/>
      <c r="IC76" s="85"/>
      <c r="ID76" s="86"/>
      <c r="IE76" s="84" t="str">
        <f>データ!$E$11</f>
        <v>R01</v>
      </c>
      <c r="IF76" s="85"/>
      <c r="IG76" s="85"/>
      <c r="IH76" s="85"/>
      <c r="II76" s="85"/>
      <c r="IJ76" s="85"/>
      <c r="IK76" s="85"/>
      <c r="IL76" s="85"/>
      <c r="IM76" s="85"/>
      <c r="IN76" s="85"/>
      <c r="IO76" s="85"/>
      <c r="IP76" s="85"/>
      <c r="IQ76" s="85"/>
      <c r="IR76" s="85"/>
      <c r="IS76" s="86"/>
      <c r="IT76" s="84" t="str">
        <f>データ!$F$11</f>
        <v>R02</v>
      </c>
      <c r="IU76" s="85"/>
      <c r="IV76" s="85"/>
      <c r="IW76" s="85"/>
      <c r="IX76" s="85"/>
      <c r="IY76" s="85"/>
      <c r="IZ76" s="85"/>
      <c r="JA76" s="85"/>
      <c r="JB76" s="85"/>
      <c r="JC76" s="85"/>
      <c r="JD76" s="85"/>
      <c r="JE76" s="85"/>
      <c r="JF76" s="85"/>
      <c r="JG76" s="85"/>
      <c r="JH76" s="86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84" t="str">
        <f>データ!$B$11</f>
        <v>H28</v>
      </c>
      <c r="KB76" s="85"/>
      <c r="KC76" s="85"/>
      <c r="KD76" s="85"/>
      <c r="KE76" s="85"/>
      <c r="KF76" s="85"/>
      <c r="KG76" s="85"/>
      <c r="KH76" s="85"/>
      <c r="KI76" s="85"/>
      <c r="KJ76" s="85"/>
      <c r="KK76" s="85"/>
      <c r="KL76" s="85"/>
      <c r="KM76" s="85"/>
      <c r="KN76" s="85"/>
      <c r="KO76" s="86"/>
      <c r="KP76" s="84" t="str">
        <f>データ!$C$11</f>
        <v>H29</v>
      </c>
      <c r="KQ76" s="85"/>
      <c r="KR76" s="85"/>
      <c r="KS76" s="85"/>
      <c r="KT76" s="85"/>
      <c r="KU76" s="85"/>
      <c r="KV76" s="85"/>
      <c r="KW76" s="85"/>
      <c r="KX76" s="85"/>
      <c r="KY76" s="85"/>
      <c r="KZ76" s="85"/>
      <c r="LA76" s="85"/>
      <c r="LB76" s="85"/>
      <c r="LC76" s="85"/>
      <c r="LD76" s="86"/>
      <c r="LE76" s="84" t="str">
        <f>データ!$D$11</f>
        <v>H30</v>
      </c>
      <c r="LF76" s="85"/>
      <c r="LG76" s="85"/>
      <c r="LH76" s="85"/>
      <c r="LI76" s="85"/>
      <c r="LJ76" s="85"/>
      <c r="LK76" s="85"/>
      <c r="LL76" s="85"/>
      <c r="LM76" s="85"/>
      <c r="LN76" s="85"/>
      <c r="LO76" s="85"/>
      <c r="LP76" s="85"/>
      <c r="LQ76" s="85"/>
      <c r="LR76" s="85"/>
      <c r="LS76" s="86"/>
      <c r="LT76" s="84" t="str">
        <f>データ!$E$11</f>
        <v>R01</v>
      </c>
      <c r="LU76" s="85"/>
      <c r="LV76" s="85"/>
      <c r="LW76" s="85"/>
      <c r="LX76" s="85"/>
      <c r="LY76" s="85"/>
      <c r="LZ76" s="85"/>
      <c r="MA76" s="85"/>
      <c r="MB76" s="85"/>
      <c r="MC76" s="85"/>
      <c r="MD76" s="85"/>
      <c r="ME76" s="85"/>
      <c r="MF76" s="85"/>
      <c r="MG76" s="85"/>
      <c r="MH76" s="86"/>
      <c r="MI76" s="84" t="str">
        <f>データ!$F$11</f>
        <v>R02</v>
      </c>
      <c r="MJ76" s="85"/>
      <c r="MK76" s="85"/>
      <c r="ML76" s="85"/>
      <c r="MM76" s="85"/>
      <c r="MN76" s="85"/>
      <c r="MO76" s="85"/>
      <c r="MP76" s="85"/>
      <c r="MQ76" s="85"/>
      <c r="MR76" s="85"/>
      <c r="MS76" s="85"/>
      <c r="MT76" s="85"/>
      <c r="MU76" s="85"/>
      <c r="MV76" s="85"/>
      <c r="MW76" s="86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90"/>
      <c r="CW77" s="91"/>
      <c r="CX77" s="91"/>
      <c r="CY77" s="91"/>
      <c r="CZ77" s="91"/>
      <c r="DA77" s="91"/>
      <c r="DB77" s="91"/>
      <c r="DC77" s="91"/>
      <c r="DD77" s="91"/>
      <c r="DE77" s="91"/>
      <c r="DF77" s="91"/>
      <c r="DG77" s="91"/>
      <c r="DH77" s="91"/>
      <c r="DI77" s="91"/>
      <c r="DJ77" s="91"/>
      <c r="DK77" s="91"/>
      <c r="DL77" s="91"/>
      <c r="DM77" s="91"/>
      <c r="DN77" s="91"/>
      <c r="DO77" s="91"/>
      <c r="DP77" s="91"/>
      <c r="DQ77" s="91"/>
      <c r="DR77" s="91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91"/>
      <c r="EQ77" s="91"/>
      <c r="ER77" s="91"/>
      <c r="ES77" s="91"/>
      <c r="ET77" s="91"/>
      <c r="EU77" s="91"/>
      <c r="EV77" s="91"/>
      <c r="EW77" s="91"/>
      <c r="EX77" s="91"/>
      <c r="EY77" s="91"/>
      <c r="EZ77" s="91"/>
      <c r="FA77" s="91"/>
      <c r="FB77" s="91"/>
      <c r="FC77" s="91"/>
      <c r="FD77" s="91"/>
      <c r="FE77" s="91"/>
      <c r="FF77" s="91"/>
      <c r="FG77" s="91"/>
      <c r="FH77" s="91"/>
      <c r="FI77" s="91"/>
      <c r="FJ77" s="91"/>
      <c r="FK77" s="91"/>
      <c r="FL77" s="91"/>
      <c r="FM77" s="91"/>
      <c r="FN77" s="91"/>
      <c r="FO77" s="91"/>
      <c r="FP77" s="91"/>
      <c r="FQ77" s="91"/>
      <c r="FR77" s="91"/>
      <c r="FS77" s="91"/>
      <c r="FT77" s="91"/>
      <c r="FU77" s="91"/>
      <c r="FV77" s="91"/>
      <c r="FW77" s="92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1192.3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973.2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1149.4000000000001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942.3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1061.4000000000001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90"/>
      <c r="CW78" s="91"/>
      <c r="CX78" s="91"/>
      <c r="CY78" s="91"/>
      <c r="CZ78" s="91"/>
      <c r="DA78" s="91"/>
      <c r="DB78" s="91"/>
      <c r="DC78" s="91"/>
      <c r="DD78" s="91"/>
      <c r="DE78" s="91"/>
      <c r="DF78" s="91"/>
      <c r="DG78" s="91"/>
      <c r="DH78" s="91"/>
      <c r="DI78" s="91"/>
      <c r="DJ78" s="91"/>
      <c r="DK78" s="91"/>
      <c r="DL78" s="91"/>
      <c r="DM78" s="91"/>
      <c r="DN78" s="91"/>
      <c r="DO78" s="91"/>
      <c r="DP78" s="91"/>
      <c r="DQ78" s="91"/>
      <c r="DR78" s="91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91"/>
      <c r="EQ78" s="91"/>
      <c r="ER78" s="91"/>
      <c r="ES78" s="91"/>
      <c r="ET78" s="91"/>
      <c r="EU78" s="91"/>
      <c r="EV78" s="91"/>
      <c r="EW78" s="91"/>
      <c r="EX78" s="91"/>
      <c r="EY78" s="91"/>
      <c r="EZ78" s="91"/>
      <c r="FA78" s="91"/>
      <c r="FB78" s="91"/>
      <c r="FC78" s="91"/>
      <c r="FD78" s="91"/>
      <c r="FE78" s="91"/>
      <c r="FF78" s="91"/>
      <c r="FG78" s="91"/>
      <c r="FH78" s="91"/>
      <c r="FI78" s="91"/>
      <c r="FJ78" s="91"/>
      <c r="FK78" s="91"/>
      <c r="FL78" s="91"/>
      <c r="FM78" s="91"/>
      <c r="FN78" s="91"/>
      <c r="FO78" s="91"/>
      <c r="FP78" s="91"/>
      <c r="FQ78" s="91"/>
      <c r="FR78" s="91"/>
      <c r="FS78" s="91"/>
      <c r="FT78" s="91"/>
      <c r="FU78" s="91"/>
      <c r="FV78" s="91"/>
      <c r="FW78" s="92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62.8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62.3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87.9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56.3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70.3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3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MXNRaJbG9d8GPqlfT5ca41Mm24y3Gus+P6TINE3CZzet9kfzypJH7tlCy9P3qWTopSAjMGO3sSoQAYiQOVc6zQ==" saltValue="0RDs9wzJMWjAB60xGYcShQ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GQ30:HI30"/>
    <mergeCell ref="HJ30:IB30"/>
    <mergeCell ref="JC30:JU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IE76:IS76"/>
    <mergeCell ref="IT76:JH76"/>
    <mergeCell ref="IT77:JH77"/>
    <mergeCell ref="GC78:GK78"/>
    <mergeCell ref="GL78:GZ78"/>
    <mergeCell ref="HA78:HO78"/>
    <mergeCell ref="LE77:LS77"/>
    <mergeCell ref="LT77:MH77"/>
    <mergeCell ref="MI77:MW77"/>
    <mergeCell ref="BZ77:CN77"/>
    <mergeCell ref="GC77:GK77"/>
    <mergeCell ref="GL77:GZ77"/>
    <mergeCell ref="HA77:HO77"/>
    <mergeCell ref="HP77:ID77"/>
    <mergeCell ref="IE77:IS77"/>
    <mergeCell ref="I78:Q78"/>
    <mergeCell ref="R78:AF78"/>
    <mergeCell ref="AG78:AU78"/>
    <mergeCell ref="AV78:BJ78"/>
    <mergeCell ref="BK78:BY78"/>
    <mergeCell ref="BZ78:CN78"/>
    <mergeCell ref="JR77:JZ77"/>
    <mergeCell ref="KA77:KO77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6" t="s">
        <v>58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61</v>
      </c>
      <c r="B4" s="57"/>
      <c r="C4" s="57"/>
      <c r="D4" s="57"/>
      <c r="E4" s="57"/>
      <c r="F4" s="57"/>
      <c r="G4" s="57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3" t="s">
        <v>62</v>
      </c>
      <c r="Z4" s="144"/>
      <c r="AA4" s="144"/>
      <c r="AB4" s="144"/>
      <c r="AC4" s="144"/>
      <c r="AD4" s="144"/>
      <c r="AE4" s="144"/>
      <c r="AF4" s="144"/>
      <c r="AG4" s="144"/>
      <c r="AH4" s="144"/>
      <c r="AI4" s="145"/>
      <c r="AJ4" s="140" t="s">
        <v>63</v>
      </c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50" t="s">
        <v>64</v>
      </c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 t="s">
        <v>65</v>
      </c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50" t="s">
        <v>66</v>
      </c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 t="s">
        <v>67</v>
      </c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1" t="s">
        <v>68</v>
      </c>
      <c r="CN4" s="141" t="s">
        <v>69</v>
      </c>
      <c r="CO4" s="143" t="s">
        <v>70</v>
      </c>
      <c r="CP4" s="144"/>
      <c r="CQ4" s="144"/>
      <c r="CR4" s="144"/>
      <c r="CS4" s="144"/>
      <c r="CT4" s="144"/>
      <c r="CU4" s="144"/>
      <c r="CV4" s="144"/>
      <c r="CW4" s="144"/>
      <c r="CX4" s="144"/>
      <c r="CY4" s="145"/>
      <c r="CZ4" s="140" t="s">
        <v>71</v>
      </c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3" t="s">
        <v>72</v>
      </c>
      <c r="DL4" s="144"/>
      <c r="DM4" s="144"/>
      <c r="DN4" s="144"/>
      <c r="DO4" s="144"/>
      <c r="DP4" s="144"/>
      <c r="DQ4" s="144"/>
      <c r="DR4" s="144"/>
      <c r="DS4" s="144"/>
      <c r="DT4" s="144"/>
      <c r="DU4" s="145"/>
    </row>
    <row r="5" spans="1:125" x14ac:dyDescent="0.15">
      <c r="A5" s="49" t="s">
        <v>73</v>
      </c>
      <c r="B5" s="58"/>
      <c r="C5" s="58"/>
      <c r="D5" s="58"/>
      <c r="E5" s="58"/>
      <c r="F5" s="58"/>
      <c r="G5" s="58"/>
      <c r="H5" s="59" t="s">
        <v>74</v>
      </c>
      <c r="I5" s="59" t="s">
        <v>75</v>
      </c>
      <c r="J5" s="59" t="s">
        <v>76</v>
      </c>
      <c r="K5" s="59" t="s">
        <v>77</v>
      </c>
      <c r="L5" s="59" t="s">
        <v>78</v>
      </c>
      <c r="M5" s="59" t="s">
        <v>4</v>
      </c>
      <c r="N5" s="59" t="s">
        <v>5</v>
      </c>
      <c r="O5" s="59" t="s">
        <v>79</v>
      </c>
      <c r="P5" s="59" t="s">
        <v>13</v>
      </c>
      <c r="Q5" s="59" t="s">
        <v>80</v>
      </c>
      <c r="R5" s="59" t="s">
        <v>81</v>
      </c>
      <c r="S5" s="59" t="s">
        <v>82</v>
      </c>
      <c r="T5" s="59" t="s">
        <v>83</v>
      </c>
      <c r="U5" s="59" t="s">
        <v>84</v>
      </c>
      <c r="V5" s="59" t="s">
        <v>85</v>
      </c>
      <c r="W5" s="59" t="s">
        <v>86</v>
      </c>
      <c r="X5" s="59" t="s">
        <v>87</v>
      </c>
      <c r="Y5" s="59" t="s">
        <v>88</v>
      </c>
      <c r="Z5" s="59" t="s">
        <v>89</v>
      </c>
      <c r="AA5" s="59" t="s">
        <v>90</v>
      </c>
      <c r="AB5" s="59" t="s">
        <v>91</v>
      </c>
      <c r="AC5" s="59" t="s">
        <v>92</v>
      </c>
      <c r="AD5" s="59" t="s">
        <v>93</v>
      </c>
      <c r="AE5" s="59" t="s">
        <v>94</v>
      </c>
      <c r="AF5" s="59" t="s">
        <v>95</v>
      </c>
      <c r="AG5" s="59" t="s">
        <v>96</v>
      </c>
      <c r="AH5" s="59" t="s">
        <v>97</v>
      </c>
      <c r="AI5" s="59" t="s">
        <v>98</v>
      </c>
      <c r="AJ5" s="59" t="s">
        <v>88</v>
      </c>
      <c r="AK5" s="59" t="s">
        <v>89</v>
      </c>
      <c r="AL5" s="59" t="s">
        <v>99</v>
      </c>
      <c r="AM5" s="59" t="s">
        <v>100</v>
      </c>
      <c r="AN5" s="59" t="s">
        <v>101</v>
      </c>
      <c r="AO5" s="59" t="s">
        <v>93</v>
      </c>
      <c r="AP5" s="59" t="s">
        <v>94</v>
      </c>
      <c r="AQ5" s="59" t="s">
        <v>95</v>
      </c>
      <c r="AR5" s="59" t="s">
        <v>96</v>
      </c>
      <c r="AS5" s="59" t="s">
        <v>97</v>
      </c>
      <c r="AT5" s="59" t="s">
        <v>98</v>
      </c>
      <c r="AU5" s="59" t="s">
        <v>102</v>
      </c>
      <c r="AV5" s="59" t="s">
        <v>103</v>
      </c>
      <c r="AW5" s="59" t="s">
        <v>104</v>
      </c>
      <c r="AX5" s="59" t="s">
        <v>105</v>
      </c>
      <c r="AY5" s="59" t="s">
        <v>101</v>
      </c>
      <c r="AZ5" s="59" t="s">
        <v>93</v>
      </c>
      <c r="BA5" s="59" t="s">
        <v>94</v>
      </c>
      <c r="BB5" s="59" t="s">
        <v>95</v>
      </c>
      <c r="BC5" s="59" t="s">
        <v>96</v>
      </c>
      <c r="BD5" s="59" t="s">
        <v>97</v>
      </c>
      <c r="BE5" s="59" t="s">
        <v>98</v>
      </c>
      <c r="BF5" s="59" t="s">
        <v>102</v>
      </c>
      <c r="BG5" s="59" t="s">
        <v>89</v>
      </c>
      <c r="BH5" s="59" t="s">
        <v>90</v>
      </c>
      <c r="BI5" s="59" t="s">
        <v>100</v>
      </c>
      <c r="BJ5" s="59" t="s">
        <v>106</v>
      </c>
      <c r="BK5" s="59" t="s">
        <v>93</v>
      </c>
      <c r="BL5" s="59" t="s">
        <v>94</v>
      </c>
      <c r="BM5" s="59" t="s">
        <v>95</v>
      </c>
      <c r="BN5" s="59" t="s">
        <v>96</v>
      </c>
      <c r="BO5" s="59" t="s">
        <v>97</v>
      </c>
      <c r="BP5" s="59" t="s">
        <v>98</v>
      </c>
      <c r="BQ5" s="59" t="s">
        <v>107</v>
      </c>
      <c r="BR5" s="59" t="s">
        <v>108</v>
      </c>
      <c r="BS5" s="59" t="s">
        <v>90</v>
      </c>
      <c r="BT5" s="59" t="s">
        <v>105</v>
      </c>
      <c r="BU5" s="59" t="s">
        <v>92</v>
      </c>
      <c r="BV5" s="59" t="s">
        <v>93</v>
      </c>
      <c r="BW5" s="59" t="s">
        <v>94</v>
      </c>
      <c r="BX5" s="59" t="s">
        <v>95</v>
      </c>
      <c r="BY5" s="59" t="s">
        <v>96</v>
      </c>
      <c r="BZ5" s="59" t="s">
        <v>97</v>
      </c>
      <c r="CA5" s="59" t="s">
        <v>98</v>
      </c>
      <c r="CB5" s="59" t="s">
        <v>102</v>
      </c>
      <c r="CC5" s="59" t="s">
        <v>103</v>
      </c>
      <c r="CD5" s="59" t="s">
        <v>99</v>
      </c>
      <c r="CE5" s="59" t="s">
        <v>100</v>
      </c>
      <c r="CF5" s="59" t="s">
        <v>101</v>
      </c>
      <c r="CG5" s="59" t="s">
        <v>93</v>
      </c>
      <c r="CH5" s="59" t="s">
        <v>94</v>
      </c>
      <c r="CI5" s="59" t="s">
        <v>95</v>
      </c>
      <c r="CJ5" s="59" t="s">
        <v>96</v>
      </c>
      <c r="CK5" s="59" t="s">
        <v>97</v>
      </c>
      <c r="CL5" s="59" t="s">
        <v>98</v>
      </c>
      <c r="CM5" s="142"/>
      <c r="CN5" s="142"/>
      <c r="CO5" s="59" t="s">
        <v>88</v>
      </c>
      <c r="CP5" s="59" t="s">
        <v>108</v>
      </c>
      <c r="CQ5" s="59" t="s">
        <v>99</v>
      </c>
      <c r="CR5" s="59" t="s">
        <v>100</v>
      </c>
      <c r="CS5" s="59" t="s">
        <v>92</v>
      </c>
      <c r="CT5" s="59" t="s">
        <v>93</v>
      </c>
      <c r="CU5" s="59" t="s">
        <v>94</v>
      </c>
      <c r="CV5" s="59" t="s">
        <v>95</v>
      </c>
      <c r="CW5" s="59" t="s">
        <v>96</v>
      </c>
      <c r="CX5" s="59" t="s">
        <v>97</v>
      </c>
      <c r="CY5" s="59" t="s">
        <v>98</v>
      </c>
      <c r="CZ5" s="59" t="s">
        <v>102</v>
      </c>
      <c r="DA5" s="59" t="s">
        <v>89</v>
      </c>
      <c r="DB5" s="59" t="s">
        <v>99</v>
      </c>
      <c r="DC5" s="59" t="s">
        <v>105</v>
      </c>
      <c r="DD5" s="59" t="s">
        <v>106</v>
      </c>
      <c r="DE5" s="59" t="s">
        <v>93</v>
      </c>
      <c r="DF5" s="59" t="s">
        <v>94</v>
      </c>
      <c r="DG5" s="59" t="s">
        <v>95</v>
      </c>
      <c r="DH5" s="59" t="s">
        <v>96</v>
      </c>
      <c r="DI5" s="59" t="s">
        <v>97</v>
      </c>
      <c r="DJ5" s="59" t="s">
        <v>35</v>
      </c>
      <c r="DK5" s="59" t="s">
        <v>88</v>
      </c>
      <c r="DL5" s="59" t="s">
        <v>89</v>
      </c>
      <c r="DM5" s="59" t="s">
        <v>104</v>
      </c>
      <c r="DN5" s="59" t="s">
        <v>91</v>
      </c>
      <c r="DO5" s="59" t="s">
        <v>106</v>
      </c>
      <c r="DP5" s="59" t="s">
        <v>93</v>
      </c>
      <c r="DQ5" s="59" t="s">
        <v>94</v>
      </c>
      <c r="DR5" s="59" t="s">
        <v>95</v>
      </c>
      <c r="DS5" s="59" t="s">
        <v>96</v>
      </c>
      <c r="DT5" s="59" t="s">
        <v>97</v>
      </c>
      <c r="DU5" s="59" t="s">
        <v>98</v>
      </c>
    </row>
    <row r="6" spans="1:125" s="66" customFormat="1" x14ac:dyDescent="0.15">
      <c r="A6" s="49" t="s">
        <v>109</v>
      </c>
      <c r="B6" s="60">
        <f>B8</f>
        <v>2020</v>
      </c>
      <c r="C6" s="60">
        <f t="shared" ref="C6:X6" si="1">C8</f>
        <v>382043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8</v>
      </c>
      <c r="H6" s="60" t="str">
        <f>SUBSTITUTE(H8,"　","")</f>
        <v>愛媛県八幡浜市</v>
      </c>
      <c r="I6" s="60" t="str">
        <f t="shared" si="1"/>
        <v>新町角駐車場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10</v>
      </c>
      <c r="S6" s="62" t="str">
        <f t="shared" si="1"/>
        <v>商業施設</v>
      </c>
      <c r="T6" s="62" t="str">
        <f t="shared" si="1"/>
        <v>無</v>
      </c>
      <c r="U6" s="63">
        <f t="shared" si="1"/>
        <v>179</v>
      </c>
      <c r="V6" s="63">
        <f t="shared" si="1"/>
        <v>9</v>
      </c>
      <c r="W6" s="63">
        <f t="shared" si="1"/>
        <v>120</v>
      </c>
      <c r="X6" s="62" t="str">
        <f t="shared" si="1"/>
        <v>代行制</v>
      </c>
      <c r="Y6" s="64">
        <f>IF(Y8="-",NA(),Y8)</f>
        <v>63.7</v>
      </c>
      <c r="Z6" s="64">
        <f t="shared" ref="Z6:AH6" si="2">IF(Z8="-",NA(),Z8)</f>
        <v>77.099999999999994</v>
      </c>
      <c r="AA6" s="64">
        <f t="shared" si="2"/>
        <v>50.2</v>
      </c>
      <c r="AB6" s="64">
        <f t="shared" si="2"/>
        <v>55</v>
      </c>
      <c r="AC6" s="64">
        <f t="shared" si="2"/>
        <v>41.3</v>
      </c>
      <c r="AD6" s="64">
        <f t="shared" si="2"/>
        <v>378</v>
      </c>
      <c r="AE6" s="64">
        <f t="shared" si="2"/>
        <v>477.8</v>
      </c>
      <c r="AF6" s="64">
        <f t="shared" si="2"/>
        <v>373.2</v>
      </c>
      <c r="AG6" s="64">
        <f t="shared" si="2"/>
        <v>742.8</v>
      </c>
      <c r="AH6" s="64">
        <f t="shared" si="2"/>
        <v>385.7</v>
      </c>
      <c r="AI6" s="61" t="str">
        <f>IF(AI8="-","",IF(AI8="-","【-】","【"&amp;SUBSTITUTE(TEXT(AI8,"#,##0.0"),"-","△")&amp;"】"))</f>
        <v>【630.7】</v>
      </c>
      <c r="AJ6" s="64">
        <f>IF(AJ8="-",NA(),AJ8)</f>
        <v>0</v>
      </c>
      <c r="AK6" s="64">
        <f t="shared" ref="AK6:AS6" si="3">IF(AK8="-",NA(),AK8)</f>
        <v>690.6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3.1</v>
      </c>
      <c r="AP6" s="64">
        <f t="shared" si="3"/>
        <v>6.3</v>
      </c>
      <c r="AQ6" s="64">
        <f t="shared" si="3"/>
        <v>4</v>
      </c>
      <c r="AR6" s="64">
        <f t="shared" si="3"/>
        <v>2</v>
      </c>
      <c r="AS6" s="64">
        <f t="shared" si="3"/>
        <v>9</v>
      </c>
      <c r="AT6" s="61" t="str">
        <f>IF(AT8="-","",IF(AT8="-","【-】","【"&amp;SUBSTITUTE(TEXT(AT8,"#,##0.0"),"-","△")&amp;"】"))</f>
        <v>【8.6】</v>
      </c>
      <c r="AU6" s="65">
        <f>IF(AU8="-",NA(),AU8)</f>
        <v>0</v>
      </c>
      <c r="AV6" s="65">
        <f t="shared" ref="AV6:BD6" si="4">IF(AV8="-",NA(),AV8)</f>
        <v>14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18</v>
      </c>
      <c r="BA6" s="65">
        <f t="shared" si="4"/>
        <v>21</v>
      </c>
      <c r="BB6" s="65">
        <f t="shared" si="4"/>
        <v>18</v>
      </c>
      <c r="BC6" s="65">
        <f t="shared" si="4"/>
        <v>15</v>
      </c>
      <c r="BD6" s="65">
        <f t="shared" si="4"/>
        <v>405</v>
      </c>
      <c r="BE6" s="63" t="str">
        <f>IF(BE8="-","",IF(BE8="-","【-】","【"&amp;SUBSTITUTE(TEXT(BE8,"#,##0"),"-","△")&amp;"】"))</f>
        <v>【2,345】</v>
      </c>
      <c r="BF6" s="64">
        <f>IF(BF8="-",NA(),BF8)</f>
        <v>76.7</v>
      </c>
      <c r="BG6" s="64">
        <f t="shared" ref="BG6:BO6" si="5">IF(BG8="-",NA(),BG8)</f>
        <v>78.900000000000006</v>
      </c>
      <c r="BH6" s="64">
        <f t="shared" si="5"/>
        <v>65.8</v>
      </c>
      <c r="BI6" s="64">
        <f t="shared" si="5"/>
        <v>70.3</v>
      </c>
      <c r="BJ6" s="64">
        <f t="shared" si="5"/>
        <v>59.3</v>
      </c>
      <c r="BK6" s="64">
        <f t="shared" si="5"/>
        <v>34.700000000000003</v>
      </c>
      <c r="BL6" s="64">
        <f t="shared" si="5"/>
        <v>39.6</v>
      </c>
      <c r="BM6" s="64">
        <f t="shared" si="5"/>
        <v>29</v>
      </c>
      <c r="BN6" s="64">
        <f t="shared" si="5"/>
        <v>32.9</v>
      </c>
      <c r="BO6" s="64">
        <f t="shared" si="5"/>
        <v>-121.8</v>
      </c>
      <c r="BP6" s="61" t="str">
        <f>IF(BP8="-","",IF(BP8="-","【-】","【"&amp;SUBSTITUTE(TEXT(BP8,"#,##0.0"),"-","△")&amp;"】"))</f>
        <v>【△65.9】</v>
      </c>
      <c r="BQ6" s="65">
        <f>IF(BQ8="-",NA(),BQ8)</f>
        <v>1621</v>
      </c>
      <c r="BR6" s="65">
        <f t="shared" ref="BR6:BZ6" si="6">IF(BR8="-",NA(),BR8)</f>
        <v>1836</v>
      </c>
      <c r="BS6" s="65">
        <f t="shared" si="6"/>
        <v>1150</v>
      </c>
      <c r="BT6" s="65">
        <f t="shared" si="6"/>
        <v>1305</v>
      </c>
      <c r="BU6" s="65">
        <f t="shared" si="6"/>
        <v>832</v>
      </c>
      <c r="BV6" s="65">
        <f t="shared" si="6"/>
        <v>7123</v>
      </c>
      <c r="BW6" s="65">
        <f t="shared" si="6"/>
        <v>8017</v>
      </c>
      <c r="BX6" s="65">
        <f t="shared" si="6"/>
        <v>8137</v>
      </c>
      <c r="BY6" s="65">
        <f t="shared" si="6"/>
        <v>8005</v>
      </c>
      <c r="BZ6" s="65">
        <f t="shared" si="6"/>
        <v>2698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110</v>
      </c>
      <c r="CM6" s="63">
        <f t="shared" ref="CM6:CN6" si="7">CM8</f>
        <v>59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110</v>
      </c>
      <c r="CZ6" s="64">
        <f>IF(CZ8="-",NA(),CZ8)</f>
        <v>1192.3</v>
      </c>
      <c r="DA6" s="64">
        <f t="shared" ref="DA6:DI6" si="8">IF(DA8="-",NA(),DA8)</f>
        <v>973.2</v>
      </c>
      <c r="DB6" s="64">
        <f t="shared" si="8"/>
        <v>1149.4000000000001</v>
      </c>
      <c r="DC6" s="64">
        <f t="shared" si="8"/>
        <v>942.3</v>
      </c>
      <c r="DD6" s="64">
        <f t="shared" si="8"/>
        <v>1061.4000000000001</v>
      </c>
      <c r="DE6" s="64">
        <f t="shared" si="8"/>
        <v>62.8</v>
      </c>
      <c r="DF6" s="64">
        <f t="shared" si="8"/>
        <v>62.3</v>
      </c>
      <c r="DG6" s="64">
        <f t="shared" si="8"/>
        <v>87.9</v>
      </c>
      <c r="DH6" s="64">
        <f t="shared" si="8"/>
        <v>56.3</v>
      </c>
      <c r="DI6" s="64">
        <f t="shared" si="8"/>
        <v>70.3</v>
      </c>
      <c r="DJ6" s="61" t="str">
        <f>IF(DJ8="-","",IF(DJ8="-","【-】","【"&amp;SUBSTITUTE(TEXT(DJ8,"#,##0.0"),"-","△")&amp;"】"))</f>
        <v>【183.4】</v>
      </c>
      <c r="DK6" s="64">
        <f>IF(DK8="-",NA(),DK8)</f>
        <v>477.8</v>
      </c>
      <c r="DL6" s="64">
        <f t="shared" ref="DL6:DT6" si="9">IF(DL8="-",NA(),DL8)</f>
        <v>500</v>
      </c>
      <c r="DM6" s="64">
        <f t="shared" si="9"/>
        <v>466.7</v>
      </c>
      <c r="DN6" s="64">
        <f t="shared" si="9"/>
        <v>888.9</v>
      </c>
      <c r="DO6" s="64">
        <f t="shared" si="9"/>
        <v>855.6</v>
      </c>
      <c r="DP6" s="64">
        <f t="shared" si="9"/>
        <v>288.2</v>
      </c>
      <c r="DQ6" s="64">
        <f t="shared" si="9"/>
        <v>287.39999999999998</v>
      </c>
      <c r="DR6" s="64">
        <f t="shared" si="9"/>
        <v>290.39999999999998</v>
      </c>
      <c r="DS6" s="64">
        <f t="shared" si="9"/>
        <v>304.89999999999998</v>
      </c>
      <c r="DT6" s="64">
        <f t="shared" si="9"/>
        <v>224.4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15">
      <c r="A7" s="49" t="s">
        <v>111</v>
      </c>
      <c r="B7" s="60">
        <f t="shared" ref="B7:X7" si="10">B8</f>
        <v>2020</v>
      </c>
      <c r="C7" s="60">
        <f t="shared" si="10"/>
        <v>382043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8</v>
      </c>
      <c r="H7" s="60" t="str">
        <f t="shared" si="10"/>
        <v>愛媛県　八幡浜市</v>
      </c>
      <c r="I7" s="60" t="str">
        <f t="shared" si="10"/>
        <v>新町角駐車場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10</v>
      </c>
      <c r="S7" s="62" t="str">
        <f t="shared" si="10"/>
        <v>商業施設</v>
      </c>
      <c r="T7" s="62" t="str">
        <f t="shared" si="10"/>
        <v>無</v>
      </c>
      <c r="U7" s="63">
        <f t="shared" si="10"/>
        <v>179</v>
      </c>
      <c r="V7" s="63">
        <f t="shared" si="10"/>
        <v>9</v>
      </c>
      <c r="W7" s="63">
        <f t="shared" si="10"/>
        <v>120</v>
      </c>
      <c r="X7" s="62" t="str">
        <f t="shared" si="10"/>
        <v>代行制</v>
      </c>
      <c r="Y7" s="64">
        <f>Y8</f>
        <v>63.7</v>
      </c>
      <c r="Z7" s="64">
        <f t="shared" ref="Z7:AH7" si="11">Z8</f>
        <v>77.099999999999994</v>
      </c>
      <c r="AA7" s="64">
        <f t="shared" si="11"/>
        <v>50.2</v>
      </c>
      <c r="AB7" s="64">
        <f t="shared" si="11"/>
        <v>55</v>
      </c>
      <c r="AC7" s="64">
        <f t="shared" si="11"/>
        <v>41.3</v>
      </c>
      <c r="AD7" s="64">
        <f t="shared" si="11"/>
        <v>378</v>
      </c>
      <c r="AE7" s="64">
        <f t="shared" si="11"/>
        <v>477.8</v>
      </c>
      <c r="AF7" s="64">
        <f t="shared" si="11"/>
        <v>373.2</v>
      </c>
      <c r="AG7" s="64">
        <f t="shared" si="11"/>
        <v>742.8</v>
      </c>
      <c r="AH7" s="64">
        <f t="shared" si="11"/>
        <v>385.7</v>
      </c>
      <c r="AI7" s="61"/>
      <c r="AJ7" s="64">
        <f>AJ8</f>
        <v>0</v>
      </c>
      <c r="AK7" s="64">
        <f t="shared" ref="AK7:AS7" si="12">AK8</f>
        <v>690.6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3.1</v>
      </c>
      <c r="AP7" s="64">
        <f t="shared" si="12"/>
        <v>6.3</v>
      </c>
      <c r="AQ7" s="64">
        <f t="shared" si="12"/>
        <v>4</v>
      </c>
      <c r="AR7" s="64">
        <f t="shared" si="12"/>
        <v>2</v>
      </c>
      <c r="AS7" s="64">
        <f t="shared" si="12"/>
        <v>9</v>
      </c>
      <c r="AT7" s="61"/>
      <c r="AU7" s="65">
        <f>AU8</f>
        <v>0</v>
      </c>
      <c r="AV7" s="65">
        <f t="shared" ref="AV7:BD7" si="13">AV8</f>
        <v>14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18</v>
      </c>
      <c r="BA7" s="65">
        <f t="shared" si="13"/>
        <v>21</v>
      </c>
      <c r="BB7" s="65">
        <f t="shared" si="13"/>
        <v>18</v>
      </c>
      <c r="BC7" s="65">
        <f t="shared" si="13"/>
        <v>15</v>
      </c>
      <c r="BD7" s="65">
        <f t="shared" si="13"/>
        <v>405</v>
      </c>
      <c r="BE7" s="63"/>
      <c r="BF7" s="64">
        <f>BF8</f>
        <v>76.7</v>
      </c>
      <c r="BG7" s="64">
        <f t="shared" ref="BG7:BO7" si="14">BG8</f>
        <v>78.900000000000006</v>
      </c>
      <c r="BH7" s="64">
        <f t="shared" si="14"/>
        <v>65.8</v>
      </c>
      <c r="BI7" s="64">
        <f t="shared" si="14"/>
        <v>70.3</v>
      </c>
      <c r="BJ7" s="64">
        <f t="shared" si="14"/>
        <v>59.3</v>
      </c>
      <c r="BK7" s="64">
        <f t="shared" si="14"/>
        <v>34.700000000000003</v>
      </c>
      <c r="BL7" s="64">
        <f t="shared" si="14"/>
        <v>39.6</v>
      </c>
      <c r="BM7" s="64">
        <f t="shared" si="14"/>
        <v>29</v>
      </c>
      <c r="BN7" s="64">
        <f t="shared" si="14"/>
        <v>32.9</v>
      </c>
      <c r="BO7" s="64">
        <f t="shared" si="14"/>
        <v>-121.8</v>
      </c>
      <c r="BP7" s="61"/>
      <c r="BQ7" s="65">
        <f>BQ8</f>
        <v>1621</v>
      </c>
      <c r="BR7" s="65">
        <f t="shared" ref="BR7:BZ7" si="15">BR8</f>
        <v>1836</v>
      </c>
      <c r="BS7" s="65">
        <f t="shared" si="15"/>
        <v>1150</v>
      </c>
      <c r="BT7" s="65">
        <f t="shared" si="15"/>
        <v>1305</v>
      </c>
      <c r="BU7" s="65">
        <f t="shared" si="15"/>
        <v>832</v>
      </c>
      <c r="BV7" s="65">
        <f t="shared" si="15"/>
        <v>7123</v>
      </c>
      <c r="BW7" s="65">
        <f t="shared" si="15"/>
        <v>8017</v>
      </c>
      <c r="BX7" s="65">
        <f t="shared" si="15"/>
        <v>8137</v>
      </c>
      <c r="BY7" s="65">
        <f t="shared" si="15"/>
        <v>8005</v>
      </c>
      <c r="BZ7" s="65">
        <f t="shared" si="15"/>
        <v>2698</v>
      </c>
      <c r="CA7" s="63"/>
      <c r="CB7" s="64" t="s">
        <v>112</v>
      </c>
      <c r="CC7" s="64" t="s">
        <v>112</v>
      </c>
      <c r="CD7" s="64" t="s">
        <v>112</v>
      </c>
      <c r="CE7" s="64" t="s">
        <v>112</v>
      </c>
      <c r="CF7" s="64" t="s">
        <v>112</v>
      </c>
      <c r="CG7" s="64" t="s">
        <v>112</v>
      </c>
      <c r="CH7" s="64" t="s">
        <v>112</v>
      </c>
      <c r="CI7" s="64" t="s">
        <v>112</v>
      </c>
      <c r="CJ7" s="64" t="s">
        <v>112</v>
      </c>
      <c r="CK7" s="64" t="s">
        <v>110</v>
      </c>
      <c r="CL7" s="61"/>
      <c r="CM7" s="63">
        <f>CM8</f>
        <v>59</v>
      </c>
      <c r="CN7" s="63">
        <f>CN8</f>
        <v>0</v>
      </c>
      <c r="CO7" s="64" t="s">
        <v>112</v>
      </c>
      <c r="CP7" s="64" t="s">
        <v>112</v>
      </c>
      <c r="CQ7" s="64" t="s">
        <v>112</v>
      </c>
      <c r="CR7" s="64" t="s">
        <v>112</v>
      </c>
      <c r="CS7" s="64" t="s">
        <v>112</v>
      </c>
      <c r="CT7" s="64" t="s">
        <v>112</v>
      </c>
      <c r="CU7" s="64" t="s">
        <v>112</v>
      </c>
      <c r="CV7" s="64" t="s">
        <v>112</v>
      </c>
      <c r="CW7" s="64" t="s">
        <v>112</v>
      </c>
      <c r="CX7" s="64" t="s">
        <v>110</v>
      </c>
      <c r="CY7" s="61"/>
      <c r="CZ7" s="64">
        <f>CZ8</f>
        <v>1192.3</v>
      </c>
      <c r="DA7" s="64">
        <f t="shared" ref="DA7:DI7" si="16">DA8</f>
        <v>973.2</v>
      </c>
      <c r="DB7" s="64">
        <f t="shared" si="16"/>
        <v>1149.4000000000001</v>
      </c>
      <c r="DC7" s="64">
        <f t="shared" si="16"/>
        <v>942.3</v>
      </c>
      <c r="DD7" s="64">
        <f t="shared" si="16"/>
        <v>1061.4000000000001</v>
      </c>
      <c r="DE7" s="64">
        <f t="shared" si="16"/>
        <v>62.8</v>
      </c>
      <c r="DF7" s="64">
        <f t="shared" si="16"/>
        <v>62.3</v>
      </c>
      <c r="DG7" s="64">
        <f t="shared" si="16"/>
        <v>87.9</v>
      </c>
      <c r="DH7" s="64">
        <f t="shared" si="16"/>
        <v>56.3</v>
      </c>
      <c r="DI7" s="64">
        <f t="shared" si="16"/>
        <v>70.3</v>
      </c>
      <c r="DJ7" s="61"/>
      <c r="DK7" s="64">
        <f>DK8</f>
        <v>477.8</v>
      </c>
      <c r="DL7" s="64">
        <f t="shared" ref="DL7:DT7" si="17">DL8</f>
        <v>500</v>
      </c>
      <c r="DM7" s="64">
        <f t="shared" si="17"/>
        <v>466.7</v>
      </c>
      <c r="DN7" s="64">
        <f t="shared" si="17"/>
        <v>888.9</v>
      </c>
      <c r="DO7" s="64">
        <f t="shared" si="17"/>
        <v>855.6</v>
      </c>
      <c r="DP7" s="64">
        <f t="shared" si="17"/>
        <v>288.2</v>
      </c>
      <c r="DQ7" s="64">
        <f t="shared" si="17"/>
        <v>287.39999999999998</v>
      </c>
      <c r="DR7" s="64">
        <f t="shared" si="17"/>
        <v>290.39999999999998</v>
      </c>
      <c r="DS7" s="64">
        <f t="shared" si="17"/>
        <v>304.89999999999998</v>
      </c>
      <c r="DT7" s="64">
        <f t="shared" si="17"/>
        <v>224.4</v>
      </c>
      <c r="DU7" s="61"/>
    </row>
    <row r="8" spans="1:125" s="66" customFormat="1" x14ac:dyDescent="0.15">
      <c r="A8" s="49"/>
      <c r="B8" s="67">
        <v>2020</v>
      </c>
      <c r="C8" s="67">
        <v>382043</v>
      </c>
      <c r="D8" s="67">
        <v>47</v>
      </c>
      <c r="E8" s="67">
        <v>14</v>
      </c>
      <c r="F8" s="67">
        <v>0</v>
      </c>
      <c r="G8" s="67">
        <v>8</v>
      </c>
      <c r="H8" s="67" t="s">
        <v>113</v>
      </c>
      <c r="I8" s="67" t="s">
        <v>114</v>
      </c>
      <c r="J8" s="67" t="s">
        <v>115</v>
      </c>
      <c r="K8" s="67" t="s">
        <v>116</v>
      </c>
      <c r="L8" s="67" t="s">
        <v>117</v>
      </c>
      <c r="M8" s="67" t="s">
        <v>118</v>
      </c>
      <c r="N8" s="67" t="s">
        <v>119</v>
      </c>
      <c r="O8" s="68" t="s">
        <v>120</v>
      </c>
      <c r="P8" s="69" t="s">
        <v>121</v>
      </c>
      <c r="Q8" s="69" t="s">
        <v>122</v>
      </c>
      <c r="R8" s="70">
        <v>10</v>
      </c>
      <c r="S8" s="69" t="s">
        <v>123</v>
      </c>
      <c r="T8" s="69" t="s">
        <v>124</v>
      </c>
      <c r="U8" s="70">
        <v>179</v>
      </c>
      <c r="V8" s="70">
        <v>9</v>
      </c>
      <c r="W8" s="70">
        <v>120</v>
      </c>
      <c r="X8" s="69" t="s">
        <v>125</v>
      </c>
      <c r="Y8" s="71">
        <v>63.7</v>
      </c>
      <c r="Z8" s="71">
        <v>77.099999999999994</v>
      </c>
      <c r="AA8" s="71">
        <v>50.2</v>
      </c>
      <c r="AB8" s="71">
        <v>55</v>
      </c>
      <c r="AC8" s="71">
        <v>41.3</v>
      </c>
      <c r="AD8" s="71">
        <v>378</v>
      </c>
      <c r="AE8" s="71">
        <v>477.8</v>
      </c>
      <c r="AF8" s="71">
        <v>373.2</v>
      </c>
      <c r="AG8" s="71">
        <v>742.8</v>
      </c>
      <c r="AH8" s="71">
        <v>385.7</v>
      </c>
      <c r="AI8" s="68">
        <v>630.70000000000005</v>
      </c>
      <c r="AJ8" s="71">
        <v>0</v>
      </c>
      <c r="AK8" s="71">
        <v>690.6</v>
      </c>
      <c r="AL8" s="71">
        <v>0</v>
      </c>
      <c r="AM8" s="71">
        <v>0</v>
      </c>
      <c r="AN8" s="71">
        <v>0</v>
      </c>
      <c r="AO8" s="71">
        <v>3.1</v>
      </c>
      <c r="AP8" s="71">
        <v>6.3</v>
      </c>
      <c r="AQ8" s="71">
        <v>4</v>
      </c>
      <c r="AR8" s="71">
        <v>2</v>
      </c>
      <c r="AS8" s="71">
        <v>9</v>
      </c>
      <c r="AT8" s="68">
        <v>8.6</v>
      </c>
      <c r="AU8" s="72">
        <v>0</v>
      </c>
      <c r="AV8" s="72">
        <v>14</v>
      </c>
      <c r="AW8" s="72">
        <v>0</v>
      </c>
      <c r="AX8" s="72">
        <v>0</v>
      </c>
      <c r="AY8" s="72">
        <v>0</v>
      </c>
      <c r="AZ8" s="72">
        <v>18</v>
      </c>
      <c r="BA8" s="72">
        <v>21</v>
      </c>
      <c r="BB8" s="72">
        <v>18</v>
      </c>
      <c r="BC8" s="72">
        <v>15</v>
      </c>
      <c r="BD8" s="72">
        <v>405</v>
      </c>
      <c r="BE8" s="72">
        <v>2345</v>
      </c>
      <c r="BF8" s="71">
        <v>76.7</v>
      </c>
      <c r="BG8" s="71">
        <v>78.900000000000006</v>
      </c>
      <c r="BH8" s="71">
        <v>65.8</v>
      </c>
      <c r="BI8" s="71">
        <v>70.3</v>
      </c>
      <c r="BJ8" s="71">
        <v>59.3</v>
      </c>
      <c r="BK8" s="71">
        <v>34.700000000000003</v>
      </c>
      <c r="BL8" s="71">
        <v>39.6</v>
      </c>
      <c r="BM8" s="71">
        <v>29</v>
      </c>
      <c r="BN8" s="71">
        <v>32.9</v>
      </c>
      <c r="BO8" s="71">
        <v>-121.8</v>
      </c>
      <c r="BP8" s="68">
        <v>-65.900000000000006</v>
      </c>
      <c r="BQ8" s="72">
        <v>1621</v>
      </c>
      <c r="BR8" s="72">
        <v>1836</v>
      </c>
      <c r="BS8" s="72">
        <v>1150</v>
      </c>
      <c r="BT8" s="73">
        <v>1305</v>
      </c>
      <c r="BU8" s="73">
        <v>832</v>
      </c>
      <c r="BV8" s="72">
        <v>7123</v>
      </c>
      <c r="BW8" s="72">
        <v>8017</v>
      </c>
      <c r="BX8" s="72">
        <v>8137</v>
      </c>
      <c r="BY8" s="72">
        <v>8005</v>
      </c>
      <c r="BZ8" s="72">
        <v>2698</v>
      </c>
      <c r="CA8" s="70">
        <v>3932</v>
      </c>
      <c r="CB8" s="71" t="s">
        <v>117</v>
      </c>
      <c r="CC8" s="71" t="s">
        <v>117</v>
      </c>
      <c r="CD8" s="71" t="s">
        <v>117</v>
      </c>
      <c r="CE8" s="71" t="s">
        <v>117</v>
      </c>
      <c r="CF8" s="71" t="s">
        <v>117</v>
      </c>
      <c r="CG8" s="71" t="s">
        <v>117</v>
      </c>
      <c r="CH8" s="71" t="s">
        <v>117</v>
      </c>
      <c r="CI8" s="71" t="s">
        <v>117</v>
      </c>
      <c r="CJ8" s="71" t="s">
        <v>117</v>
      </c>
      <c r="CK8" s="71" t="s">
        <v>117</v>
      </c>
      <c r="CL8" s="68" t="s">
        <v>117</v>
      </c>
      <c r="CM8" s="70">
        <v>59</v>
      </c>
      <c r="CN8" s="70">
        <v>0</v>
      </c>
      <c r="CO8" s="71" t="s">
        <v>117</v>
      </c>
      <c r="CP8" s="71" t="s">
        <v>117</v>
      </c>
      <c r="CQ8" s="71" t="s">
        <v>117</v>
      </c>
      <c r="CR8" s="71" t="s">
        <v>117</v>
      </c>
      <c r="CS8" s="71" t="s">
        <v>117</v>
      </c>
      <c r="CT8" s="71" t="s">
        <v>117</v>
      </c>
      <c r="CU8" s="71" t="s">
        <v>117</v>
      </c>
      <c r="CV8" s="71" t="s">
        <v>117</v>
      </c>
      <c r="CW8" s="71" t="s">
        <v>117</v>
      </c>
      <c r="CX8" s="71" t="s">
        <v>117</v>
      </c>
      <c r="CY8" s="68" t="s">
        <v>117</v>
      </c>
      <c r="CZ8" s="71">
        <v>1192.3</v>
      </c>
      <c r="DA8" s="71">
        <v>973.2</v>
      </c>
      <c r="DB8" s="71">
        <v>1149.4000000000001</v>
      </c>
      <c r="DC8" s="71">
        <v>942.3</v>
      </c>
      <c r="DD8" s="71">
        <v>1061.4000000000001</v>
      </c>
      <c r="DE8" s="71">
        <v>62.8</v>
      </c>
      <c r="DF8" s="71">
        <v>62.3</v>
      </c>
      <c r="DG8" s="71">
        <v>87.9</v>
      </c>
      <c r="DH8" s="71">
        <v>56.3</v>
      </c>
      <c r="DI8" s="71">
        <v>70.3</v>
      </c>
      <c r="DJ8" s="68">
        <v>183.4</v>
      </c>
      <c r="DK8" s="71">
        <v>477.8</v>
      </c>
      <c r="DL8" s="71">
        <v>500</v>
      </c>
      <c r="DM8" s="71">
        <v>466.7</v>
      </c>
      <c r="DN8" s="71">
        <v>888.9</v>
      </c>
      <c r="DO8" s="71">
        <v>855.6</v>
      </c>
      <c r="DP8" s="71">
        <v>288.2</v>
      </c>
      <c r="DQ8" s="71">
        <v>287.39999999999998</v>
      </c>
      <c r="DR8" s="71">
        <v>290.39999999999998</v>
      </c>
      <c r="DS8" s="71">
        <v>304.89999999999998</v>
      </c>
      <c r="DT8" s="71">
        <v>224.4</v>
      </c>
      <c r="DU8" s="68">
        <v>164.2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126</v>
      </c>
      <c r="C10" s="78" t="s">
        <v>127</v>
      </c>
      <c r="D10" s="78" t="s">
        <v>128</v>
      </c>
      <c r="E10" s="78" t="s">
        <v>129</v>
      </c>
      <c r="F10" s="78" t="s">
        <v>130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2022-02-02T02:37:44Z</cp:lastPrinted>
  <dcterms:created xsi:type="dcterms:W3CDTF">2021-12-17T06:08:11Z</dcterms:created>
  <dcterms:modified xsi:type="dcterms:W3CDTF">2022-02-02T02:37:46Z</dcterms:modified>
  <cp:category/>
</cp:coreProperties>
</file>