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8YO20+O1hU8xE9CMsW4DhJAi0WsPfQBCRaFsdF2UV8QKD5R73aBh9IGqTFX4xb0HgArDp1FcBm8df/j0oZQrsg==" workbookSaltValue="8KoH4G7Vo0s959+UwWUSv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MA51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HP76" i="4"/>
  <c r="FX30" i="4"/>
  <c r="AV76" i="4"/>
  <c r="KO51" i="4"/>
  <c r="KO30" i="4"/>
  <c r="BG51" i="4"/>
  <c r="LE76" i="4"/>
  <c r="FX51" i="4"/>
  <c r="HA76" i="4"/>
  <c r="AN51" i="4"/>
  <c r="FE30" i="4"/>
  <c r="FE51" i="4"/>
  <c r="AN30" i="4"/>
  <c r="AG76" i="4"/>
  <c r="JV30" i="4"/>
  <c r="JV51" i="4"/>
  <c r="KP76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<sst xmlns="http://schemas.openxmlformats.org/spreadsheetml/2006/main" count="306" uniqueCount="133">
  <si>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</si>
  <si>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</si>
  <si>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</si>
  <si>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</si>
  <si>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</si>
  <si>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</si>
  <si>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</si>
  <si>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</si>
  <si>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</si>
  <si>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</si>
  <si>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</si>
  <si>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</si>
  <si>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</si>
  <si>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</si>
  <si>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</si>
  <si>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</si>
  <si>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</si>
  <si>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</si>
  <si>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</si>
  <si>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</si>
  <si>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</si>
  <si>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</si>
  <si>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</si>
  <si>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</si>
  <si>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</si>
  <si>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</si>
  <si>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</si>
  <si>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</si>
  <si>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</si>
  <si>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</si>
  <si>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</si>
  <si>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</si>
  <si>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</si>
  <si>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</si>
  <si>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</si>
  <si>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</si>
  <si>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</si>
  <si>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</si>
  <si>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</si>
  <si>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</si>
  <si>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</si>
  <si>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</si>
  <si>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</si>
  <si>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</si>
  <si>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</si>
  <si>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</si>
  <si>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</si>
  <si>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</si>
  <si>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</si>
  <si>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</si>
  <si>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</si>
  <si>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</si>
  <si>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</si>
  <si>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</si>
  <si>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</si>
  <si>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</si>
  <si>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</si>
  <si>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</si>
  <si>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</si>
  <si>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</si>
  <si>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</si>
  <si>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</si>
  <si>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</si>
  <si>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</si>
  <si>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</si>
  <si>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</si>
  <si>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</si>
  <si>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</si>
  <si>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</si>
  <si>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</si>
  <si>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</si>
  <si>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</si>
  <si>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</si>
  <si>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</si>
  <si>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</si>
  <si>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</si>
  <si>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</si>
  <si>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</si>
  <si>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</si>
  <si>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</si>
  <si>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</si>
  <si>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</si>
  <si>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</si>
  <si>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</si>
  <si>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</si>
  <si>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</si>
  <si>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</si>
  <si>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</si>
  <si>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</si>
  <si>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</si>
  <si>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</si>
  <si>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</si>
  <si>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</si>
  <si>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</si>
  <si>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</si>
  <si>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</si>
  <si>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</si>
  <si>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</si>
  <si>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</si>
  <si>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</si>
  <si>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</si>
  <si>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</si>
  <si>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</si>
  <si>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</si>
  <si>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</si>
  <si>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</si>
  <si>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</si>
  <si>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</si>
  <si>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</si>
  <si>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</si>
  <si>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</si>
  <si>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</si>
  <si>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千代田町ちゃんぽん駐車場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</si>
  <si>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</si>
  <si>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</si>
  <si>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</si>
  <si>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</si>
  <si>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</si>
  <si>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</si>
  <si>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</si>
  <si>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</si>
  <si>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</si>
  <si>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</si>
  <si>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</si>
  <si>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</si>
  <si>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</si>
  <si>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</si>
  <si>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</si>
  <si>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</si>
  <si>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平成30年8月に開設した駐車場であり、類似施設の平均値は下回っているが、一定数の利用があり、収益も安定している。
④売上高GOP比率
⑤EBITDA
　売上高ＧＯＰ比率は、2年目以降収入額も安定し、類似施設の平均値を上回っている。
　ＥＢＩＴＤＡが類似施設平均値を下回っているのは、収容台数が18台と小規模な駐車場であり、利益が少ないことが原因として挙げられる。
</t>
    <phoneticPr fontId="5"/>
  </si>
  <si>
    <t xml:space="preserve">⑧設備投資見込額
　平面駐車場であり、平成30年8月開設と新しいため、大きな改修等新たな設備投資は見込んでいない。
⑩企業債残高対料金収入比率
　駐車場新設に係る企業債であり、平均値を大きく上回っているが、新たな借入はない。
</t>
    <phoneticPr fontId="5"/>
  </si>
  <si>
    <t xml:space="preserve">⑪稼働率
　開設3年目で駐車場が認知されてきたため、稼働率も安定してきている。
</t>
    <phoneticPr fontId="5"/>
  </si>
  <si>
    <t xml:space="preserve">　収益的収支比率も100％を超えており、稼働率も高くなっている。営業に関する収益性を表す指標である売上高GOP比率も平均値以上となっている。
　中心市街地に位置しているため、買い物客等利用が多い。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</si>
</sst>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122.8</c:v>
                </c:pt>
                <c:pt idx="3">
                  <c:v>180.3</c:v>
                </c:pt>
                <c:pt idx="4">
                  <c:v>161.30000000000001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8-4243-8643-266609F3C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97536"/>
        <c:axId val="5529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68-4243-8643-266609F3C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97536"/>
        <c:axId val="55299456"/>
      </c:lineChart>
      <c:catAx>
        <c:axId val="5529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99456"/>
        <c:crosses val="autoZero"/>
        <c:auto val="1"/>
        <c:lblAlgn val="ctr"/>
        <c:lblOffset val="100"/>
        <c:noMultiLvlLbl val="1"/>
      </c:catAx>
      <c:valAx>
        <c:axId val="5529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97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7282.1</c:v>
                </c:pt>
                <c:pt idx="3">
                  <c:v>3645.7</c:v>
                </c:pt>
                <c:pt idx="4">
                  <c:v>4365.8999999999996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DC-47FE-B60E-40713CA1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39584"/>
        <c:axId val="5914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DC-47FE-B60E-40713CA1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39584"/>
        <c:axId val="59141504"/>
      </c:lineChart>
      <c:catAx>
        <c:axId val="59139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9141504"/>
        <c:crosses val="autoZero"/>
        <c:auto val="1"/>
        <c:lblAlgn val="ctr"/>
        <c:lblOffset val="100"/>
        <c:noMultiLvlLbl val="1"/>
      </c:catAx>
      <c:valAx>
        <c:axId val="5914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9139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C-4AC8-8A23-CB851DF5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41728"/>
        <c:axId val="988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3C-4AC8-8A23-CB851DF5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41728"/>
        <c:axId val="98843648"/>
      </c:lineChart>
      <c:catAx>
        <c:axId val="98841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843648"/>
        <c:crosses val="autoZero"/>
        <c:auto val="1"/>
        <c:lblAlgn val="ctr"/>
        <c:lblOffset val="100"/>
        <c:noMultiLvlLbl val="1"/>
      </c:catAx>
      <c:valAx>
        <c:axId val="988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841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D-4B82-A972-D91CCE50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82304"/>
        <c:axId val="988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0D-4B82-A972-D91CCE50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82304"/>
        <c:axId val="98884224"/>
      </c:lineChart>
      <c:catAx>
        <c:axId val="9888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884224"/>
        <c:crosses val="autoZero"/>
        <c:auto val="1"/>
        <c:lblAlgn val="ctr"/>
        <c:lblOffset val="100"/>
        <c:noMultiLvlLbl val="1"/>
      </c:catAx>
      <c:valAx>
        <c:axId val="988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882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F-41EE-A608-62290338A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91808"/>
        <c:axId val="987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F-41EE-A608-62290338A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1808"/>
        <c:axId val="98793728"/>
      </c:lineChart>
      <c:catAx>
        <c:axId val="98791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93728"/>
        <c:crosses val="autoZero"/>
        <c:auto val="1"/>
        <c:lblAlgn val="ctr"/>
        <c:lblOffset val="100"/>
        <c:noMultiLvlLbl val="1"/>
      </c:catAx>
      <c:valAx>
        <c:axId val="987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91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75-4A71-8951-7D9D5396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83936"/>
        <c:axId val="9898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75-4A71-8951-7D9D5396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3936"/>
        <c:axId val="98985856"/>
      </c:lineChart>
      <c:catAx>
        <c:axId val="9898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985856"/>
        <c:crosses val="autoZero"/>
        <c:auto val="1"/>
        <c:lblAlgn val="ctr"/>
        <c:lblOffset val="100"/>
        <c:noMultiLvlLbl val="1"/>
      </c:catAx>
      <c:valAx>
        <c:axId val="9898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8983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177.8</c:v>
                </c:pt>
                <c:pt idx="3">
                  <c:v>388.9</c:v>
                </c:pt>
                <c:pt idx="4">
                  <c:v>366.7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DB-4FFA-AD15-FAE0FE94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20160"/>
        <c:axId val="9902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B-4FFA-AD15-FAE0FE94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0160"/>
        <c:axId val="99022336"/>
      </c:lineChart>
      <c:catAx>
        <c:axId val="99020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022336"/>
        <c:crosses val="autoZero"/>
        <c:auto val="1"/>
        <c:lblAlgn val="ctr"/>
        <c:lblOffset val="100"/>
        <c:noMultiLvlLbl val="1"/>
      </c:catAx>
      <c:valAx>
        <c:axId val="9902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020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18.600000000000001</c:v>
                </c:pt>
                <c:pt idx="3">
                  <c:v>49.5</c:v>
                </c:pt>
                <c:pt idx="4">
                  <c:v>44.2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6-45A7-B7D8-403FC84B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13088"/>
        <c:axId val="10353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C6-45A7-B7D8-403FC84B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13088"/>
        <c:axId val="103535744"/>
      </c:lineChart>
      <c:catAx>
        <c:axId val="103513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535744"/>
        <c:crosses val="autoZero"/>
        <c:auto val="1"/>
        <c:lblAlgn val="ctr"/>
        <c:lblOffset val="100"/>
        <c:noMultiLvlLbl val="1"/>
      </c:catAx>
      <c:valAx>
        <c:axId val="10353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513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145</c:v>
                </c:pt>
                <c:pt idx="3">
                  <c:v>774</c:v>
                </c:pt>
                <c:pt idx="4">
                  <c:v>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09-4B22-B4DC-63E660B22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31456"/>
        <c:axId val="10653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09-4B22-B4DC-63E660B22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31456"/>
        <c:axId val="106533632"/>
      </c:lineChart>
      <c:catAx>
        <c:axId val="106531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533632"/>
        <c:crosses val="autoZero"/>
        <c:auto val="1"/>
        <c:lblAlgn val="ctr"/>
        <c:lblOffset val="100"/>
        <c:noMultiLvlLbl val="1"/>
      </c:catAx>
      <c:valAx>
        <c:axId val="10653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531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15" zoomScale="60" zoomScaleNormal="6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千代田町ちゃんぽん駐車場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478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119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3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18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120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代行制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 t="str">
        <f>データ!Y7</f>
        <v>-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 t="str">
        <f>データ!Z7</f>
        <v>-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122.8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180.3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161.30000000000001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 t="str">
        <f>データ!AJ7</f>
        <v>-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 t="str">
        <f>データ!AK7</f>
        <v>-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 t="str">
        <f>データ!DK7</f>
        <v>-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 t="str">
        <f>データ!DL7</f>
        <v>-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177.8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388.9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366.7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 t="str">
        <f>データ!AD7</f>
        <v>-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 t="str">
        <f>データ!AE7</f>
        <v>-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 t="str">
        <f>データ!AO7</f>
        <v>-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 t="str">
        <f>データ!AP7</f>
        <v>-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 t="str">
        <f>データ!DP7</f>
        <v>-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 t="str">
        <f>データ!DQ7</f>
        <v>-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 t="str">
        <f>データ!AU7</f>
        <v>-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 t="str">
        <f>データ!AV7</f>
        <v>-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 t="str">
        <f>データ!BF7</f>
        <v>-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 t="str">
        <f>データ!BG7</f>
        <v>-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18.600000000000001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49.5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44.2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 t="str">
        <f>データ!BQ7</f>
        <v>-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 t="str">
        <f>データ!BR7</f>
        <v>-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145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774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576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 t="str">
        <f>データ!AZ7</f>
        <v>-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 t="str">
        <f>データ!BA7</f>
        <v>-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405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 t="str">
        <f>データ!BK7</f>
        <v>-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 t="str">
        <f>データ!BL7</f>
        <v>-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 t="str">
        <f>データ!BV7</f>
        <v>-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 t="str">
        <f>データ!BW7</f>
        <v>-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8137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8005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2698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57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 t="str">
        <f>データ!CZ7</f>
        <v>-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 t="str">
        <f>データ!DA7</f>
        <v>-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7282.1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3645.7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4365.8999999999996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 t="str">
        <f>データ!DE7</f>
        <v>-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 t="str">
        <f>データ!DF7</f>
        <v>-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mqVr/qDMPrEiQBh1quEvLQs2iFmnNZUKiehMcSeTYBiQhEIel1bORzcOyCWItQgnb6V+fvi0vAAWgxTqz85SQ==" saltValue="mwU4Sp00miFN+xzNhMGzL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69</v>
      </c>
      <c r="CN4" s="141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102</v>
      </c>
      <c r="BI5" s="59" t="s">
        <v>92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42"/>
      <c r="CN5" s="142"/>
      <c r="CO5" s="59" t="s">
        <v>100</v>
      </c>
      <c r="CP5" s="59" t="s">
        <v>104</v>
      </c>
      <c r="CQ5" s="59" t="s">
        <v>105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106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愛媛県八幡浜市</v>
      </c>
      <c r="I6" s="60" t="str">
        <f t="shared" si="1"/>
        <v>千代田町ちゃんぽん駐車場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</v>
      </c>
      <c r="S6" s="62" t="str">
        <f t="shared" si="1"/>
        <v>商業施設</v>
      </c>
      <c r="T6" s="62" t="str">
        <f t="shared" si="1"/>
        <v>無</v>
      </c>
      <c r="U6" s="63">
        <f t="shared" si="1"/>
        <v>478</v>
      </c>
      <c r="V6" s="63">
        <f t="shared" si="1"/>
        <v>18</v>
      </c>
      <c r="W6" s="63">
        <f t="shared" si="1"/>
        <v>120</v>
      </c>
      <c r="X6" s="62" t="str">
        <f t="shared" si="1"/>
        <v>代行制</v>
      </c>
      <c r="Y6" s="64" t="e">
        <f>IF(Y8="-",NA(),Y8)</f>
        <v>#N/A</v>
      </c>
      <c r="Z6" s="64" t="e">
        <f t="shared" ref="Z6:AH6" si="2">IF(Z8="-",NA(),Z8)</f>
        <v>#N/A</v>
      </c>
      <c r="AA6" s="64">
        <f t="shared" si="2"/>
        <v>122.8</v>
      </c>
      <c r="AB6" s="64">
        <f t="shared" si="2"/>
        <v>180.3</v>
      </c>
      <c r="AC6" s="64">
        <f t="shared" si="2"/>
        <v>161.30000000000001</v>
      </c>
      <c r="AD6" s="64" t="e">
        <f t="shared" si="2"/>
        <v>#N/A</v>
      </c>
      <c r="AE6" s="64" t="e">
        <f t="shared" si="2"/>
        <v>#N/A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 t="e">
        <f>IF(AJ8="-",NA(),AJ8)</f>
        <v>#N/A</v>
      </c>
      <c r="AK6" s="64" t="e">
        <f t="shared" ref="AK6:AS6" si="3">IF(AK8="-",NA(),AK8)</f>
        <v>#N/A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 t="e">
        <f t="shared" si="3"/>
        <v>#N/A</v>
      </c>
      <c r="AP6" s="64" t="e">
        <f t="shared" si="3"/>
        <v>#N/A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 t="e">
        <f t="shared" si="4"/>
        <v>#N/A</v>
      </c>
      <c r="BA6" s="65" t="e">
        <f t="shared" si="4"/>
        <v>#N/A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 t="e">
        <f>IF(BF8="-",NA(),BF8)</f>
        <v>#N/A</v>
      </c>
      <c r="BG6" s="64" t="e">
        <f t="shared" ref="BG6:BO6" si="5">IF(BG8="-",NA(),BG8)</f>
        <v>#N/A</v>
      </c>
      <c r="BH6" s="64">
        <f t="shared" si="5"/>
        <v>18.600000000000001</v>
      </c>
      <c r="BI6" s="64">
        <f t="shared" si="5"/>
        <v>49.5</v>
      </c>
      <c r="BJ6" s="64">
        <f t="shared" si="5"/>
        <v>44.2</v>
      </c>
      <c r="BK6" s="64" t="e">
        <f t="shared" si="5"/>
        <v>#N/A</v>
      </c>
      <c r="BL6" s="64" t="e">
        <f t="shared" si="5"/>
        <v>#N/A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 t="e">
        <f>IF(BQ8="-",NA(),BQ8)</f>
        <v>#N/A</v>
      </c>
      <c r="BR6" s="65" t="e">
        <f t="shared" ref="BR6:BZ6" si="6">IF(BR8="-",NA(),BR8)</f>
        <v>#N/A</v>
      </c>
      <c r="BS6" s="65">
        <f t="shared" si="6"/>
        <v>145</v>
      </c>
      <c r="BT6" s="65">
        <f t="shared" si="6"/>
        <v>774</v>
      </c>
      <c r="BU6" s="65">
        <f t="shared" si="6"/>
        <v>576</v>
      </c>
      <c r="BV6" s="65" t="e">
        <f t="shared" si="6"/>
        <v>#N/A</v>
      </c>
      <c r="BW6" s="65" t="e">
        <f t="shared" si="6"/>
        <v>#N/A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57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 t="e">
        <f>IF(CZ8="-",NA(),CZ8)</f>
        <v>#N/A</v>
      </c>
      <c r="DA6" s="64" t="e">
        <f t="shared" ref="DA6:DI6" si="8">IF(DA8="-",NA(),DA8)</f>
        <v>#N/A</v>
      </c>
      <c r="DB6" s="64">
        <f t="shared" si="8"/>
        <v>7282.1</v>
      </c>
      <c r="DC6" s="64">
        <f t="shared" si="8"/>
        <v>3645.7</v>
      </c>
      <c r="DD6" s="64">
        <f t="shared" si="8"/>
        <v>4365.8999999999996</v>
      </c>
      <c r="DE6" s="64" t="e">
        <f t="shared" si="8"/>
        <v>#N/A</v>
      </c>
      <c r="DF6" s="64" t="e">
        <f t="shared" si="8"/>
        <v>#N/A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 t="e">
        <f>IF(DK8="-",NA(),DK8)</f>
        <v>#N/A</v>
      </c>
      <c r="DL6" s="64" t="e">
        <f t="shared" ref="DL6:DT6" si="9">IF(DL8="-",NA(),DL8)</f>
        <v>#N/A</v>
      </c>
      <c r="DM6" s="64">
        <f t="shared" si="9"/>
        <v>177.8</v>
      </c>
      <c r="DN6" s="64">
        <f t="shared" si="9"/>
        <v>388.9</v>
      </c>
      <c r="DO6" s="64">
        <f t="shared" si="9"/>
        <v>366.7</v>
      </c>
      <c r="DP6" s="64" t="e">
        <f t="shared" si="9"/>
        <v>#N/A</v>
      </c>
      <c r="DQ6" s="64" t="e">
        <f t="shared" si="9"/>
        <v>#N/A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109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愛媛県　八幡浜市</v>
      </c>
      <c r="I7" s="60" t="str">
        <f t="shared" si="10"/>
        <v>千代田町ちゃんぽん駐車場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478</v>
      </c>
      <c r="V7" s="63">
        <f t="shared" si="10"/>
        <v>18</v>
      </c>
      <c r="W7" s="63">
        <f t="shared" si="10"/>
        <v>120</v>
      </c>
      <c r="X7" s="62" t="str">
        <f t="shared" si="10"/>
        <v>代行制</v>
      </c>
      <c r="Y7" s="64" t="str">
        <f>Y8</f>
        <v>-</v>
      </c>
      <c r="Z7" s="64" t="str">
        <f t="shared" ref="Z7:AH7" si="11">Z8</f>
        <v>-</v>
      </c>
      <c r="AA7" s="64">
        <f t="shared" si="11"/>
        <v>122.8</v>
      </c>
      <c r="AB7" s="64">
        <f t="shared" si="11"/>
        <v>180.3</v>
      </c>
      <c r="AC7" s="64">
        <f t="shared" si="11"/>
        <v>161.30000000000001</v>
      </c>
      <c r="AD7" s="64" t="str">
        <f t="shared" si="11"/>
        <v>-</v>
      </c>
      <c r="AE7" s="64" t="str">
        <f t="shared" si="11"/>
        <v>-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 t="str">
        <f>AJ8</f>
        <v>-</v>
      </c>
      <c r="AK7" s="64" t="str">
        <f t="shared" ref="AK7:AS7" si="12">AK8</f>
        <v>-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 t="str">
        <f t="shared" si="12"/>
        <v>-</v>
      </c>
      <c r="AP7" s="64" t="str">
        <f t="shared" si="12"/>
        <v>-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 t="str">
        <f t="shared" si="13"/>
        <v>-</v>
      </c>
      <c r="BA7" s="65" t="str">
        <f t="shared" si="13"/>
        <v>-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 t="str">
        <f>BF8</f>
        <v>-</v>
      </c>
      <c r="BG7" s="64" t="str">
        <f t="shared" ref="BG7:BO7" si="14">BG8</f>
        <v>-</v>
      </c>
      <c r="BH7" s="64">
        <f t="shared" si="14"/>
        <v>18.600000000000001</v>
      </c>
      <c r="BI7" s="64">
        <f t="shared" si="14"/>
        <v>49.5</v>
      </c>
      <c r="BJ7" s="64">
        <f t="shared" si="14"/>
        <v>44.2</v>
      </c>
      <c r="BK7" s="64" t="str">
        <f t="shared" si="14"/>
        <v>-</v>
      </c>
      <c r="BL7" s="64" t="str">
        <f t="shared" si="14"/>
        <v>-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 t="str">
        <f>BQ8</f>
        <v>-</v>
      </c>
      <c r="BR7" s="65" t="str">
        <f t="shared" ref="BR7:BZ7" si="15">BR8</f>
        <v>-</v>
      </c>
      <c r="BS7" s="65">
        <f t="shared" si="15"/>
        <v>145</v>
      </c>
      <c r="BT7" s="65">
        <f t="shared" si="15"/>
        <v>774</v>
      </c>
      <c r="BU7" s="65">
        <f t="shared" si="15"/>
        <v>576</v>
      </c>
      <c r="BV7" s="65" t="str">
        <f t="shared" si="15"/>
        <v>-</v>
      </c>
      <c r="BW7" s="65" t="str">
        <f t="shared" si="15"/>
        <v>-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107</v>
      </c>
      <c r="CL7" s="61"/>
      <c r="CM7" s="63">
        <f>CM8</f>
        <v>57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107</v>
      </c>
      <c r="CY7" s="61"/>
      <c r="CZ7" s="64" t="str">
        <f>CZ8</f>
        <v>-</v>
      </c>
      <c r="DA7" s="64" t="str">
        <f t="shared" ref="DA7:DI7" si="16">DA8</f>
        <v>-</v>
      </c>
      <c r="DB7" s="64">
        <f t="shared" si="16"/>
        <v>7282.1</v>
      </c>
      <c r="DC7" s="64">
        <f t="shared" si="16"/>
        <v>3645.7</v>
      </c>
      <c r="DD7" s="64">
        <f t="shared" si="16"/>
        <v>4365.8999999999996</v>
      </c>
      <c r="DE7" s="64" t="str">
        <f t="shared" si="16"/>
        <v>-</v>
      </c>
      <c r="DF7" s="64" t="str">
        <f t="shared" si="16"/>
        <v>-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 t="str">
        <f>DK8</f>
        <v>-</v>
      </c>
      <c r="DL7" s="64" t="str">
        <f t="shared" ref="DL7:DT7" si="17">DL8</f>
        <v>-</v>
      </c>
      <c r="DM7" s="64">
        <f t="shared" si="17"/>
        <v>177.8</v>
      </c>
      <c r="DN7" s="64">
        <f t="shared" si="17"/>
        <v>388.9</v>
      </c>
      <c r="DO7" s="64">
        <f t="shared" si="17"/>
        <v>366.7</v>
      </c>
      <c r="DP7" s="64" t="str">
        <f t="shared" si="17"/>
        <v>-</v>
      </c>
      <c r="DQ7" s="64" t="str">
        <f t="shared" si="17"/>
        <v>-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9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3</v>
      </c>
      <c r="S8" s="69" t="s">
        <v>121</v>
      </c>
      <c r="T8" s="69" t="s">
        <v>122</v>
      </c>
      <c r="U8" s="70">
        <v>478</v>
      </c>
      <c r="V8" s="70">
        <v>18</v>
      </c>
      <c r="W8" s="70">
        <v>120</v>
      </c>
      <c r="X8" s="69" t="s">
        <v>123</v>
      </c>
      <c r="Y8" s="71" t="s">
        <v>115</v>
      </c>
      <c r="Z8" s="71" t="s">
        <v>115</v>
      </c>
      <c r="AA8" s="71">
        <v>122.8</v>
      </c>
      <c r="AB8" s="71">
        <v>180.3</v>
      </c>
      <c r="AC8" s="71">
        <v>161.30000000000001</v>
      </c>
      <c r="AD8" s="71" t="s">
        <v>115</v>
      </c>
      <c r="AE8" s="71" t="s">
        <v>115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 t="s">
        <v>115</v>
      </c>
      <c r="AK8" s="71" t="s">
        <v>115</v>
      </c>
      <c r="AL8" s="71">
        <v>0</v>
      </c>
      <c r="AM8" s="71">
        <v>0</v>
      </c>
      <c r="AN8" s="71">
        <v>0</v>
      </c>
      <c r="AO8" s="71" t="s">
        <v>115</v>
      </c>
      <c r="AP8" s="71" t="s">
        <v>115</v>
      </c>
      <c r="AQ8" s="71">
        <v>4</v>
      </c>
      <c r="AR8" s="71">
        <v>2</v>
      </c>
      <c r="AS8" s="71">
        <v>9</v>
      </c>
      <c r="AT8" s="68">
        <v>8.6</v>
      </c>
      <c r="AU8" s="72" t="s">
        <v>115</v>
      </c>
      <c r="AV8" s="72" t="s">
        <v>115</v>
      </c>
      <c r="AW8" s="72">
        <v>0</v>
      </c>
      <c r="AX8" s="72">
        <v>0</v>
      </c>
      <c r="AY8" s="72">
        <v>0</v>
      </c>
      <c r="AZ8" s="72" t="s">
        <v>115</v>
      </c>
      <c r="BA8" s="72" t="s">
        <v>115</v>
      </c>
      <c r="BB8" s="72">
        <v>18</v>
      </c>
      <c r="BC8" s="72">
        <v>15</v>
      </c>
      <c r="BD8" s="72">
        <v>405</v>
      </c>
      <c r="BE8" s="72">
        <v>2345</v>
      </c>
      <c r="BF8" s="71" t="s">
        <v>115</v>
      </c>
      <c r="BG8" s="71" t="s">
        <v>115</v>
      </c>
      <c r="BH8" s="71">
        <v>18.600000000000001</v>
      </c>
      <c r="BI8" s="71">
        <v>49.5</v>
      </c>
      <c r="BJ8" s="71">
        <v>44.2</v>
      </c>
      <c r="BK8" s="71" t="s">
        <v>115</v>
      </c>
      <c r="BL8" s="71" t="s">
        <v>115</v>
      </c>
      <c r="BM8" s="71">
        <v>29</v>
      </c>
      <c r="BN8" s="71">
        <v>32.9</v>
      </c>
      <c r="BO8" s="71">
        <v>-121.8</v>
      </c>
      <c r="BP8" s="68">
        <v>-65.900000000000006</v>
      </c>
      <c r="BQ8" s="72" t="s">
        <v>115</v>
      </c>
      <c r="BR8" s="72" t="s">
        <v>115</v>
      </c>
      <c r="BS8" s="72">
        <v>145</v>
      </c>
      <c r="BT8" s="73">
        <v>774</v>
      </c>
      <c r="BU8" s="73">
        <v>576</v>
      </c>
      <c r="BV8" s="72" t="s">
        <v>115</v>
      </c>
      <c r="BW8" s="72" t="s">
        <v>115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57</v>
      </c>
      <c r="CN8" s="70">
        <v>0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 t="s">
        <v>115</v>
      </c>
      <c r="DA8" s="71" t="s">
        <v>115</v>
      </c>
      <c r="DB8" s="71">
        <v>7282.1</v>
      </c>
      <c r="DC8" s="71">
        <v>3645.7</v>
      </c>
      <c r="DD8" s="71">
        <v>4365.8999999999996</v>
      </c>
      <c r="DE8" s="71" t="s">
        <v>115</v>
      </c>
      <c r="DF8" s="71" t="s">
        <v>115</v>
      </c>
      <c r="DG8" s="71">
        <v>87.9</v>
      </c>
      <c r="DH8" s="71">
        <v>56.3</v>
      </c>
      <c r="DI8" s="71">
        <v>70.3</v>
      </c>
      <c r="DJ8" s="68">
        <v>183.4</v>
      </c>
      <c r="DK8" s="71" t="s">
        <v>115</v>
      </c>
      <c r="DL8" s="71" t="s">
        <v>115</v>
      </c>
      <c r="DM8" s="71">
        <v>177.8</v>
      </c>
      <c r="DN8" s="71">
        <v>388.9</v>
      </c>
      <c r="DO8" s="71">
        <v>366.7</v>
      </c>
      <c r="DP8" s="71" t="s">
        <v>115</v>
      </c>
      <c r="DQ8" s="71" t="s">
        <v>115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2022-02-02T02:43:47Z</cp:lastPrinted>
  <dcterms:created xsi:type="dcterms:W3CDTF">2021-12-17T06:08:12Z</dcterms:created>
  <dcterms:modified xsi:type="dcterms:W3CDTF">2022-02-02T02:44:49Z</dcterms:modified>
  <cp:category/>
</cp:coreProperties>
</file>