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上下水共通\100_通知関係\2021\00共通\20220113公営企業に係る経営分析表（令和２年度決算）の分析等について\05新居浜市\"/>
    </mc:Choice>
  </mc:AlternateContent>
  <workbookProtection workbookAlgorithmName="SHA-512" workbookHashValue="a/NqNVOS8eY7runNlbrAYXCHnyalFKlzkl0GmPbywrdwV+FO4npv7c6tpfgOGsW9A8gJGDo0qxk4C3eKvCY6/g==" workbookSaltValue="vhkO8QHbu38lDpHx1xd2lw=="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B12" i="5" l="1"/>
  <c r="DH12" i="5"/>
  <c r="CJ12" i="5"/>
  <c r="BP12" i="5"/>
  <c r="AR12" i="5"/>
  <c r="X12" i="5"/>
  <c r="DQ11" i="5"/>
  <c r="CW11" i="5"/>
  <c r="BY11" i="5"/>
  <c r="BE11" i="5"/>
  <c r="AG11" i="5"/>
  <c r="ED10" i="5"/>
  <c r="DT10" i="5"/>
  <c r="DP10" i="5"/>
  <c r="DF10" i="5"/>
  <c r="CL10" i="5"/>
  <c r="CB10" i="5"/>
  <c r="BX10" i="5"/>
  <c r="BN10" i="5"/>
  <c r="AT10" i="5"/>
  <c r="AJ10" i="5"/>
  <c r="AF10" i="5"/>
  <c r="V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DB6" i="5"/>
  <c r="RH56" i="4" s="1"/>
  <c r="DA6" i="5"/>
  <c r="CW12" i="5" s="1"/>
  <c r="CZ6" i="5"/>
  <c r="CV12" i="5" s="1"/>
  <c r="CY6" i="5"/>
  <c r="CU12" i="5" s="1"/>
  <c r="CX6" i="5"/>
  <c r="OF56" i="4" s="1"/>
  <c r="CW6" i="5"/>
  <c r="CX11" i="5" s="1"/>
  <c r="CV6" i="5"/>
  <c r="CU6" i="5"/>
  <c r="CV11" i="5" s="1"/>
  <c r="CT6" i="5"/>
  <c r="OZ55" i="4" s="1"/>
  <c r="CS6" i="5"/>
  <c r="CT11" i="5" s="1"/>
  <c r="CR6" i="5"/>
  <c r="CQ6" i="5"/>
  <c r="CM12" i="5" s="1"/>
  <c r="CP6" i="5"/>
  <c r="CL12" i="5" s="1"/>
  <c r="CO6" i="5"/>
  <c r="CK12" i="5" s="1"/>
  <c r="CN6" i="5"/>
  <c r="CM6" i="5"/>
  <c r="CI12" i="5" s="1"/>
  <c r="CL6" i="5"/>
  <c r="MN55" i="4" s="1"/>
  <c r="CK6" i="5"/>
  <c r="CL11" i="5" s="1"/>
  <c r="CJ6" i="5"/>
  <c r="CK11" i="5" s="1"/>
  <c r="CI6" i="5"/>
  <c r="CJ11" i="5" s="1"/>
  <c r="CH6" i="5"/>
  <c r="JL55" i="4" s="1"/>
  <c r="CG6" i="5"/>
  <c r="CF6" i="5"/>
  <c r="CB12" i="5" s="1"/>
  <c r="CE6" i="5"/>
  <c r="CA12" i="5" s="1"/>
  <c r="CD6" i="5"/>
  <c r="GF56" i="4" s="1"/>
  <c r="CC6" i="5"/>
  <c r="BY12" i="5" s="1"/>
  <c r="CB6" i="5"/>
  <c r="BX12" i="5" s="1"/>
  <c r="CA6" i="5"/>
  <c r="CB11" i="5" s="1"/>
  <c r="BZ6" i="5"/>
  <c r="GZ55" i="4" s="1"/>
  <c r="BY6" i="5"/>
  <c r="BZ11" i="5" s="1"/>
  <c r="BX6" i="5"/>
  <c r="BW6" i="5"/>
  <c r="BX11" i="5" s="1"/>
  <c r="BV6" i="5"/>
  <c r="BU6" i="5"/>
  <c r="BQ12" i="5" s="1"/>
  <c r="BT6" i="5"/>
  <c r="BS6" i="5"/>
  <c r="BO12" i="5" s="1"/>
  <c r="BR6" i="5"/>
  <c r="BN12" i="5" s="1"/>
  <c r="BQ6" i="5"/>
  <c r="BM12" i="5" s="1"/>
  <c r="BP6" i="5"/>
  <c r="BQ11" i="5" s="1"/>
  <c r="BO6" i="5"/>
  <c r="BP11" i="5" s="1"/>
  <c r="BN6" i="5"/>
  <c r="BL55" i="4" s="1"/>
  <c r="BM6" i="5"/>
  <c r="BN11" i="5" s="1"/>
  <c r="BL6" i="5"/>
  <c r="BM11" i="5" s="1"/>
  <c r="BK6" i="5"/>
  <c r="BJ6" i="5"/>
  <c r="RH33" i="4" s="1"/>
  <c r="BI6" i="5"/>
  <c r="BE12" i="5" s="1"/>
  <c r="BH6" i="5"/>
  <c r="BD12" i="5" s="1"/>
  <c r="BG6" i="5"/>
  <c r="BC12" i="5" s="1"/>
  <c r="BF6" i="5"/>
  <c r="OF33" i="4" s="1"/>
  <c r="BE6" i="5"/>
  <c r="BF11" i="5" s="1"/>
  <c r="BD6" i="5"/>
  <c r="BC6" i="5"/>
  <c r="BD11" i="5" s="1"/>
  <c r="BB6" i="5"/>
  <c r="OZ32" i="4" s="1"/>
  <c r="BA6" i="5"/>
  <c r="BB11" i="5" s="1"/>
  <c r="AZ6" i="5"/>
  <c r="AY6" i="5"/>
  <c r="AU12" i="5" s="1"/>
  <c r="AX6" i="5"/>
  <c r="AT12" i="5" s="1"/>
  <c r="AW6" i="5"/>
  <c r="AS12" i="5" s="1"/>
  <c r="AV6" i="5"/>
  <c r="AU6" i="5"/>
  <c r="AQ12" i="5" s="1"/>
  <c r="AT6" i="5"/>
  <c r="MN32" i="4" s="1"/>
  <c r="AS6" i="5"/>
  <c r="AT11" i="5" s="1"/>
  <c r="AR6" i="5"/>
  <c r="AS11" i="5" s="1"/>
  <c r="AQ6" i="5"/>
  <c r="AR11" i="5" s="1"/>
  <c r="AP6" i="5"/>
  <c r="JL32" i="4" s="1"/>
  <c r="AO6" i="5"/>
  <c r="AD90" i="4" s="1"/>
  <c r="AN6" i="5"/>
  <c r="AJ12" i="5" s="1"/>
  <c r="AM6" i="5"/>
  <c r="AI12" i="5" s="1"/>
  <c r="AL6" i="5"/>
  <c r="GF33" i="4" s="1"/>
  <c r="AK6" i="5"/>
  <c r="AG12" i="5" s="1"/>
  <c r="AJ6" i="5"/>
  <c r="AF12" i="5" s="1"/>
  <c r="AI6" i="5"/>
  <c r="AJ11" i="5" s="1"/>
  <c r="AH6" i="5"/>
  <c r="GZ32" i="4" s="1"/>
  <c r="AG6" i="5"/>
  <c r="AH11" i="5" s="1"/>
  <c r="AF6" i="5"/>
  <c r="AE6" i="5"/>
  <c r="AF11" i="5" s="1"/>
  <c r="AD6" i="5"/>
  <c r="AC6" i="5"/>
  <c r="Y12" i="5" s="1"/>
  <c r="AB6" i="5"/>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OY81" i="4"/>
  <c r="NX81" i="4"/>
  <c r="MW81" i="4"/>
  <c r="KO81" i="4"/>
  <c r="JN81" i="4"/>
  <c r="IM81" i="4"/>
  <c r="HL81" i="4"/>
  <c r="GK81" i="4"/>
  <c r="EC81" i="4"/>
  <c r="DB81" i="4"/>
  <c r="CA81" i="4"/>
  <c r="Y81" i="4"/>
  <c r="RA80" i="4"/>
  <c r="PZ80" i="4"/>
  <c r="OY80" i="4"/>
  <c r="NX80" i="4"/>
  <c r="MW80" i="4"/>
  <c r="KO80" i="4"/>
  <c r="IM80" i="4"/>
  <c r="HL80" i="4"/>
  <c r="GK80" i="4"/>
  <c r="EC80" i="4"/>
  <c r="DB80" i="4"/>
  <c r="CA80" i="4"/>
  <c r="AZ80" i="4"/>
  <c r="Y80" i="4"/>
  <c r="RA79" i="4"/>
  <c r="PZ79" i="4"/>
  <c r="NX79" i="4"/>
  <c r="MW79" i="4"/>
  <c r="KO79" i="4"/>
  <c r="JN79" i="4"/>
  <c r="HL79" i="4"/>
  <c r="GK79" i="4"/>
  <c r="EC79" i="4"/>
  <c r="DB79" i="4"/>
  <c r="AZ79" i="4"/>
  <c r="Y79" i="4"/>
  <c r="QN56" i="4"/>
  <c r="PT56" i="4"/>
  <c r="OZ56" i="4"/>
  <c r="MN56" i="4"/>
  <c r="LT56" i="4"/>
  <c r="KZ56" i="4"/>
  <c r="KF56" i="4"/>
  <c r="JL56" i="4"/>
  <c r="HT56" i="4"/>
  <c r="GZ56" i="4"/>
  <c r="FL56" i="4"/>
  <c r="ER56" i="4"/>
  <c r="CZ56" i="4"/>
  <c r="CF56" i="4"/>
  <c r="BL56" i="4"/>
  <c r="AR56" i="4"/>
  <c r="X56" i="4"/>
  <c r="RH55" i="4"/>
  <c r="QN55" i="4"/>
  <c r="PT55" i="4"/>
  <c r="OF55" i="4"/>
  <c r="LT55" i="4"/>
  <c r="KZ55" i="4"/>
  <c r="KF55" i="4"/>
  <c r="HT55" i="4"/>
  <c r="GF55" i="4"/>
  <c r="FL55" i="4"/>
  <c r="ER55" i="4"/>
  <c r="CZ55" i="4"/>
  <c r="CF55" i="4"/>
  <c r="AR55" i="4"/>
  <c r="X55" i="4"/>
  <c r="RH54" i="4"/>
  <c r="QN54" i="4"/>
  <c r="PT54" i="4"/>
  <c r="OZ54" i="4"/>
  <c r="OF54" i="4"/>
  <c r="MN54" i="4"/>
  <c r="LT54" i="4"/>
  <c r="KF54" i="4"/>
  <c r="JL54" i="4"/>
  <c r="HT54" i="4"/>
  <c r="GZ54" i="4"/>
  <c r="FL54" i="4"/>
  <c r="ER54" i="4"/>
  <c r="CZ54" i="4"/>
  <c r="CF54" i="4"/>
  <c r="AR54" i="4"/>
  <c r="X54" i="4"/>
  <c r="QN33" i="4"/>
  <c r="PT33" i="4"/>
  <c r="OZ33" i="4"/>
  <c r="MN33" i="4"/>
  <c r="LT33" i="4"/>
  <c r="KZ33" i="4"/>
  <c r="KF33" i="4"/>
  <c r="JL33" i="4"/>
  <c r="HT33" i="4"/>
  <c r="GZ33" i="4"/>
  <c r="FL33" i="4"/>
  <c r="ER33" i="4"/>
  <c r="CZ33" i="4"/>
  <c r="CF33" i="4"/>
  <c r="BL33" i="4"/>
  <c r="AR33" i="4"/>
  <c r="X33" i="4"/>
  <c r="RH32" i="4"/>
  <c r="QN32" i="4"/>
  <c r="PT32" i="4"/>
  <c r="OF32" i="4"/>
  <c r="LT32" i="4"/>
  <c r="KZ32" i="4"/>
  <c r="KF32" i="4"/>
  <c r="HT32" i="4"/>
  <c r="GF32" i="4"/>
  <c r="FL32" i="4"/>
  <c r="ER32" i="4"/>
  <c r="CZ32" i="4"/>
  <c r="CF32" i="4"/>
  <c r="AR32" i="4"/>
  <c r="X32" i="4"/>
  <c r="RH31" i="4"/>
  <c r="QN31" i="4"/>
  <c r="PT31" i="4"/>
  <c r="OZ31" i="4"/>
  <c r="OF31" i="4"/>
  <c r="MN31" i="4"/>
  <c r="LT31" i="4"/>
  <c r="KF31" i="4"/>
  <c r="JL31" i="4"/>
  <c r="HT31" i="4"/>
  <c r="GZ31" i="4"/>
  <c r="FL31" i="4"/>
  <c r="ER31" i="4"/>
  <c r="CZ31" i="4"/>
  <c r="CF31" i="4"/>
  <c r="AR31" i="4"/>
  <c r="X31" i="4"/>
  <c r="LZ10" i="4"/>
  <c r="IT10" i="4"/>
  <c r="FN10" i="4"/>
  <c r="CH10" i="4"/>
  <c r="B10" i="4"/>
  <c r="PF8" i="4"/>
  <c r="LZ8" i="4"/>
  <c r="IT8" i="4"/>
  <c r="FN8" i="4"/>
  <c r="CH8" i="4"/>
  <c r="B8" i="4"/>
  <c r="B5" i="4"/>
  <c r="BD10" i="5" l="1"/>
  <c r="CV10" i="5"/>
  <c r="W11" i="5"/>
  <c r="AQ11" i="5"/>
  <c r="AU11" i="5"/>
  <c r="BO11" i="5"/>
  <c r="CI11" i="5"/>
  <c r="CM11" i="5"/>
  <c r="AH12" i="5"/>
  <c r="BB12" i="5"/>
  <c r="BF12" i="5"/>
  <c r="BZ12" i="5"/>
  <c r="CT12" i="5"/>
  <c r="CX12" i="5"/>
  <c r="BL31" i="4"/>
  <c r="BL54" i="4"/>
  <c r="CA79" i="4"/>
  <c r="W10" i="5"/>
  <c r="AG10" i="5"/>
  <c r="AQ10" i="5"/>
  <c r="AU10" i="5"/>
  <c r="BE10" i="5"/>
  <c r="BO10" i="5"/>
  <c r="BY10" i="5"/>
  <c r="CI10" i="5"/>
  <c r="CM10" i="5"/>
  <c r="CW10" i="5"/>
  <c r="DG10" i="5"/>
  <c r="DQ10" i="5"/>
  <c r="EA10" i="5"/>
  <c r="EE10" i="5"/>
  <c r="GF31" i="4"/>
  <c r="GF54" i="4"/>
  <c r="IM79" i="4"/>
  <c r="JN80" i="4"/>
  <c r="AZ81" i="4"/>
  <c r="PZ81" i="4"/>
  <c r="X10" i="5"/>
  <c r="AH10" i="5"/>
  <c r="AR10" i="5"/>
  <c r="BB10" i="5"/>
  <c r="BF10" i="5"/>
  <c r="BP10" i="5"/>
  <c r="BZ10" i="5"/>
  <c r="CJ10" i="5"/>
  <c r="CT10" i="5"/>
  <c r="CX10" i="5"/>
  <c r="DH10" i="5"/>
  <c r="DR10" i="5"/>
  <c r="EB10" i="5"/>
  <c r="AI11" i="5"/>
  <c r="BC11" i="5"/>
  <c r="CA11" i="5"/>
  <c r="CU11" i="5"/>
  <c r="KZ31" i="4"/>
  <c r="KZ54" i="4"/>
  <c r="OY79" i="4"/>
  <c r="U10" i="5"/>
  <c r="Y10" i="5"/>
  <c r="AI10" i="5"/>
  <c r="AS10" i="5"/>
  <c r="BC10" i="5"/>
  <c r="BM10" i="5"/>
  <c r="BQ10" i="5"/>
  <c r="CA10" i="5"/>
  <c r="CK10" i="5"/>
</calcChain>
</file>

<file path=xl/sharedStrings.xml><?xml version="1.0" encoding="utf-8"?>
<sst xmlns="http://schemas.openxmlformats.org/spreadsheetml/2006/main" count="262" uniqueCount="110">
  <si>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</si>
  <si>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</si>
  <si>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</si>
  <si>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</si>
  <si>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</si>
  <si>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</si>
  <si>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</si>
  <si>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</si>
  <si>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</si>
  <si>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</si>
  <si>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</si>
  <si>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</si>
  <si>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</si>
  <si>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</si>
  <si>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</si>
  <si>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</si>
  <si>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</si>
  <si>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</si>
  <si>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</si>
  <si>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</si>
  <si>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</si>
  <si>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</si>
  <si>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</si>
  <si>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</si>
  <si>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</si>
  <si>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</si>
  <si>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</si>
  <si>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</si>
  <si>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</si>
  <si>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</si>
  <si>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</si>
  <si>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</si>
  <si>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</si>
  <si>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</si>
  <si>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</si>
  <si>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</si>
  <si>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</si>
  <si>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</si>
  <si>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</si>
  <si>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</si>
  <si>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</si>
  <si>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</si>
  <si>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</si>
  <si>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</si>
  <si>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</si>
  <si>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</si>
  <si>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</si>
  <si>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</si>
  <si>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</si>
  <si>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</si>
  <si>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</si>
  <si>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</si>
  <si>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</si>
  <si>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</si>
  <si>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</si>
  <si>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</si>
  <si>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</si>
  <si>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</si>
  <si>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</si>
  <si>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</si>
  <si>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</si>
  <si>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</si>
  <si>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</si>
  <si>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</si>
  <si>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</si>
  <si>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</si>
  <si>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</si>
  <si>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</si>
  <si>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</si>
  <si>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</si>
  <si>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</si>
  <si>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</si>
  <si>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</si>
  <si>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</si>
  <si>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</si>
  <si>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</si>
  <si>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</si>
  <si>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</si>
  <si>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</si>
  <si>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</si>
  <si>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</si>
  <si>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</si>
  <si>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</si>
  <si>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</si>
  <si>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</si>
  <si>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</si>
  <si>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</si>
  <si>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</si>
  <si>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</si>
  <si>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</si>
  <si>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</si>
  <si>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382051</t>
  </si>
  <si>
    <t>46</t>
  </si>
  <si>
    <t>02</t>
  </si>
  <si>
    <t>0</t>
  </si>
  <si>
    <t>000</t>
  </si>
  <si>
    <t>愛媛県　新居浜市</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</si>
  <si>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</si>
  <si>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</si>
  <si>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</si>
  <si>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</si>
  <si>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</si>
  <si>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</si>
  <si>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</si>
  <si>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</si>
  <si>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</si>
  <si>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</si>
  <si>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令和２年度決算における経常収支比率は昨年度を下回ったものの類似団体平均を上回り125.01となっている。　　　　　　　　　　　　　　　　　　　　　　　　　　　ここ数年は、減価償却費の増加や台風等による濁度上昇のための送水停止による収益の減少等により、送水停止の日数が多い年にはこの比率が低下している。現時点で100％を下回ることはないが、断水が長期に渡れば大幅な給水収益の減少となることも考えられるため、今後も更新・耐震化を継続的に進めていくための財源を確保していくためには引き続き経営努力が必要である。　　　　　　　　　　　　　　　　　　　　　　　　　　　　　　　　　　　　　　　　　　　　　料金回収率については類似団体平均を上回り100％超の水準を維持していることから、給水に係る費用は給水収益で賄われている。また、流動比率については類団平均と比較して大幅に上回っており、当面の支払い能力に問題はない。企業債残高対給水収益比率は、類似団体の平均値を下回っているものの、近年残高が増加しているが、令和２年度に引き続き、令和３年度も借入を行わず残高は横ばいとなっている。　　　　　　　　　　　　　　　　　　　　　　　　　　　　　　　　　　　　　　　　　　　　　　　　　　　　　　　　　　　　　　　　　　　　　　　　　　　　　　　　　　　　　　施設利用率、契約率についても類似団体を上回り、施設の運用についても配水能力の9割前後と高い利用率を維持し、効率的な施設の稼働状況であるといえる。                                                                                                                                　　　これらのことから本事業については、施設稼働や料金回収について効率的な運営を行い、料金を維持しつつ一定の収益を確保できているため、今後も経営戦略の見直しを行いながら経営基盤の強化に努めていく。</t>
    <rPh sb="1" eb="3">
      <t>レイワ</t>
    </rPh>
    <rPh sb="5" eb="6">
      <t>ド</t>
    </rPh>
    <rPh sb="6" eb="8">
      <t>ケッサン</t>
    </rPh>
    <rPh sb="12" eb="14">
      <t>ケイジョウ</t>
    </rPh>
    <rPh sb="14" eb="16">
      <t>シュウシ</t>
    </rPh>
    <rPh sb="16" eb="18">
      <t>ヒリツ</t>
    </rPh>
    <rPh sb="19" eb="22">
      <t>サクネンド</t>
    </rPh>
    <rPh sb="23" eb="25">
      <t>シタマワ</t>
    </rPh>
    <rPh sb="30" eb="32">
      <t>ルイジ</t>
    </rPh>
    <rPh sb="32" eb="34">
      <t>ダンタイ</t>
    </rPh>
    <rPh sb="34" eb="36">
      <t>ヘイキン</t>
    </rPh>
    <rPh sb="37" eb="39">
      <t>ウワマワ</t>
    </rPh>
    <rPh sb="82" eb="84">
      <t>スウネン</t>
    </rPh>
    <rPh sb="86" eb="88">
      <t>ゲンカ</t>
    </rPh>
    <rPh sb="88" eb="90">
      <t>ショウキャク</t>
    </rPh>
    <rPh sb="92" eb="93">
      <t>ゾウ</t>
    </rPh>
    <rPh sb="93" eb="94">
      <t>カ</t>
    </rPh>
    <rPh sb="95" eb="97">
      <t>タイフウ</t>
    </rPh>
    <rPh sb="97" eb="98">
      <t>トウ</t>
    </rPh>
    <rPh sb="101" eb="103">
      <t>ダクド</t>
    </rPh>
    <rPh sb="103" eb="105">
      <t>ジョウショウ</t>
    </rPh>
    <rPh sb="109" eb="111">
      <t>ソウスイ</t>
    </rPh>
    <rPh sb="111" eb="113">
      <t>テイシ</t>
    </rPh>
    <rPh sb="116" eb="118">
      <t>シュウエキ</t>
    </rPh>
    <rPh sb="119" eb="121">
      <t>ゲンショウ</t>
    </rPh>
    <rPh sb="121" eb="122">
      <t>トウ</t>
    </rPh>
    <rPh sb="126" eb="128">
      <t>ソウスイ</t>
    </rPh>
    <rPh sb="128" eb="130">
      <t>テイシ</t>
    </rPh>
    <rPh sb="131" eb="133">
      <t>ニッスウ</t>
    </rPh>
    <rPh sb="134" eb="135">
      <t>オオ</t>
    </rPh>
    <rPh sb="136" eb="137">
      <t>トシ</t>
    </rPh>
    <rPh sb="141" eb="143">
      <t>ヒリツ</t>
    </rPh>
    <rPh sb="144" eb="146">
      <t>テイカ</t>
    </rPh>
    <rPh sb="151" eb="154">
      <t>ゲンジテン</t>
    </rPh>
    <rPh sb="160" eb="162">
      <t>シタマワ</t>
    </rPh>
    <rPh sb="170" eb="172">
      <t>ダンスイ</t>
    </rPh>
    <rPh sb="173" eb="175">
      <t>チョウキ</t>
    </rPh>
    <rPh sb="176" eb="177">
      <t>ワタ</t>
    </rPh>
    <rPh sb="179" eb="181">
      <t>オオハバ</t>
    </rPh>
    <rPh sb="182" eb="184">
      <t>キュウスイ</t>
    </rPh>
    <rPh sb="184" eb="186">
      <t>シュウエキ</t>
    </rPh>
    <rPh sb="187" eb="189">
      <t>ゲンショウ</t>
    </rPh>
    <rPh sb="195" eb="196">
      <t>カンガ</t>
    </rPh>
    <rPh sb="203" eb="205">
      <t>コンゴ</t>
    </rPh>
    <rPh sb="206" eb="208">
      <t>コウシン</t>
    </rPh>
    <rPh sb="209" eb="212">
      <t>タイシンカ</t>
    </rPh>
    <rPh sb="213" eb="216">
      <t>ケイゾクテキ</t>
    </rPh>
    <rPh sb="217" eb="218">
      <t>スス</t>
    </rPh>
    <rPh sb="225" eb="227">
      <t>ザイゲン</t>
    </rPh>
    <rPh sb="228" eb="230">
      <t>カクホ</t>
    </rPh>
    <rPh sb="238" eb="239">
      <t>ヒ</t>
    </rPh>
    <rPh sb="240" eb="241">
      <t>ツヅ</t>
    </rPh>
    <rPh sb="242" eb="244">
      <t>ケイエイ</t>
    </rPh>
    <rPh sb="244" eb="246">
      <t>ドリョク</t>
    </rPh>
    <rPh sb="247" eb="249">
      <t>ヒツヨウ</t>
    </rPh>
    <rPh sb="361" eb="363">
      <t>リュウドウ</t>
    </rPh>
    <rPh sb="363" eb="365">
      <t>ヒリツ</t>
    </rPh>
    <rPh sb="370" eb="371">
      <t>ルイ</t>
    </rPh>
    <rPh sb="371" eb="372">
      <t>ダン</t>
    </rPh>
    <rPh sb="372" eb="374">
      <t>ヘイキン</t>
    </rPh>
    <rPh sb="375" eb="377">
      <t>ヒカク</t>
    </rPh>
    <rPh sb="379" eb="381">
      <t>オオハバ</t>
    </rPh>
    <rPh sb="382" eb="384">
      <t>ウワマワ</t>
    </rPh>
    <rPh sb="389" eb="391">
      <t>トウメン</t>
    </rPh>
    <rPh sb="392" eb="394">
      <t>シハラ</t>
    </rPh>
    <rPh sb="395" eb="397">
      <t>ノウリョク</t>
    </rPh>
    <rPh sb="398" eb="400">
      <t>モンダイ</t>
    </rPh>
    <rPh sb="404" eb="406">
      <t>キギョウ</t>
    </rPh>
    <rPh sb="406" eb="407">
      <t>サイ</t>
    </rPh>
    <rPh sb="407" eb="408">
      <t>ザン</t>
    </rPh>
    <rPh sb="408" eb="409">
      <t>タカ</t>
    </rPh>
    <rPh sb="409" eb="410">
      <t>タイ</t>
    </rPh>
    <rPh sb="410" eb="412">
      <t>キュウスイ</t>
    </rPh>
    <rPh sb="412" eb="414">
      <t>シュウエキ</t>
    </rPh>
    <rPh sb="414" eb="416">
      <t>ヒリツ</t>
    </rPh>
    <rPh sb="418" eb="420">
      <t>ルイジ</t>
    </rPh>
    <rPh sb="420" eb="422">
      <t>ダンタイ</t>
    </rPh>
    <rPh sb="423" eb="426">
      <t>ヘイキンチ</t>
    </rPh>
    <rPh sb="427" eb="429">
      <t>シタマワ</t>
    </rPh>
    <rPh sb="437" eb="439">
      <t>キンネン</t>
    </rPh>
    <rPh sb="439" eb="441">
      <t>ザンダカ</t>
    </rPh>
    <rPh sb="442" eb="444">
      <t>ゾウカ</t>
    </rPh>
    <rPh sb="450" eb="452">
      <t>レイワ</t>
    </rPh>
    <rPh sb="453" eb="455">
      <t>ネンド</t>
    </rPh>
    <rPh sb="456" eb="457">
      <t>ヒ</t>
    </rPh>
    <rPh sb="458" eb="459">
      <t>ツヅ</t>
    </rPh>
    <rPh sb="461" eb="463">
      <t>レイワ</t>
    </rPh>
    <rPh sb="464" eb="466">
      <t>ネンド</t>
    </rPh>
    <rPh sb="467" eb="469">
      <t>カリイレ</t>
    </rPh>
    <rPh sb="470" eb="471">
      <t>オコナ</t>
    </rPh>
    <rPh sb="473" eb="475">
      <t>ザンダカ</t>
    </rPh>
    <rPh sb="476" eb="477">
      <t>ヨコ</t>
    </rPh>
    <rPh sb="572" eb="574">
      <t>シセツ</t>
    </rPh>
    <rPh sb="574" eb="577">
      <t>リヨウリツ</t>
    </rPh>
    <rPh sb="578" eb="581">
      <t>ケイヤクリツ</t>
    </rPh>
    <rPh sb="586" eb="588">
      <t>ルイジ</t>
    </rPh>
    <rPh sb="588" eb="590">
      <t>ダンタイ</t>
    </rPh>
    <rPh sb="591" eb="593">
      <t>ウワマワ</t>
    </rPh>
    <rPh sb="595" eb="597">
      <t>シセツ</t>
    </rPh>
    <rPh sb="598" eb="600">
      <t>ウンヨウ</t>
    </rPh>
    <rPh sb="605" eb="607">
      <t>ハイスイ</t>
    </rPh>
    <rPh sb="607" eb="609">
      <t>ノウリョク</t>
    </rPh>
    <rPh sb="611" eb="612">
      <t>ワリ</t>
    </rPh>
    <rPh sb="612" eb="614">
      <t>ゼンゴ</t>
    </rPh>
    <rPh sb="615" eb="616">
      <t>タカ</t>
    </rPh>
    <rPh sb="617" eb="620">
      <t>リヨウリツ</t>
    </rPh>
    <rPh sb="621" eb="623">
      <t>イジ</t>
    </rPh>
    <rPh sb="625" eb="627">
      <t>コウリツ</t>
    </rPh>
    <rPh sb="627" eb="628">
      <t>テキ</t>
    </rPh>
    <rPh sb="629" eb="631">
      <t>シセツ</t>
    </rPh>
    <rPh sb="632" eb="634">
      <t>カドウ</t>
    </rPh>
    <rPh sb="634" eb="636">
      <t>ジョウキョウ</t>
    </rPh>
    <rPh sb="783" eb="784">
      <t>ホン</t>
    </rPh>
    <rPh sb="784" eb="786">
      <t>ジギョウ</t>
    </rPh>
    <rPh sb="792" eb="794">
      <t>シセツ</t>
    </rPh>
    <rPh sb="794" eb="796">
      <t>カドウ</t>
    </rPh>
    <rPh sb="797" eb="799">
      <t>リョウキン</t>
    </rPh>
    <rPh sb="799" eb="801">
      <t>カイシュウ</t>
    </rPh>
    <rPh sb="805" eb="808">
      <t>コウリツテキ</t>
    </rPh>
    <rPh sb="809" eb="811">
      <t>ウンエイ</t>
    </rPh>
    <rPh sb="812" eb="813">
      <t>オコナ</t>
    </rPh>
    <rPh sb="815" eb="817">
      <t>リョウキン</t>
    </rPh>
    <rPh sb="818" eb="820">
      <t>イジ</t>
    </rPh>
    <rPh sb="823" eb="825">
      <t>イッテイ</t>
    </rPh>
    <rPh sb="826" eb="828">
      <t>シュウエキ</t>
    </rPh>
    <rPh sb="829" eb="831">
      <t>カクホ</t>
    </rPh>
    <rPh sb="839" eb="841">
      <t>コンゴ</t>
    </rPh>
    <rPh sb="842" eb="844">
      <t>ケイエイ</t>
    </rPh>
    <rPh sb="844" eb="846">
      <t>センリャク</t>
    </rPh>
    <rPh sb="847" eb="849">
      <t>ミナオ</t>
    </rPh>
    <rPh sb="851" eb="852">
      <t>オコナ</t>
    </rPh>
    <rPh sb="856" eb="858">
      <t>ケイエイ</t>
    </rPh>
    <rPh sb="858" eb="860">
      <t>キバン</t>
    </rPh>
    <rPh sb="861" eb="863">
      <t>キョウカ</t>
    </rPh>
    <rPh sb="864" eb="865">
      <t>ツト</t>
    </rPh>
    <phoneticPr fontId="5"/>
  </si>
  <si>
    <t>　有形固定資産税減価償却率については、令和元年度決算と比較して償却率が低下した。これは、管路の耐震化工事の実施により一定区間の耐震化が完了したことにより新たな資産の計上を行ったことによるもので、令和２年度決算においては、類似団体平均値より低くなり、昨年度と比較すると償却率が低下し耐震化の進捗が見られる。しかしながら、いまだ耐震化の完了しない区間もについては、事業開始から50年以上が経過し、更新・耐震化のさらなる進捗が求められており、アセットマネジメントにより策定を行った経営戦略の投資財政計画により更新・耐震化を進めている。</t>
    <rPh sb="1" eb="3">
      <t>ユウケイ</t>
    </rPh>
    <rPh sb="3" eb="5">
      <t>コテイ</t>
    </rPh>
    <rPh sb="5" eb="8">
      <t>シサンゼイ</t>
    </rPh>
    <rPh sb="8" eb="10">
      <t>ゲンカ</t>
    </rPh>
    <rPh sb="10" eb="12">
      <t>ショウキャク</t>
    </rPh>
    <rPh sb="12" eb="13">
      <t>リツ</t>
    </rPh>
    <rPh sb="19" eb="21">
      <t>レイワ</t>
    </rPh>
    <rPh sb="24" eb="26">
      <t>ケッサン</t>
    </rPh>
    <rPh sb="27" eb="29">
      <t>ヒカク</t>
    </rPh>
    <rPh sb="31" eb="33">
      <t>ショウキャク</t>
    </rPh>
    <rPh sb="33" eb="34">
      <t>リツ</t>
    </rPh>
    <rPh sb="35" eb="37">
      <t>テイカ</t>
    </rPh>
    <rPh sb="44" eb="46">
      <t>カンロ</t>
    </rPh>
    <rPh sb="47" eb="50">
      <t>タイシンカ</t>
    </rPh>
    <rPh sb="50" eb="52">
      <t>コウジ</t>
    </rPh>
    <rPh sb="53" eb="55">
      <t>ジッシ</t>
    </rPh>
    <rPh sb="58" eb="60">
      <t>イッテイ</t>
    </rPh>
    <rPh sb="60" eb="62">
      <t>クカン</t>
    </rPh>
    <rPh sb="63" eb="66">
      <t>タイシンカ</t>
    </rPh>
    <rPh sb="67" eb="69">
      <t>カンリョウ</t>
    </rPh>
    <rPh sb="76" eb="77">
      <t>アラ</t>
    </rPh>
    <rPh sb="79" eb="81">
      <t>シサン</t>
    </rPh>
    <rPh sb="82" eb="84">
      <t>ケイジョウ</t>
    </rPh>
    <rPh sb="85" eb="86">
      <t>オコナ</t>
    </rPh>
    <rPh sb="97" eb="99">
      <t>レイワ</t>
    </rPh>
    <rPh sb="100" eb="102">
      <t>ネンド</t>
    </rPh>
    <rPh sb="102" eb="104">
      <t>ケッサン</t>
    </rPh>
    <rPh sb="110" eb="112">
      <t>ルイジ</t>
    </rPh>
    <rPh sb="112" eb="114">
      <t>ダンタイ</t>
    </rPh>
    <rPh sb="114" eb="117">
      <t>ヘイキンチ</t>
    </rPh>
    <rPh sb="119" eb="120">
      <t>ヒク</t>
    </rPh>
    <rPh sb="124" eb="127">
      <t>サクネンド</t>
    </rPh>
    <rPh sb="128" eb="130">
      <t>ヒカク</t>
    </rPh>
    <rPh sb="133" eb="135">
      <t>ショウキャク</t>
    </rPh>
    <rPh sb="135" eb="136">
      <t>リツ</t>
    </rPh>
    <rPh sb="137" eb="139">
      <t>テイカ</t>
    </rPh>
    <rPh sb="140" eb="143">
      <t>タイシンカ</t>
    </rPh>
    <rPh sb="144" eb="146">
      <t>シンチョク</t>
    </rPh>
    <rPh sb="147" eb="148">
      <t>ミ</t>
    </rPh>
    <rPh sb="162" eb="164">
      <t>タイシン</t>
    </rPh>
    <rPh sb="164" eb="165">
      <t>カ</t>
    </rPh>
    <rPh sb="166" eb="168">
      <t>カンリョウ</t>
    </rPh>
    <rPh sb="171" eb="173">
      <t>クカン</t>
    </rPh>
    <rPh sb="180" eb="182">
      <t>ジギョウ</t>
    </rPh>
    <rPh sb="182" eb="184">
      <t>カイシ</t>
    </rPh>
    <rPh sb="188" eb="191">
      <t>ネンイジョウ</t>
    </rPh>
    <rPh sb="192" eb="194">
      <t>ケイカ</t>
    </rPh>
    <rPh sb="196" eb="198">
      <t>コウシン</t>
    </rPh>
    <rPh sb="199" eb="202">
      <t>タイシンカ</t>
    </rPh>
    <rPh sb="207" eb="209">
      <t>シンチョク</t>
    </rPh>
    <rPh sb="210" eb="211">
      <t>モト</t>
    </rPh>
    <rPh sb="231" eb="233">
      <t>サクテイ</t>
    </rPh>
    <rPh sb="234" eb="235">
      <t>オコナ</t>
    </rPh>
    <rPh sb="237" eb="239">
      <t>ケイエイ</t>
    </rPh>
    <rPh sb="239" eb="241">
      <t>センリャク</t>
    </rPh>
    <rPh sb="242" eb="244">
      <t>トウシ</t>
    </rPh>
    <rPh sb="244" eb="246">
      <t>ザイセイ</t>
    </rPh>
    <rPh sb="246" eb="248">
      <t>ケイカク</t>
    </rPh>
    <rPh sb="251" eb="253">
      <t>コウシン</t>
    </rPh>
    <rPh sb="254" eb="257">
      <t>タイシンカ</t>
    </rPh>
    <rPh sb="258" eb="259">
      <t>スス</t>
    </rPh>
    <phoneticPr fontId="5"/>
  </si>
  <si>
    <t>　経営状況は総じて安定しているが、既存施設が法定耐用年数を経過するなど事業開始から50年以上が経過し老朽化し対策が必要となっている。また、南海トラフ巨大地震等の災害に備え耐震化も必要である。そのことから、耐震・更新計画等の見直しを含め早急に、施設・管路等の更新、耐震化を進めていく。　　                                                                                                                              　　　　　　　　　　　　　　　　　　しかし、こうした更新、耐震化を進めていくには多額の費用が必要なことから、今後も継続的に利益を計上し、施設更新のための財源を確保できるよう経営努力が必要である。</t>
    <rPh sb="1" eb="3">
      <t>ケイエイ</t>
    </rPh>
    <rPh sb="3" eb="5">
      <t>ジョウキョウ</t>
    </rPh>
    <rPh sb="6" eb="7">
      <t>ソウ</t>
    </rPh>
    <rPh sb="9" eb="11">
      <t>アンテイ</t>
    </rPh>
    <rPh sb="17" eb="19">
      <t>キゾン</t>
    </rPh>
    <rPh sb="19" eb="21">
      <t>シセツ</t>
    </rPh>
    <rPh sb="22" eb="24">
      <t>ホウテイ</t>
    </rPh>
    <rPh sb="24" eb="26">
      <t>タイヨウ</t>
    </rPh>
    <rPh sb="26" eb="28">
      <t>ネンスウ</t>
    </rPh>
    <rPh sb="29" eb="31">
      <t>ケイカ</t>
    </rPh>
    <rPh sb="35" eb="37">
      <t>ジギョウ</t>
    </rPh>
    <rPh sb="37" eb="39">
      <t>カイシ</t>
    </rPh>
    <rPh sb="43" eb="46">
      <t>ネンイジョウ</t>
    </rPh>
    <rPh sb="47" eb="49">
      <t>ケイカ</t>
    </rPh>
    <rPh sb="50" eb="53">
      <t>ロウキュウカ</t>
    </rPh>
    <rPh sb="54" eb="56">
      <t>タイサク</t>
    </rPh>
    <rPh sb="57" eb="59">
      <t>ヒツヨウ</t>
    </rPh>
    <rPh sb="69" eb="71">
      <t>ナンカイ</t>
    </rPh>
    <rPh sb="74" eb="76">
      <t>キョダイ</t>
    </rPh>
    <rPh sb="76" eb="78">
      <t>ジシン</t>
    </rPh>
    <rPh sb="78" eb="79">
      <t>トウ</t>
    </rPh>
    <rPh sb="80" eb="82">
      <t>サイガイ</t>
    </rPh>
    <rPh sb="83" eb="84">
      <t>ソナ</t>
    </rPh>
    <rPh sb="85" eb="88">
      <t>タイシンカ</t>
    </rPh>
    <rPh sb="89" eb="91">
      <t>ヒツヨウ</t>
    </rPh>
    <rPh sb="102" eb="104">
      <t>タイシン</t>
    </rPh>
    <rPh sb="105" eb="107">
      <t>コウシン</t>
    </rPh>
    <rPh sb="107" eb="109">
      <t>ケイカク</t>
    </rPh>
    <rPh sb="109" eb="110">
      <t>トウ</t>
    </rPh>
    <rPh sb="111" eb="113">
      <t>ミナオ</t>
    </rPh>
    <rPh sb="115" eb="116">
      <t>フク</t>
    </rPh>
    <rPh sb="117" eb="119">
      <t>ソウキュウ</t>
    </rPh>
    <rPh sb="121" eb="123">
      <t>シセツ</t>
    </rPh>
    <rPh sb="124" eb="126">
      <t>カンロ</t>
    </rPh>
    <rPh sb="126" eb="127">
      <t>トウ</t>
    </rPh>
    <rPh sb="128" eb="130">
      <t>コウシン</t>
    </rPh>
    <rPh sb="131" eb="134">
      <t>タイシンカ</t>
    </rPh>
    <rPh sb="135" eb="136">
      <t>スス</t>
    </rPh>
    <rPh sb="295" eb="297">
      <t>コウシン</t>
    </rPh>
    <rPh sb="298" eb="301">
      <t>タイシンカ</t>
    </rPh>
    <rPh sb="302" eb="303">
      <t>スス</t>
    </rPh>
    <rPh sb="309" eb="311">
      <t>タガク</t>
    </rPh>
    <rPh sb="312" eb="314">
      <t>ヒヨウ</t>
    </rPh>
    <rPh sb="315" eb="317">
      <t>ヒツヨウ</t>
    </rPh>
    <rPh sb="323" eb="325">
      <t>コンゴ</t>
    </rPh>
    <rPh sb="326" eb="329">
      <t>ケイゾクテキ</t>
    </rPh>
    <rPh sb="330" eb="332">
      <t>リエキ</t>
    </rPh>
    <rPh sb="333" eb="335">
      <t>ケイジョウ</t>
    </rPh>
    <rPh sb="337" eb="339">
      <t>シセツ</t>
    </rPh>
    <rPh sb="339" eb="341">
      <t>コウシン</t>
    </rPh>
    <rPh sb="345" eb="347">
      <t>ザイゲン</t>
    </rPh>
    <rPh sb="348" eb="350">
      <t>カクホ</t>
    </rPh>
    <rPh sb="355" eb="357">
      <t>ケイエイ</t>
    </rPh>
    <rPh sb="357" eb="359">
      <t>ドリョク</t>
    </rPh>
    <rPh sb="360" eb="36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</si>
</sst>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53.94</c:v>
                </c:pt>
                <c:pt idx="1">
                  <c:v>56</c:v>
                </c:pt>
                <c:pt idx="2">
                  <c:v>57.29</c:v>
                </c:pt>
                <c:pt idx="3">
                  <c:v>59.15</c:v>
                </c:pt>
                <c:pt idx="4">
                  <c:v>53.03</c:v>
                </c:pt>
              </c:numCache>
            </c:numRef>
          </c:val>
          <c:extLst>
            <c:ext xmlns:c16="http://schemas.microsoft.com/office/drawing/2014/chart" uri="{C3380CC4-5D6E-409C-BE32-E72D297353CC}">
              <c16:uniqueId val="{00000000-6AB0-4B64-A0E1-18071E044C9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55.39</c:v>
                </c:pt>
                <c:pt idx="1">
                  <c:v>55.25</c:v>
                </c:pt>
                <c:pt idx="2">
                  <c:v>57.11</c:v>
                </c:pt>
                <c:pt idx="3">
                  <c:v>57.57</c:v>
                </c:pt>
                <c:pt idx="4">
                  <c:v>57.63</c:v>
                </c:pt>
              </c:numCache>
            </c:numRef>
          </c:val>
          <c:smooth val="0"/>
          <c:extLst>
            <c:ext xmlns:c16="http://schemas.microsoft.com/office/drawing/2014/chart" uri="{C3380CC4-5D6E-409C-BE32-E72D297353CC}">
              <c16:uniqueId val="{00000001-6AB0-4B64-A0E1-18071E044C9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9D-4F2D-934D-673A541B7CF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52.25</c:v>
                </c:pt>
                <c:pt idx="1">
                  <c:v>53.3</c:v>
                </c:pt>
                <c:pt idx="2">
                  <c:v>50.25</c:v>
                </c:pt>
                <c:pt idx="3">
                  <c:v>51.91</c:v>
                </c:pt>
                <c:pt idx="4">
                  <c:v>53.86</c:v>
                </c:pt>
              </c:numCache>
            </c:numRef>
          </c:val>
          <c:smooth val="0"/>
          <c:extLst>
            <c:ext xmlns:c16="http://schemas.microsoft.com/office/drawing/2014/chart" uri="{C3380CC4-5D6E-409C-BE32-E72D297353CC}">
              <c16:uniqueId val="{00000001-BA9D-4F2D-934D-673A541B7CF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149.07</c:v>
                </c:pt>
                <c:pt idx="1">
                  <c:v>138.19999999999999</c:v>
                </c:pt>
                <c:pt idx="2">
                  <c:v>125.6</c:v>
                </c:pt>
                <c:pt idx="3">
                  <c:v>133.76</c:v>
                </c:pt>
                <c:pt idx="4">
                  <c:v>125.01</c:v>
                </c:pt>
              </c:numCache>
            </c:numRef>
          </c:val>
          <c:extLst>
            <c:ext xmlns:c16="http://schemas.microsoft.com/office/drawing/2014/chart" uri="{C3380CC4-5D6E-409C-BE32-E72D297353CC}">
              <c16:uniqueId val="{00000000-8A36-42A0-8F3C-903128D200C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116.37</c:v>
                </c:pt>
                <c:pt idx="1">
                  <c:v>117.28</c:v>
                </c:pt>
                <c:pt idx="2">
                  <c:v>116.96</c:v>
                </c:pt>
                <c:pt idx="3">
                  <c:v>117.47</c:v>
                </c:pt>
                <c:pt idx="4">
                  <c:v>115.38</c:v>
                </c:pt>
              </c:numCache>
            </c:numRef>
          </c:val>
          <c:smooth val="0"/>
          <c:extLst>
            <c:ext xmlns:c16="http://schemas.microsoft.com/office/drawing/2014/chart" uri="{C3380CC4-5D6E-409C-BE32-E72D297353CC}">
              <c16:uniqueId val="{00000001-8A36-42A0-8F3C-903128D200C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49.86</c:v>
                </c:pt>
                <c:pt idx="1">
                  <c:v>49.86</c:v>
                </c:pt>
                <c:pt idx="2">
                  <c:v>47.21</c:v>
                </c:pt>
                <c:pt idx="3">
                  <c:v>45.76</c:v>
                </c:pt>
                <c:pt idx="4">
                  <c:v>44.55</c:v>
                </c:pt>
              </c:numCache>
            </c:numRef>
          </c:val>
          <c:extLst>
            <c:ext xmlns:c16="http://schemas.microsoft.com/office/drawing/2014/chart" uri="{C3380CC4-5D6E-409C-BE32-E72D297353CC}">
              <c16:uniqueId val="{00000000-EA8F-48FE-9334-3D25ABDA194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43.33</c:v>
                </c:pt>
                <c:pt idx="1">
                  <c:v>44.05</c:v>
                </c:pt>
                <c:pt idx="2">
                  <c:v>51.87</c:v>
                </c:pt>
                <c:pt idx="3">
                  <c:v>52.33</c:v>
                </c:pt>
                <c:pt idx="4">
                  <c:v>52.35</c:v>
                </c:pt>
              </c:numCache>
            </c:numRef>
          </c:val>
          <c:smooth val="0"/>
          <c:extLst>
            <c:ext xmlns:c16="http://schemas.microsoft.com/office/drawing/2014/chart" uri="{C3380CC4-5D6E-409C-BE32-E72D297353CC}">
              <c16:uniqueId val="{00000001-EA8F-48FE-9334-3D25ABDA194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2.64</c:v>
                </c:pt>
                <c:pt idx="3">
                  <c:v>1.45</c:v>
                </c:pt>
                <c:pt idx="4">
                  <c:v>0.71</c:v>
                </c:pt>
              </c:numCache>
            </c:numRef>
          </c:val>
          <c:extLst>
            <c:ext xmlns:c16="http://schemas.microsoft.com/office/drawing/2014/chart" uri="{C3380CC4-5D6E-409C-BE32-E72D297353CC}">
              <c16:uniqueId val="{00000000-3F53-4670-93B0-BA484DFCFC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0.52</c:v>
                </c:pt>
                <c:pt idx="1">
                  <c:v>1.3</c:v>
                </c:pt>
                <c:pt idx="2">
                  <c:v>0.28000000000000003</c:v>
                </c:pt>
                <c:pt idx="3">
                  <c:v>0.77</c:v>
                </c:pt>
                <c:pt idx="4">
                  <c:v>0.24</c:v>
                </c:pt>
              </c:numCache>
            </c:numRef>
          </c:val>
          <c:smooth val="0"/>
          <c:extLst>
            <c:ext xmlns:c16="http://schemas.microsoft.com/office/drawing/2014/chart" uri="{C3380CC4-5D6E-409C-BE32-E72D297353CC}">
              <c16:uniqueId val="{00000001-3F53-4670-93B0-BA484DFCFCE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1177.81</c:v>
                </c:pt>
                <c:pt idx="1">
                  <c:v>2582.62</c:v>
                </c:pt>
                <c:pt idx="2">
                  <c:v>1554.67</c:v>
                </c:pt>
                <c:pt idx="3">
                  <c:v>2358.14</c:v>
                </c:pt>
                <c:pt idx="4">
                  <c:v>1535.35</c:v>
                </c:pt>
              </c:numCache>
            </c:numRef>
          </c:val>
          <c:extLst>
            <c:ext xmlns:c16="http://schemas.microsoft.com/office/drawing/2014/chart" uri="{C3380CC4-5D6E-409C-BE32-E72D297353CC}">
              <c16:uniqueId val="{00000000-DD97-4526-8476-148B58711FD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551.42999999999995</c:v>
                </c:pt>
                <c:pt idx="1">
                  <c:v>687.99</c:v>
                </c:pt>
                <c:pt idx="2">
                  <c:v>655.75</c:v>
                </c:pt>
                <c:pt idx="3">
                  <c:v>578.19000000000005</c:v>
                </c:pt>
                <c:pt idx="4">
                  <c:v>638.35</c:v>
                </c:pt>
              </c:numCache>
            </c:numRef>
          </c:val>
          <c:smooth val="0"/>
          <c:extLst>
            <c:ext xmlns:c16="http://schemas.microsoft.com/office/drawing/2014/chart" uri="{C3380CC4-5D6E-409C-BE32-E72D297353CC}">
              <c16:uniqueId val="{00000001-DD97-4526-8476-148B58711FD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96.12</c:v>
                </c:pt>
                <c:pt idx="1">
                  <c:v>92.65</c:v>
                </c:pt>
                <c:pt idx="2">
                  <c:v>160.15</c:v>
                </c:pt>
                <c:pt idx="3">
                  <c:v>153.33000000000001</c:v>
                </c:pt>
                <c:pt idx="4">
                  <c:v>162</c:v>
                </c:pt>
              </c:numCache>
            </c:numRef>
          </c:val>
          <c:extLst>
            <c:ext xmlns:c16="http://schemas.microsoft.com/office/drawing/2014/chart" uri="{C3380CC4-5D6E-409C-BE32-E72D297353CC}">
              <c16:uniqueId val="{00000000-1B07-4578-AF66-280A4528B73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216.41</c:v>
                </c:pt>
                <c:pt idx="1">
                  <c:v>208.47</c:v>
                </c:pt>
                <c:pt idx="2">
                  <c:v>193.85</c:v>
                </c:pt>
                <c:pt idx="3">
                  <c:v>204.31</c:v>
                </c:pt>
                <c:pt idx="4">
                  <c:v>214.2</c:v>
                </c:pt>
              </c:numCache>
            </c:numRef>
          </c:val>
          <c:smooth val="0"/>
          <c:extLst>
            <c:ext xmlns:c16="http://schemas.microsoft.com/office/drawing/2014/chart" uri="{C3380CC4-5D6E-409C-BE32-E72D297353CC}">
              <c16:uniqueId val="{00000001-1B07-4578-AF66-280A4528B73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143.29</c:v>
                </c:pt>
                <c:pt idx="1">
                  <c:v>136.13999999999999</c:v>
                </c:pt>
                <c:pt idx="2">
                  <c:v>123.73</c:v>
                </c:pt>
                <c:pt idx="3">
                  <c:v>131.76</c:v>
                </c:pt>
                <c:pt idx="4">
                  <c:v>121.7</c:v>
                </c:pt>
              </c:numCache>
            </c:numRef>
          </c:val>
          <c:extLst>
            <c:ext xmlns:c16="http://schemas.microsoft.com/office/drawing/2014/chart" uri="{C3380CC4-5D6E-409C-BE32-E72D297353CC}">
              <c16:uniqueId val="{00000000-AACF-473A-BB07-B66DE05027B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105.24</c:v>
                </c:pt>
                <c:pt idx="1">
                  <c:v>105.71</c:v>
                </c:pt>
                <c:pt idx="2">
                  <c:v>105.06</c:v>
                </c:pt>
                <c:pt idx="3">
                  <c:v>106.98</c:v>
                </c:pt>
                <c:pt idx="4">
                  <c:v>103.06</c:v>
                </c:pt>
              </c:numCache>
            </c:numRef>
          </c:val>
          <c:smooth val="0"/>
          <c:extLst>
            <c:ext xmlns:c16="http://schemas.microsoft.com/office/drawing/2014/chart" uri="{C3380CC4-5D6E-409C-BE32-E72D297353CC}">
              <c16:uniqueId val="{00000001-AACF-473A-BB07-B66DE05027B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9.99</c:v>
                </c:pt>
                <c:pt idx="1">
                  <c:v>10.51</c:v>
                </c:pt>
                <c:pt idx="2">
                  <c:v>11.57</c:v>
                </c:pt>
                <c:pt idx="3">
                  <c:v>10.86</c:v>
                </c:pt>
                <c:pt idx="4">
                  <c:v>11.76</c:v>
                </c:pt>
              </c:numCache>
            </c:numRef>
          </c:val>
          <c:extLst>
            <c:ext xmlns:c16="http://schemas.microsoft.com/office/drawing/2014/chart" uri="{C3380CC4-5D6E-409C-BE32-E72D297353CC}">
              <c16:uniqueId val="{00000000-5A2F-415B-AF9F-4B477E428F3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26.03</c:v>
                </c:pt>
                <c:pt idx="1">
                  <c:v>25.98</c:v>
                </c:pt>
                <c:pt idx="2">
                  <c:v>26.84</c:v>
                </c:pt>
                <c:pt idx="3">
                  <c:v>26.08</c:v>
                </c:pt>
                <c:pt idx="4">
                  <c:v>26.92</c:v>
                </c:pt>
              </c:numCache>
            </c:numRef>
          </c:val>
          <c:smooth val="0"/>
          <c:extLst>
            <c:ext xmlns:c16="http://schemas.microsoft.com/office/drawing/2014/chart" uri="{C3380CC4-5D6E-409C-BE32-E72D297353CC}">
              <c16:uniqueId val="{00000001-5A2F-415B-AF9F-4B477E428F3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80.25</c:v>
                </c:pt>
                <c:pt idx="1">
                  <c:v>82.76</c:v>
                </c:pt>
                <c:pt idx="2">
                  <c:v>77.45</c:v>
                </c:pt>
                <c:pt idx="3">
                  <c:v>83.25</c:v>
                </c:pt>
                <c:pt idx="4">
                  <c:v>85.18</c:v>
                </c:pt>
              </c:numCache>
            </c:numRef>
          </c:val>
          <c:extLst>
            <c:ext xmlns:c16="http://schemas.microsoft.com/office/drawing/2014/chart" uri="{C3380CC4-5D6E-409C-BE32-E72D297353CC}">
              <c16:uniqueId val="{00000000-4484-4CBC-9492-FF939480AF2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40.69</c:v>
                </c:pt>
                <c:pt idx="1">
                  <c:v>40.67</c:v>
                </c:pt>
                <c:pt idx="2">
                  <c:v>40.89</c:v>
                </c:pt>
                <c:pt idx="3">
                  <c:v>41.59</c:v>
                </c:pt>
                <c:pt idx="4">
                  <c:v>40.29</c:v>
                </c:pt>
              </c:numCache>
            </c:numRef>
          </c:val>
          <c:smooth val="0"/>
          <c:extLst>
            <c:ext xmlns:c16="http://schemas.microsoft.com/office/drawing/2014/chart" uri="{C3380CC4-5D6E-409C-BE32-E72D297353CC}">
              <c16:uniqueId val="{00000001-4484-4CBC-9492-FF939480AF2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89.48</c:v>
                </c:pt>
                <c:pt idx="1">
                  <c:v>89.48</c:v>
                </c:pt>
                <c:pt idx="2">
                  <c:v>89.48</c:v>
                </c:pt>
                <c:pt idx="3">
                  <c:v>89.48</c:v>
                </c:pt>
                <c:pt idx="4">
                  <c:v>89.48</c:v>
                </c:pt>
              </c:numCache>
            </c:numRef>
          </c:val>
          <c:extLst>
            <c:ext xmlns:c16="http://schemas.microsoft.com/office/drawing/2014/chart" uri="{C3380CC4-5D6E-409C-BE32-E72D297353CC}">
              <c16:uniqueId val="{00000000-F107-462D-A34F-D0CBC006DC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62.7</c:v>
                </c:pt>
                <c:pt idx="1">
                  <c:v>62.59</c:v>
                </c:pt>
                <c:pt idx="2">
                  <c:v>61.76</c:v>
                </c:pt>
                <c:pt idx="3">
                  <c:v>62.75</c:v>
                </c:pt>
                <c:pt idx="4">
                  <c:v>61.99</c:v>
                </c:pt>
              </c:numCache>
            </c:numRef>
          </c:val>
          <c:smooth val="0"/>
          <c:extLst>
            <c:ext xmlns:c16="http://schemas.microsoft.com/office/drawing/2014/chart" uri="{C3380CC4-5D6E-409C-BE32-E72D297353CC}">
              <c16:uniqueId val="{00000001-F107-462D-A34F-D0CBC006DC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A16" zoomScale="80" zoomScaleNormal="80" workbookViewId="0">
      <selection activeCell="SM48" sqref="SM48:TA6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愛媛県　新居浜市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52080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中規模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44363</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82.9</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3</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46600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非設置</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107</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H28</v>
      </c>
      <c r="Y31" s="92"/>
      <c r="Z31" s="92"/>
      <c r="AA31" s="92"/>
      <c r="AB31" s="92"/>
      <c r="AC31" s="92"/>
      <c r="AD31" s="92"/>
      <c r="AE31" s="92"/>
      <c r="AF31" s="92"/>
      <c r="AG31" s="92"/>
      <c r="AH31" s="92"/>
      <c r="AI31" s="92"/>
      <c r="AJ31" s="92"/>
      <c r="AK31" s="92"/>
      <c r="AL31" s="92"/>
      <c r="AM31" s="92"/>
      <c r="AN31" s="92"/>
      <c r="AO31" s="92"/>
      <c r="AP31" s="92"/>
      <c r="AQ31" s="93"/>
      <c r="AR31" s="91" t="str">
        <f>データ!$C$10</f>
        <v>H29</v>
      </c>
      <c r="AS31" s="92"/>
      <c r="AT31" s="92"/>
      <c r="AU31" s="92"/>
      <c r="AV31" s="92"/>
      <c r="AW31" s="92"/>
      <c r="AX31" s="92"/>
      <c r="AY31" s="92"/>
      <c r="AZ31" s="92"/>
      <c r="BA31" s="92"/>
      <c r="BB31" s="92"/>
      <c r="BC31" s="92"/>
      <c r="BD31" s="92"/>
      <c r="BE31" s="92"/>
      <c r="BF31" s="92"/>
      <c r="BG31" s="92"/>
      <c r="BH31" s="92"/>
      <c r="BI31" s="92"/>
      <c r="BJ31" s="92"/>
      <c r="BK31" s="93"/>
      <c r="BL31" s="91" t="str">
        <f>データ!$D$10</f>
        <v>H30</v>
      </c>
      <c r="BM31" s="92"/>
      <c r="BN31" s="92"/>
      <c r="BO31" s="92"/>
      <c r="BP31" s="92"/>
      <c r="BQ31" s="92"/>
      <c r="BR31" s="92"/>
      <c r="BS31" s="92"/>
      <c r="BT31" s="92"/>
      <c r="BU31" s="92"/>
      <c r="BV31" s="92"/>
      <c r="BW31" s="92"/>
      <c r="BX31" s="92"/>
      <c r="BY31" s="92"/>
      <c r="BZ31" s="92"/>
      <c r="CA31" s="92"/>
      <c r="CB31" s="92"/>
      <c r="CC31" s="92"/>
      <c r="CD31" s="92"/>
      <c r="CE31" s="93"/>
      <c r="CF31" s="91" t="str">
        <f>データ!$E$10</f>
        <v>R01</v>
      </c>
      <c r="CG31" s="92"/>
      <c r="CH31" s="92"/>
      <c r="CI31" s="92"/>
      <c r="CJ31" s="92"/>
      <c r="CK31" s="92"/>
      <c r="CL31" s="92"/>
      <c r="CM31" s="92"/>
      <c r="CN31" s="92"/>
      <c r="CO31" s="92"/>
      <c r="CP31" s="92"/>
      <c r="CQ31" s="92"/>
      <c r="CR31" s="92"/>
      <c r="CS31" s="92"/>
      <c r="CT31" s="92"/>
      <c r="CU31" s="92"/>
      <c r="CV31" s="92"/>
      <c r="CW31" s="92"/>
      <c r="CX31" s="92"/>
      <c r="CY31" s="93"/>
      <c r="CZ31" s="91" t="str">
        <f>データ!$F$10</f>
        <v>R02</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H28</v>
      </c>
      <c r="ES31" s="92"/>
      <c r="ET31" s="92"/>
      <c r="EU31" s="92"/>
      <c r="EV31" s="92"/>
      <c r="EW31" s="92"/>
      <c r="EX31" s="92"/>
      <c r="EY31" s="92"/>
      <c r="EZ31" s="92"/>
      <c r="FA31" s="92"/>
      <c r="FB31" s="92"/>
      <c r="FC31" s="92"/>
      <c r="FD31" s="92"/>
      <c r="FE31" s="92"/>
      <c r="FF31" s="92"/>
      <c r="FG31" s="92"/>
      <c r="FH31" s="92"/>
      <c r="FI31" s="92"/>
      <c r="FJ31" s="92"/>
      <c r="FK31" s="93"/>
      <c r="FL31" s="91" t="str">
        <f>データ!$C$10</f>
        <v>H29</v>
      </c>
      <c r="FM31" s="92"/>
      <c r="FN31" s="92"/>
      <c r="FO31" s="92"/>
      <c r="FP31" s="92"/>
      <c r="FQ31" s="92"/>
      <c r="FR31" s="92"/>
      <c r="FS31" s="92"/>
      <c r="FT31" s="92"/>
      <c r="FU31" s="92"/>
      <c r="FV31" s="92"/>
      <c r="FW31" s="92"/>
      <c r="FX31" s="92"/>
      <c r="FY31" s="92"/>
      <c r="FZ31" s="92"/>
      <c r="GA31" s="92"/>
      <c r="GB31" s="92"/>
      <c r="GC31" s="92"/>
      <c r="GD31" s="92"/>
      <c r="GE31" s="93"/>
      <c r="GF31" s="91" t="str">
        <f>データ!$D$10</f>
        <v>H30</v>
      </c>
      <c r="GG31" s="92"/>
      <c r="GH31" s="92"/>
      <c r="GI31" s="92"/>
      <c r="GJ31" s="92"/>
      <c r="GK31" s="92"/>
      <c r="GL31" s="92"/>
      <c r="GM31" s="92"/>
      <c r="GN31" s="92"/>
      <c r="GO31" s="92"/>
      <c r="GP31" s="92"/>
      <c r="GQ31" s="92"/>
      <c r="GR31" s="92"/>
      <c r="GS31" s="92"/>
      <c r="GT31" s="92"/>
      <c r="GU31" s="92"/>
      <c r="GV31" s="92"/>
      <c r="GW31" s="92"/>
      <c r="GX31" s="92"/>
      <c r="GY31" s="93"/>
      <c r="GZ31" s="91" t="str">
        <f>データ!$E$10</f>
        <v>R01</v>
      </c>
      <c r="HA31" s="92"/>
      <c r="HB31" s="92"/>
      <c r="HC31" s="92"/>
      <c r="HD31" s="92"/>
      <c r="HE31" s="92"/>
      <c r="HF31" s="92"/>
      <c r="HG31" s="92"/>
      <c r="HH31" s="92"/>
      <c r="HI31" s="92"/>
      <c r="HJ31" s="92"/>
      <c r="HK31" s="92"/>
      <c r="HL31" s="92"/>
      <c r="HM31" s="92"/>
      <c r="HN31" s="92"/>
      <c r="HO31" s="92"/>
      <c r="HP31" s="92"/>
      <c r="HQ31" s="92"/>
      <c r="HR31" s="92"/>
      <c r="HS31" s="93"/>
      <c r="HT31" s="91" t="str">
        <f>データ!$F$10</f>
        <v>R02</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H28</v>
      </c>
      <c r="JM31" s="92"/>
      <c r="JN31" s="92"/>
      <c r="JO31" s="92"/>
      <c r="JP31" s="92"/>
      <c r="JQ31" s="92"/>
      <c r="JR31" s="92"/>
      <c r="JS31" s="92"/>
      <c r="JT31" s="92"/>
      <c r="JU31" s="92"/>
      <c r="JV31" s="92"/>
      <c r="JW31" s="92"/>
      <c r="JX31" s="92"/>
      <c r="JY31" s="92"/>
      <c r="JZ31" s="92"/>
      <c r="KA31" s="92"/>
      <c r="KB31" s="92"/>
      <c r="KC31" s="92"/>
      <c r="KD31" s="92"/>
      <c r="KE31" s="93"/>
      <c r="KF31" s="91" t="str">
        <f>データ!$C$10</f>
        <v>H29</v>
      </c>
      <c r="KG31" s="92"/>
      <c r="KH31" s="92"/>
      <c r="KI31" s="92"/>
      <c r="KJ31" s="92"/>
      <c r="KK31" s="92"/>
      <c r="KL31" s="92"/>
      <c r="KM31" s="92"/>
      <c r="KN31" s="92"/>
      <c r="KO31" s="92"/>
      <c r="KP31" s="92"/>
      <c r="KQ31" s="92"/>
      <c r="KR31" s="92"/>
      <c r="KS31" s="92"/>
      <c r="KT31" s="92"/>
      <c r="KU31" s="92"/>
      <c r="KV31" s="92"/>
      <c r="KW31" s="92"/>
      <c r="KX31" s="92"/>
      <c r="KY31" s="93"/>
      <c r="KZ31" s="91" t="str">
        <f>データ!$D$10</f>
        <v>H30</v>
      </c>
      <c r="LA31" s="92"/>
      <c r="LB31" s="92"/>
      <c r="LC31" s="92"/>
      <c r="LD31" s="92"/>
      <c r="LE31" s="92"/>
      <c r="LF31" s="92"/>
      <c r="LG31" s="92"/>
      <c r="LH31" s="92"/>
      <c r="LI31" s="92"/>
      <c r="LJ31" s="92"/>
      <c r="LK31" s="92"/>
      <c r="LL31" s="92"/>
      <c r="LM31" s="92"/>
      <c r="LN31" s="92"/>
      <c r="LO31" s="92"/>
      <c r="LP31" s="92"/>
      <c r="LQ31" s="92"/>
      <c r="LR31" s="92"/>
      <c r="LS31" s="93"/>
      <c r="LT31" s="91" t="str">
        <f>データ!$E$10</f>
        <v>R01</v>
      </c>
      <c r="LU31" s="92"/>
      <c r="LV31" s="92"/>
      <c r="LW31" s="92"/>
      <c r="LX31" s="92"/>
      <c r="LY31" s="92"/>
      <c r="LZ31" s="92"/>
      <c r="MA31" s="92"/>
      <c r="MB31" s="92"/>
      <c r="MC31" s="92"/>
      <c r="MD31" s="92"/>
      <c r="ME31" s="92"/>
      <c r="MF31" s="92"/>
      <c r="MG31" s="92"/>
      <c r="MH31" s="92"/>
      <c r="MI31" s="92"/>
      <c r="MJ31" s="92"/>
      <c r="MK31" s="92"/>
      <c r="ML31" s="92"/>
      <c r="MM31" s="93"/>
      <c r="MN31" s="91" t="str">
        <f>データ!$F$10</f>
        <v>R02</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H28</v>
      </c>
      <c r="OG31" s="92"/>
      <c r="OH31" s="92"/>
      <c r="OI31" s="92"/>
      <c r="OJ31" s="92"/>
      <c r="OK31" s="92"/>
      <c r="OL31" s="92"/>
      <c r="OM31" s="92"/>
      <c r="ON31" s="92"/>
      <c r="OO31" s="92"/>
      <c r="OP31" s="92"/>
      <c r="OQ31" s="92"/>
      <c r="OR31" s="92"/>
      <c r="OS31" s="92"/>
      <c r="OT31" s="92"/>
      <c r="OU31" s="92"/>
      <c r="OV31" s="92"/>
      <c r="OW31" s="92"/>
      <c r="OX31" s="92"/>
      <c r="OY31" s="93"/>
      <c r="OZ31" s="91" t="str">
        <f>データ!$C$10</f>
        <v>H29</v>
      </c>
      <c r="PA31" s="92"/>
      <c r="PB31" s="92"/>
      <c r="PC31" s="92"/>
      <c r="PD31" s="92"/>
      <c r="PE31" s="92"/>
      <c r="PF31" s="92"/>
      <c r="PG31" s="92"/>
      <c r="PH31" s="92"/>
      <c r="PI31" s="92"/>
      <c r="PJ31" s="92"/>
      <c r="PK31" s="92"/>
      <c r="PL31" s="92"/>
      <c r="PM31" s="92"/>
      <c r="PN31" s="92"/>
      <c r="PO31" s="92"/>
      <c r="PP31" s="92"/>
      <c r="PQ31" s="92"/>
      <c r="PR31" s="92"/>
      <c r="PS31" s="93"/>
      <c r="PT31" s="91" t="str">
        <f>データ!$D$10</f>
        <v>H30</v>
      </c>
      <c r="PU31" s="92"/>
      <c r="PV31" s="92"/>
      <c r="PW31" s="92"/>
      <c r="PX31" s="92"/>
      <c r="PY31" s="92"/>
      <c r="PZ31" s="92"/>
      <c r="QA31" s="92"/>
      <c r="QB31" s="92"/>
      <c r="QC31" s="92"/>
      <c r="QD31" s="92"/>
      <c r="QE31" s="92"/>
      <c r="QF31" s="92"/>
      <c r="QG31" s="92"/>
      <c r="QH31" s="92"/>
      <c r="QI31" s="92"/>
      <c r="QJ31" s="92"/>
      <c r="QK31" s="92"/>
      <c r="QL31" s="92"/>
      <c r="QM31" s="93"/>
      <c r="QN31" s="91" t="str">
        <f>データ!$E$10</f>
        <v>R01</v>
      </c>
      <c r="QO31" s="92"/>
      <c r="QP31" s="92"/>
      <c r="QQ31" s="92"/>
      <c r="QR31" s="92"/>
      <c r="QS31" s="92"/>
      <c r="QT31" s="92"/>
      <c r="QU31" s="92"/>
      <c r="QV31" s="92"/>
      <c r="QW31" s="92"/>
      <c r="QX31" s="92"/>
      <c r="QY31" s="92"/>
      <c r="QZ31" s="92"/>
      <c r="RA31" s="92"/>
      <c r="RB31" s="92"/>
      <c r="RC31" s="92"/>
      <c r="RD31" s="92"/>
      <c r="RE31" s="92"/>
      <c r="RF31" s="92"/>
      <c r="RG31" s="93"/>
      <c r="RH31" s="91" t="str">
        <f>データ!$F$10</f>
        <v>R02</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149.07</v>
      </c>
      <c r="Y32" s="129"/>
      <c r="Z32" s="129"/>
      <c r="AA32" s="129"/>
      <c r="AB32" s="129"/>
      <c r="AC32" s="129"/>
      <c r="AD32" s="129"/>
      <c r="AE32" s="129"/>
      <c r="AF32" s="129"/>
      <c r="AG32" s="129"/>
      <c r="AH32" s="129"/>
      <c r="AI32" s="129"/>
      <c r="AJ32" s="129"/>
      <c r="AK32" s="129"/>
      <c r="AL32" s="129"/>
      <c r="AM32" s="129"/>
      <c r="AN32" s="129"/>
      <c r="AO32" s="129"/>
      <c r="AP32" s="129"/>
      <c r="AQ32" s="130"/>
      <c r="AR32" s="128">
        <f>データ!U6</f>
        <v>138.19999999999999</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125.6</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133.76</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125.01</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1177.81</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2582.62</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1554.67</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2358.14</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1535.35</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96.12</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92.65</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160.15</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153.33000000000001</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162</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116.37</v>
      </c>
      <c r="Y33" s="129"/>
      <c r="Z33" s="129"/>
      <c r="AA33" s="129"/>
      <c r="AB33" s="129"/>
      <c r="AC33" s="129"/>
      <c r="AD33" s="129"/>
      <c r="AE33" s="129"/>
      <c r="AF33" s="129"/>
      <c r="AG33" s="129"/>
      <c r="AH33" s="129"/>
      <c r="AI33" s="129"/>
      <c r="AJ33" s="129"/>
      <c r="AK33" s="129"/>
      <c r="AL33" s="129"/>
      <c r="AM33" s="129"/>
      <c r="AN33" s="129"/>
      <c r="AO33" s="129"/>
      <c r="AP33" s="129"/>
      <c r="AQ33" s="130"/>
      <c r="AR33" s="128">
        <f>データ!Z6</f>
        <v>117.28</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116.96</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117.47</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115.38</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52.25</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53.3</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50.25</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51.91</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53.86</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551.42999999999995</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687.99</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655.75</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578.19000000000005</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638.35</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216.41</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208.47</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193.85</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204.31</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214.2</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108</v>
      </c>
      <c r="SN48" s="111"/>
      <c r="SO48" s="111"/>
      <c r="SP48" s="111"/>
      <c r="SQ48" s="111"/>
      <c r="SR48" s="111"/>
      <c r="SS48" s="111"/>
      <c r="ST48" s="111"/>
      <c r="SU48" s="111"/>
      <c r="SV48" s="111"/>
      <c r="SW48" s="111"/>
      <c r="SX48" s="111"/>
      <c r="SY48" s="111"/>
      <c r="SZ48" s="111"/>
      <c r="TA48" s="112"/>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H28</v>
      </c>
      <c r="Y54" s="92"/>
      <c r="Z54" s="92"/>
      <c r="AA54" s="92"/>
      <c r="AB54" s="92"/>
      <c r="AC54" s="92"/>
      <c r="AD54" s="92"/>
      <c r="AE54" s="92"/>
      <c r="AF54" s="92"/>
      <c r="AG54" s="92"/>
      <c r="AH54" s="92"/>
      <c r="AI54" s="92"/>
      <c r="AJ54" s="92"/>
      <c r="AK54" s="92"/>
      <c r="AL54" s="92"/>
      <c r="AM54" s="92"/>
      <c r="AN54" s="92"/>
      <c r="AO54" s="92"/>
      <c r="AP54" s="92"/>
      <c r="AQ54" s="93"/>
      <c r="AR54" s="91" t="str">
        <f>データ!$C$10</f>
        <v>H29</v>
      </c>
      <c r="AS54" s="92"/>
      <c r="AT54" s="92"/>
      <c r="AU54" s="92"/>
      <c r="AV54" s="92"/>
      <c r="AW54" s="92"/>
      <c r="AX54" s="92"/>
      <c r="AY54" s="92"/>
      <c r="AZ54" s="92"/>
      <c r="BA54" s="92"/>
      <c r="BB54" s="92"/>
      <c r="BC54" s="92"/>
      <c r="BD54" s="92"/>
      <c r="BE54" s="92"/>
      <c r="BF54" s="92"/>
      <c r="BG54" s="92"/>
      <c r="BH54" s="92"/>
      <c r="BI54" s="92"/>
      <c r="BJ54" s="92"/>
      <c r="BK54" s="93"/>
      <c r="BL54" s="91" t="str">
        <f>データ!$D$10</f>
        <v>H30</v>
      </c>
      <c r="BM54" s="92"/>
      <c r="BN54" s="92"/>
      <c r="BO54" s="92"/>
      <c r="BP54" s="92"/>
      <c r="BQ54" s="92"/>
      <c r="BR54" s="92"/>
      <c r="BS54" s="92"/>
      <c r="BT54" s="92"/>
      <c r="BU54" s="92"/>
      <c r="BV54" s="92"/>
      <c r="BW54" s="92"/>
      <c r="BX54" s="92"/>
      <c r="BY54" s="92"/>
      <c r="BZ54" s="92"/>
      <c r="CA54" s="92"/>
      <c r="CB54" s="92"/>
      <c r="CC54" s="92"/>
      <c r="CD54" s="92"/>
      <c r="CE54" s="93"/>
      <c r="CF54" s="91" t="str">
        <f>データ!$E$10</f>
        <v>R01</v>
      </c>
      <c r="CG54" s="92"/>
      <c r="CH54" s="92"/>
      <c r="CI54" s="92"/>
      <c r="CJ54" s="92"/>
      <c r="CK54" s="92"/>
      <c r="CL54" s="92"/>
      <c r="CM54" s="92"/>
      <c r="CN54" s="92"/>
      <c r="CO54" s="92"/>
      <c r="CP54" s="92"/>
      <c r="CQ54" s="92"/>
      <c r="CR54" s="92"/>
      <c r="CS54" s="92"/>
      <c r="CT54" s="92"/>
      <c r="CU54" s="92"/>
      <c r="CV54" s="92"/>
      <c r="CW54" s="92"/>
      <c r="CX54" s="92"/>
      <c r="CY54" s="93"/>
      <c r="CZ54" s="91" t="str">
        <f>データ!$F$10</f>
        <v>R02</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H28</v>
      </c>
      <c r="ES54" s="92"/>
      <c r="ET54" s="92"/>
      <c r="EU54" s="92"/>
      <c r="EV54" s="92"/>
      <c r="EW54" s="92"/>
      <c r="EX54" s="92"/>
      <c r="EY54" s="92"/>
      <c r="EZ54" s="92"/>
      <c r="FA54" s="92"/>
      <c r="FB54" s="92"/>
      <c r="FC54" s="92"/>
      <c r="FD54" s="92"/>
      <c r="FE54" s="92"/>
      <c r="FF54" s="92"/>
      <c r="FG54" s="92"/>
      <c r="FH54" s="92"/>
      <c r="FI54" s="92"/>
      <c r="FJ54" s="92"/>
      <c r="FK54" s="93"/>
      <c r="FL54" s="91" t="str">
        <f>データ!$C$10</f>
        <v>H29</v>
      </c>
      <c r="FM54" s="92"/>
      <c r="FN54" s="92"/>
      <c r="FO54" s="92"/>
      <c r="FP54" s="92"/>
      <c r="FQ54" s="92"/>
      <c r="FR54" s="92"/>
      <c r="FS54" s="92"/>
      <c r="FT54" s="92"/>
      <c r="FU54" s="92"/>
      <c r="FV54" s="92"/>
      <c r="FW54" s="92"/>
      <c r="FX54" s="92"/>
      <c r="FY54" s="92"/>
      <c r="FZ54" s="92"/>
      <c r="GA54" s="92"/>
      <c r="GB54" s="92"/>
      <c r="GC54" s="92"/>
      <c r="GD54" s="92"/>
      <c r="GE54" s="93"/>
      <c r="GF54" s="91" t="str">
        <f>データ!$D$10</f>
        <v>H30</v>
      </c>
      <c r="GG54" s="92"/>
      <c r="GH54" s="92"/>
      <c r="GI54" s="92"/>
      <c r="GJ54" s="92"/>
      <c r="GK54" s="92"/>
      <c r="GL54" s="92"/>
      <c r="GM54" s="92"/>
      <c r="GN54" s="92"/>
      <c r="GO54" s="92"/>
      <c r="GP54" s="92"/>
      <c r="GQ54" s="92"/>
      <c r="GR54" s="92"/>
      <c r="GS54" s="92"/>
      <c r="GT54" s="92"/>
      <c r="GU54" s="92"/>
      <c r="GV54" s="92"/>
      <c r="GW54" s="92"/>
      <c r="GX54" s="92"/>
      <c r="GY54" s="93"/>
      <c r="GZ54" s="91" t="str">
        <f>データ!$E$10</f>
        <v>R01</v>
      </c>
      <c r="HA54" s="92"/>
      <c r="HB54" s="92"/>
      <c r="HC54" s="92"/>
      <c r="HD54" s="92"/>
      <c r="HE54" s="92"/>
      <c r="HF54" s="92"/>
      <c r="HG54" s="92"/>
      <c r="HH54" s="92"/>
      <c r="HI54" s="92"/>
      <c r="HJ54" s="92"/>
      <c r="HK54" s="92"/>
      <c r="HL54" s="92"/>
      <c r="HM54" s="92"/>
      <c r="HN54" s="92"/>
      <c r="HO54" s="92"/>
      <c r="HP54" s="92"/>
      <c r="HQ54" s="92"/>
      <c r="HR54" s="92"/>
      <c r="HS54" s="93"/>
      <c r="HT54" s="91" t="str">
        <f>データ!$F$10</f>
        <v>R02</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H28</v>
      </c>
      <c r="JM54" s="92"/>
      <c r="JN54" s="92"/>
      <c r="JO54" s="92"/>
      <c r="JP54" s="92"/>
      <c r="JQ54" s="92"/>
      <c r="JR54" s="92"/>
      <c r="JS54" s="92"/>
      <c r="JT54" s="92"/>
      <c r="JU54" s="92"/>
      <c r="JV54" s="92"/>
      <c r="JW54" s="92"/>
      <c r="JX54" s="92"/>
      <c r="JY54" s="92"/>
      <c r="JZ54" s="92"/>
      <c r="KA54" s="92"/>
      <c r="KB54" s="92"/>
      <c r="KC54" s="92"/>
      <c r="KD54" s="92"/>
      <c r="KE54" s="93"/>
      <c r="KF54" s="91" t="str">
        <f>データ!$C$10</f>
        <v>H29</v>
      </c>
      <c r="KG54" s="92"/>
      <c r="KH54" s="92"/>
      <c r="KI54" s="92"/>
      <c r="KJ54" s="92"/>
      <c r="KK54" s="92"/>
      <c r="KL54" s="92"/>
      <c r="KM54" s="92"/>
      <c r="KN54" s="92"/>
      <c r="KO54" s="92"/>
      <c r="KP54" s="92"/>
      <c r="KQ54" s="92"/>
      <c r="KR54" s="92"/>
      <c r="KS54" s="92"/>
      <c r="KT54" s="92"/>
      <c r="KU54" s="92"/>
      <c r="KV54" s="92"/>
      <c r="KW54" s="92"/>
      <c r="KX54" s="92"/>
      <c r="KY54" s="93"/>
      <c r="KZ54" s="91" t="str">
        <f>データ!$D$10</f>
        <v>H30</v>
      </c>
      <c r="LA54" s="92"/>
      <c r="LB54" s="92"/>
      <c r="LC54" s="92"/>
      <c r="LD54" s="92"/>
      <c r="LE54" s="92"/>
      <c r="LF54" s="92"/>
      <c r="LG54" s="92"/>
      <c r="LH54" s="92"/>
      <c r="LI54" s="92"/>
      <c r="LJ54" s="92"/>
      <c r="LK54" s="92"/>
      <c r="LL54" s="92"/>
      <c r="LM54" s="92"/>
      <c r="LN54" s="92"/>
      <c r="LO54" s="92"/>
      <c r="LP54" s="92"/>
      <c r="LQ54" s="92"/>
      <c r="LR54" s="92"/>
      <c r="LS54" s="93"/>
      <c r="LT54" s="91" t="str">
        <f>データ!$E$10</f>
        <v>R01</v>
      </c>
      <c r="LU54" s="92"/>
      <c r="LV54" s="92"/>
      <c r="LW54" s="92"/>
      <c r="LX54" s="92"/>
      <c r="LY54" s="92"/>
      <c r="LZ54" s="92"/>
      <c r="MA54" s="92"/>
      <c r="MB54" s="92"/>
      <c r="MC54" s="92"/>
      <c r="MD54" s="92"/>
      <c r="ME54" s="92"/>
      <c r="MF54" s="92"/>
      <c r="MG54" s="92"/>
      <c r="MH54" s="92"/>
      <c r="MI54" s="92"/>
      <c r="MJ54" s="92"/>
      <c r="MK54" s="92"/>
      <c r="ML54" s="92"/>
      <c r="MM54" s="93"/>
      <c r="MN54" s="91" t="str">
        <f>データ!$F$10</f>
        <v>R02</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H28</v>
      </c>
      <c r="OG54" s="92"/>
      <c r="OH54" s="92"/>
      <c r="OI54" s="92"/>
      <c r="OJ54" s="92"/>
      <c r="OK54" s="92"/>
      <c r="OL54" s="92"/>
      <c r="OM54" s="92"/>
      <c r="ON54" s="92"/>
      <c r="OO54" s="92"/>
      <c r="OP54" s="92"/>
      <c r="OQ54" s="92"/>
      <c r="OR54" s="92"/>
      <c r="OS54" s="92"/>
      <c r="OT54" s="92"/>
      <c r="OU54" s="92"/>
      <c r="OV54" s="92"/>
      <c r="OW54" s="92"/>
      <c r="OX54" s="92"/>
      <c r="OY54" s="93"/>
      <c r="OZ54" s="91" t="str">
        <f>データ!$C$10</f>
        <v>H29</v>
      </c>
      <c r="PA54" s="92"/>
      <c r="PB54" s="92"/>
      <c r="PC54" s="92"/>
      <c r="PD54" s="92"/>
      <c r="PE54" s="92"/>
      <c r="PF54" s="92"/>
      <c r="PG54" s="92"/>
      <c r="PH54" s="92"/>
      <c r="PI54" s="92"/>
      <c r="PJ54" s="92"/>
      <c r="PK54" s="92"/>
      <c r="PL54" s="92"/>
      <c r="PM54" s="92"/>
      <c r="PN54" s="92"/>
      <c r="PO54" s="92"/>
      <c r="PP54" s="92"/>
      <c r="PQ54" s="92"/>
      <c r="PR54" s="92"/>
      <c r="PS54" s="93"/>
      <c r="PT54" s="91" t="str">
        <f>データ!$D$10</f>
        <v>H30</v>
      </c>
      <c r="PU54" s="92"/>
      <c r="PV54" s="92"/>
      <c r="PW54" s="92"/>
      <c r="PX54" s="92"/>
      <c r="PY54" s="92"/>
      <c r="PZ54" s="92"/>
      <c r="QA54" s="92"/>
      <c r="QB54" s="92"/>
      <c r="QC54" s="92"/>
      <c r="QD54" s="92"/>
      <c r="QE54" s="92"/>
      <c r="QF54" s="92"/>
      <c r="QG54" s="92"/>
      <c r="QH54" s="92"/>
      <c r="QI54" s="92"/>
      <c r="QJ54" s="92"/>
      <c r="QK54" s="92"/>
      <c r="QL54" s="92"/>
      <c r="QM54" s="93"/>
      <c r="QN54" s="91" t="str">
        <f>データ!$E$10</f>
        <v>R01</v>
      </c>
      <c r="QO54" s="92"/>
      <c r="QP54" s="92"/>
      <c r="QQ54" s="92"/>
      <c r="QR54" s="92"/>
      <c r="QS54" s="92"/>
      <c r="QT54" s="92"/>
      <c r="QU54" s="92"/>
      <c r="QV54" s="92"/>
      <c r="QW54" s="92"/>
      <c r="QX54" s="92"/>
      <c r="QY54" s="92"/>
      <c r="QZ54" s="92"/>
      <c r="RA54" s="92"/>
      <c r="RB54" s="92"/>
      <c r="RC54" s="92"/>
      <c r="RD54" s="92"/>
      <c r="RE54" s="92"/>
      <c r="RF54" s="92"/>
      <c r="RG54" s="93"/>
      <c r="RH54" s="91" t="str">
        <f>データ!$F$10</f>
        <v>R02</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143.29</v>
      </c>
      <c r="Y55" s="129"/>
      <c r="Z55" s="129"/>
      <c r="AA55" s="129"/>
      <c r="AB55" s="129"/>
      <c r="AC55" s="129"/>
      <c r="AD55" s="129"/>
      <c r="AE55" s="129"/>
      <c r="AF55" s="129"/>
      <c r="AG55" s="129"/>
      <c r="AH55" s="129"/>
      <c r="AI55" s="129"/>
      <c r="AJ55" s="129"/>
      <c r="AK55" s="129"/>
      <c r="AL55" s="129"/>
      <c r="AM55" s="129"/>
      <c r="AN55" s="129"/>
      <c r="AO55" s="129"/>
      <c r="AP55" s="129"/>
      <c r="AQ55" s="130"/>
      <c r="AR55" s="128">
        <f>データ!BM6</f>
        <v>136.13999999999999</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123.73</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131.76</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121.7</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9.99</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10.51</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11.57</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10.86</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11.76</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80.25</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82.76</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77.45</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83.25</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85.18</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89.48</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89.48</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89.48</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89.48</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89.48</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105.24</v>
      </c>
      <c r="Y56" s="129"/>
      <c r="Z56" s="129"/>
      <c r="AA56" s="129"/>
      <c r="AB56" s="129"/>
      <c r="AC56" s="129"/>
      <c r="AD56" s="129"/>
      <c r="AE56" s="129"/>
      <c r="AF56" s="129"/>
      <c r="AG56" s="129"/>
      <c r="AH56" s="129"/>
      <c r="AI56" s="129"/>
      <c r="AJ56" s="129"/>
      <c r="AK56" s="129"/>
      <c r="AL56" s="129"/>
      <c r="AM56" s="129"/>
      <c r="AN56" s="129"/>
      <c r="AO56" s="129"/>
      <c r="AP56" s="129"/>
      <c r="AQ56" s="130"/>
      <c r="AR56" s="128">
        <f>データ!BR6</f>
        <v>105.71</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105.06</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106.98</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103.06</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26.03</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25.98</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26.84</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26.08</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26.92</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40.69</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40.67</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40.89</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41.59</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40.29</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62.7</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62.59</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61.76</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62.75</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61.99</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15">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15">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109</v>
      </c>
      <c r="SN68" s="111"/>
      <c r="SO68" s="111"/>
      <c r="SP68" s="111"/>
      <c r="SQ68" s="111"/>
      <c r="SR68" s="111"/>
      <c r="SS68" s="111"/>
      <c r="ST68" s="111"/>
      <c r="SU68" s="111"/>
      <c r="SV68" s="111"/>
      <c r="SW68" s="111"/>
      <c r="SX68" s="111"/>
      <c r="SY68" s="111"/>
      <c r="SZ68" s="111"/>
      <c r="TA68" s="112"/>
    </row>
    <row r="69" spans="1:521" ht="13.5" customHeight="1" x14ac:dyDescent="0.15">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x14ac:dyDescent="0.15">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x14ac:dyDescent="0.15">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x14ac:dyDescent="0.15">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x14ac:dyDescent="0.15">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x14ac:dyDescent="0.15">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x14ac:dyDescent="0.15">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x14ac:dyDescent="0.15">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x14ac:dyDescent="0.15">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x14ac:dyDescent="0.15">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x14ac:dyDescent="0.15">
      <c r="A79" s="2"/>
      <c r="B79" s="26"/>
      <c r="C79" s="2"/>
      <c r="D79" s="2"/>
      <c r="E79" s="2"/>
      <c r="F79" s="2"/>
      <c r="G79" s="2"/>
      <c r="H79" s="2"/>
      <c r="I79" s="2"/>
      <c r="J79" s="28"/>
      <c r="K79" s="29"/>
      <c r="L79" s="143"/>
      <c r="M79" s="143"/>
      <c r="N79" s="143"/>
      <c r="O79" s="143"/>
      <c r="P79" s="143"/>
      <c r="Q79" s="143"/>
      <c r="R79" s="143"/>
      <c r="S79" s="143"/>
      <c r="T79" s="143"/>
      <c r="U79" s="143"/>
      <c r="V79" s="143"/>
      <c r="W79" s="143"/>
      <c r="X79" s="144"/>
      <c r="Y79" s="145" t="str">
        <f>データ!$B$10</f>
        <v>H28</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データ!$C$10</f>
        <v>H29</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データ!$D$10</f>
        <v>H30</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データ!$E$10</f>
        <v>R01</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データ!$F$10</f>
        <v>R02</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3"/>
      <c r="FY79" s="143"/>
      <c r="FZ79" s="143"/>
      <c r="GA79" s="143"/>
      <c r="GB79" s="143"/>
      <c r="GC79" s="143"/>
      <c r="GD79" s="143"/>
      <c r="GE79" s="143"/>
      <c r="GF79" s="143"/>
      <c r="GG79" s="143"/>
      <c r="GH79" s="143"/>
      <c r="GI79" s="143"/>
      <c r="GJ79" s="144"/>
      <c r="GK79" s="145" t="str">
        <f>データ!$B$10</f>
        <v>H28</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データ!$C$10</f>
        <v>H29</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データ!$D$10</f>
        <v>H30</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データ!$E$10</f>
        <v>R01</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データ!$F$10</f>
        <v>R02</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3"/>
      <c r="MK79" s="143"/>
      <c r="ML79" s="143"/>
      <c r="MM79" s="143"/>
      <c r="MN79" s="143"/>
      <c r="MO79" s="143"/>
      <c r="MP79" s="143"/>
      <c r="MQ79" s="143"/>
      <c r="MR79" s="143"/>
      <c r="MS79" s="143"/>
      <c r="MT79" s="143"/>
      <c r="MU79" s="143"/>
      <c r="MV79" s="144"/>
      <c r="MW79" s="145" t="str">
        <f>データ!$B$10</f>
        <v>H28</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データ!$C$10</f>
        <v>H29</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データ!$D$10</f>
        <v>H30</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データ!$E$10</f>
        <v>R01</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データ!$F$10</f>
        <v>R02</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x14ac:dyDescent="0.15">
      <c r="A80" s="2"/>
      <c r="B80" s="26"/>
      <c r="C80" s="2"/>
      <c r="D80" s="2"/>
      <c r="E80" s="2"/>
      <c r="F80" s="2"/>
      <c r="G80" s="2"/>
      <c r="H80" s="2"/>
      <c r="I80" s="2"/>
      <c r="J80" s="28"/>
      <c r="K80" s="29"/>
      <c r="L80" s="148" t="s">
        <v>23</v>
      </c>
      <c r="M80" s="148"/>
      <c r="N80" s="148"/>
      <c r="O80" s="148"/>
      <c r="P80" s="148"/>
      <c r="Q80" s="148"/>
      <c r="R80" s="148"/>
      <c r="S80" s="148"/>
      <c r="T80" s="148"/>
      <c r="U80" s="148"/>
      <c r="V80" s="148"/>
      <c r="W80" s="148"/>
      <c r="X80" s="148"/>
      <c r="Y80" s="149">
        <f>データ!DD6</f>
        <v>53.94</v>
      </c>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f>データ!DE6</f>
        <v>56</v>
      </c>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f>データ!DF6</f>
        <v>57.29</v>
      </c>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f>データ!DG6</f>
        <v>59.15</v>
      </c>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f>データ!DH6</f>
        <v>53.03</v>
      </c>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29"/>
      <c r="FE80" s="32"/>
      <c r="FF80" s="2"/>
      <c r="FG80" s="2"/>
      <c r="FH80" s="2"/>
      <c r="FI80" s="2"/>
      <c r="FJ80" s="2"/>
      <c r="FK80" s="2"/>
      <c r="FL80" s="2"/>
      <c r="FM80" s="2"/>
      <c r="FN80" s="2"/>
      <c r="FO80" s="2"/>
      <c r="FP80" s="2"/>
      <c r="FQ80" s="2"/>
      <c r="FR80" s="2"/>
      <c r="FS80" s="2"/>
      <c r="FT80" s="2"/>
      <c r="FU80" s="2"/>
      <c r="FV80" s="28"/>
      <c r="FW80" s="29"/>
      <c r="FX80" s="148" t="s">
        <v>23</v>
      </c>
      <c r="FY80" s="148"/>
      <c r="FZ80" s="148"/>
      <c r="GA80" s="148"/>
      <c r="GB80" s="148"/>
      <c r="GC80" s="148"/>
      <c r="GD80" s="148"/>
      <c r="GE80" s="148"/>
      <c r="GF80" s="148"/>
      <c r="GG80" s="148"/>
      <c r="GH80" s="148"/>
      <c r="GI80" s="148"/>
      <c r="GJ80" s="148"/>
      <c r="GK80" s="149">
        <f>データ!DO6</f>
        <v>49.86</v>
      </c>
      <c r="GL80" s="149"/>
      <c r="GM80" s="149"/>
      <c r="GN80" s="149"/>
      <c r="GO80" s="149"/>
      <c r="GP80" s="149"/>
      <c r="GQ80" s="149"/>
      <c r="GR80" s="149"/>
      <c r="GS80" s="149"/>
      <c r="GT80" s="149"/>
      <c r="GU80" s="149"/>
      <c r="GV80" s="149"/>
      <c r="GW80" s="149"/>
      <c r="GX80" s="149"/>
      <c r="GY80" s="149"/>
      <c r="GZ80" s="149"/>
      <c r="HA80" s="149"/>
      <c r="HB80" s="149"/>
      <c r="HC80" s="149"/>
      <c r="HD80" s="149"/>
      <c r="HE80" s="149"/>
      <c r="HF80" s="149"/>
      <c r="HG80" s="149"/>
      <c r="HH80" s="149"/>
      <c r="HI80" s="149"/>
      <c r="HJ80" s="149"/>
      <c r="HK80" s="149"/>
      <c r="HL80" s="149">
        <f>データ!DP6</f>
        <v>49.86</v>
      </c>
      <c r="HM80" s="149"/>
      <c r="HN80" s="149"/>
      <c r="HO80" s="149"/>
      <c r="HP80" s="149"/>
      <c r="HQ80" s="149"/>
      <c r="HR80" s="149"/>
      <c r="HS80" s="149"/>
      <c r="HT80" s="149"/>
      <c r="HU80" s="149"/>
      <c r="HV80" s="149"/>
      <c r="HW80" s="149"/>
      <c r="HX80" s="149"/>
      <c r="HY80" s="149"/>
      <c r="HZ80" s="149"/>
      <c r="IA80" s="149"/>
      <c r="IB80" s="149"/>
      <c r="IC80" s="149"/>
      <c r="ID80" s="149"/>
      <c r="IE80" s="149"/>
      <c r="IF80" s="149"/>
      <c r="IG80" s="149"/>
      <c r="IH80" s="149"/>
      <c r="II80" s="149"/>
      <c r="IJ80" s="149"/>
      <c r="IK80" s="149"/>
      <c r="IL80" s="149"/>
      <c r="IM80" s="149">
        <f>データ!DQ6</f>
        <v>47.21</v>
      </c>
      <c r="IN80" s="149"/>
      <c r="IO80" s="149"/>
      <c r="IP80" s="149"/>
      <c r="IQ80" s="149"/>
      <c r="IR80" s="149"/>
      <c r="IS80" s="149"/>
      <c r="IT80" s="149"/>
      <c r="IU80" s="149"/>
      <c r="IV80" s="149"/>
      <c r="IW80" s="149"/>
      <c r="IX80" s="149"/>
      <c r="IY80" s="149"/>
      <c r="IZ80" s="149"/>
      <c r="JA80" s="149"/>
      <c r="JB80" s="149"/>
      <c r="JC80" s="149"/>
      <c r="JD80" s="149"/>
      <c r="JE80" s="149"/>
      <c r="JF80" s="149"/>
      <c r="JG80" s="149"/>
      <c r="JH80" s="149"/>
      <c r="JI80" s="149"/>
      <c r="JJ80" s="149"/>
      <c r="JK80" s="149"/>
      <c r="JL80" s="149"/>
      <c r="JM80" s="149"/>
      <c r="JN80" s="149">
        <f>データ!DR6</f>
        <v>45.76</v>
      </c>
      <c r="JO80" s="149"/>
      <c r="JP80" s="149"/>
      <c r="JQ80" s="149"/>
      <c r="JR80" s="149"/>
      <c r="JS80" s="149"/>
      <c r="JT80" s="149"/>
      <c r="JU80" s="149"/>
      <c r="JV80" s="149"/>
      <c r="JW80" s="149"/>
      <c r="JX80" s="149"/>
      <c r="JY80" s="149"/>
      <c r="JZ80" s="149"/>
      <c r="KA80" s="149"/>
      <c r="KB80" s="149"/>
      <c r="KC80" s="149"/>
      <c r="KD80" s="149"/>
      <c r="KE80" s="149"/>
      <c r="KF80" s="149"/>
      <c r="KG80" s="149"/>
      <c r="KH80" s="149"/>
      <c r="KI80" s="149"/>
      <c r="KJ80" s="149"/>
      <c r="KK80" s="149"/>
      <c r="KL80" s="149"/>
      <c r="KM80" s="149"/>
      <c r="KN80" s="149"/>
      <c r="KO80" s="149">
        <f>データ!DS6</f>
        <v>44.55</v>
      </c>
      <c r="KP80" s="149"/>
      <c r="KQ80" s="149"/>
      <c r="KR80" s="149"/>
      <c r="KS80" s="149"/>
      <c r="KT80" s="149"/>
      <c r="KU80" s="149"/>
      <c r="KV80" s="149"/>
      <c r="KW80" s="149"/>
      <c r="KX80" s="149"/>
      <c r="KY80" s="149"/>
      <c r="KZ80" s="149"/>
      <c r="LA80" s="149"/>
      <c r="LB80" s="149"/>
      <c r="LC80" s="149"/>
      <c r="LD80" s="149"/>
      <c r="LE80" s="149"/>
      <c r="LF80" s="149"/>
      <c r="LG80" s="149"/>
      <c r="LH80" s="149"/>
      <c r="LI80" s="149"/>
      <c r="LJ80" s="149"/>
      <c r="LK80" s="149"/>
      <c r="LL80" s="149"/>
      <c r="LM80" s="149"/>
      <c r="LN80" s="149"/>
      <c r="LO80" s="149"/>
      <c r="LP80" s="29"/>
      <c r="LQ80" s="32"/>
      <c r="LR80" s="2"/>
      <c r="LS80" s="2"/>
      <c r="LT80" s="2"/>
      <c r="LU80" s="2"/>
      <c r="LV80" s="2"/>
      <c r="LW80" s="2"/>
      <c r="LX80" s="2"/>
      <c r="LY80" s="2"/>
      <c r="LZ80" s="2"/>
      <c r="MA80" s="2"/>
      <c r="MB80" s="2"/>
      <c r="MC80" s="2"/>
      <c r="MD80" s="2"/>
      <c r="ME80" s="2"/>
      <c r="MF80" s="2"/>
      <c r="MG80" s="2"/>
      <c r="MH80" s="28"/>
      <c r="MI80" s="29"/>
      <c r="MJ80" s="148" t="s">
        <v>23</v>
      </c>
      <c r="MK80" s="148"/>
      <c r="ML80" s="148"/>
      <c r="MM80" s="148"/>
      <c r="MN80" s="148"/>
      <c r="MO80" s="148"/>
      <c r="MP80" s="148"/>
      <c r="MQ80" s="148"/>
      <c r="MR80" s="148"/>
      <c r="MS80" s="148"/>
      <c r="MT80" s="148"/>
      <c r="MU80" s="148"/>
      <c r="MV80" s="148"/>
      <c r="MW80" s="149">
        <f>データ!DZ6</f>
        <v>0</v>
      </c>
      <c r="MX80" s="149"/>
      <c r="MY80" s="149"/>
      <c r="MZ80" s="149"/>
      <c r="NA80" s="149"/>
      <c r="NB80" s="149"/>
      <c r="NC80" s="149"/>
      <c r="ND80" s="149"/>
      <c r="NE80" s="149"/>
      <c r="NF80" s="149"/>
      <c r="NG80" s="149"/>
      <c r="NH80" s="149"/>
      <c r="NI80" s="149"/>
      <c r="NJ80" s="149"/>
      <c r="NK80" s="149"/>
      <c r="NL80" s="149"/>
      <c r="NM80" s="149"/>
      <c r="NN80" s="149"/>
      <c r="NO80" s="149"/>
      <c r="NP80" s="149"/>
      <c r="NQ80" s="149"/>
      <c r="NR80" s="149"/>
      <c r="NS80" s="149"/>
      <c r="NT80" s="149"/>
      <c r="NU80" s="149"/>
      <c r="NV80" s="149"/>
      <c r="NW80" s="149"/>
      <c r="NX80" s="149">
        <f>データ!EA6</f>
        <v>0</v>
      </c>
      <c r="NY80" s="149"/>
      <c r="NZ80" s="149"/>
      <c r="OA80" s="149"/>
      <c r="OB80" s="149"/>
      <c r="OC80" s="149"/>
      <c r="OD80" s="149"/>
      <c r="OE80" s="149"/>
      <c r="OF80" s="149"/>
      <c r="OG80" s="149"/>
      <c r="OH80" s="149"/>
      <c r="OI80" s="149"/>
      <c r="OJ80" s="149"/>
      <c r="OK80" s="149"/>
      <c r="OL80" s="149"/>
      <c r="OM80" s="149"/>
      <c r="ON80" s="149"/>
      <c r="OO80" s="149"/>
      <c r="OP80" s="149"/>
      <c r="OQ80" s="149"/>
      <c r="OR80" s="149"/>
      <c r="OS80" s="149"/>
      <c r="OT80" s="149"/>
      <c r="OU80" s="149"/>
      <c r="OV80" s="149"/>
      <c r="OW80" s="149"/>
      <c r="OX80" s="149"/>
      <c r="OY80" s="149">
        <f>データ!EB6</f>
        <v>2.64</v>
      </c>
      <c r="OZ80" s="149"/>
      <c r="PA80" s="149"/>
      <c r="PB80" s="149"/>
      <c r="PC80" s="149"/>
      <c r="PD80" s="149"/>
      <c r="PE80" s="149"/>
      <c r="PF80" s="149"/>
      <c r="PG80" s="149"/>
      <c r="PH80" s="149"/>
      <c r="PI80" s="149"/>
      <c r="PJ80" s="149"/>
      <c r="PK80" s="149"/>
      <c r="PL80" s="149"/>
      <c r="PM80" s="149"/>
      <c r="PN80" s="149"/>
      <c r="PO80" s="149"/>
      <c r="PP80" s="149"/>
      <c r="PQ80" s="149"/>
      <c r="PR80" s="149"/>
      <c r="PS80" s="149"/>
      <c r="PT80" s="149"/>
      <c r="PU80" s="149"/>
      <c r="PV80" s="149"/>
      <c r="PW80" s="149"/>
      <c r="PX80" s="149"/>
      <c r="PY80" s="149"/>
      <c r="PZ80" s="149">
        <f>データ!EC6</f>
        <v>1.45</v>
      </c>
      <c r="QA80" s="149"/>
      <c r="QB80" s="149"/>
      <c r="QC80" s="149"/>
      <c r="QD80" s="149"/>
      <c r="QE80" s="149"/>
      <c r="QF80" s="149"/>
      <c r="QG80" s="149"/>
      <c r="QH80" s="149"/>
      <c r="QI80" s="149"/>
      <c r="QJ80" s="149"/>
      <c r="QK80" s="149"/>
      <c r="QL80" s="149"/>
      <c r="QM80" s="149"/>
      <c r="QN80" s="149"/>
      <c r="QO80" s="149"/>
      <c r="QP80" s="149"/>
      <c r="QQ80" s="149"/>
      <c r="QR80" s="149"/>
      <c r="QS80" s="149"/>
      <c r="QT80" s="149"/>
      <c r="QU80" s="149"/>
      <c r="QV80" s="149"/>
      <c r="QW80" s="149"/>
      <c r="QX80" s="149"/>
      <c r="QY80" s="149"/>
      <c r="QZ80" s="149"/>
      <c r="RA80" s="149">
        <f>データ!ED6</f>
        <v>0.71</v>
      </c>
      <c r="RB80" s="149"/>
      <c r="RC80" s="149"/>
      <c r="RD80" s="149"/>
      <c r="RE80" s="149"/>
      <c r="RF80" s="149"/>
      <c r="RG80" s="149"/>
      <c r="RH80" s="149"/>
      <c r="RI80" s="149"/>
      <c r="RJ80" s="149"/>
      <c r="RK80" s="149"/>
      <c r="RL80" s="149"/>
      <c r="RM80" s="149"/>
      <c r="RN80" s="149"/>
      <c r="RO80" s="149"/>
      <c r="RP80" s="149"/>
      <c r="RQ80" s="149"/>
      <c r="RR80" s="149"/>
      <c r="RS80" s="149"/>
      <c r="RT80" s="149"/>
      <c r="RU80" s="149"/>
      <c r="RV80" s="149"/>
      <c r="RW80" s="149"/>
      <c r="RX80" s="149"/>
      <c r="RY80" s="149"/>
      <c r="RZ80" s="149"/>
      <c r="SA80" s="149"/>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x14ac:dyDescent="0.15">
      <c r="A81" s="2"/>
      <c r="B81" s="26"/>
      <c r="C81" s="2"/>
      <c r="D81" s="2"/>
      <c r="E81" s="2"/>
      <c r="F81" s="2"/>
      <c r="G81" s="2"/>
      <c r="H81" s="2"/>
      <c r="I81" s="2"/>
      <c r="J81" s="28"/>
      <c r="K81" s="29"/>
      <c r="L81" s="148" t="s">
        <v>24</v>
      </c>
      <c r="M81" s="148"/>
      <c r="N81" s="148"/>
      <c r="O81" s="148"/>
      <c r="P81" s="148"/>
      <c r="Q81" s="148"/>
      <c r="R81" s="148"/>
      <c r="S81" s="148"/>
      <c r="T81" s="148"/>
      <c r="U81" s="148"/>
      <c r="V81" s="148"/>
      <c r="W81" s="148"/>
      <c r="X81" s="148"/>
      <c r="Y81" s="149">
        <f>データ!DI6</f>
        <v>55.39</v>
      </c>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f>データ!DJ6</f>
        <v>55.25</v>
      </c>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f>データ!DK6</f>
        <v>57.11</v>
      </c>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f>データ!DL6</f>
        <v>57.57</v>
      </c>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f>データ!DM6</f>
        <v>57.63</v>
      </c>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29"/>
      <c r="FE81" s="32"/>
      <c r="FF81" s="2"/>
      <c r="FG81" s="2"/>
      <c r="FH81" s="2"/>
      <c r="FI81" s="2"/>
      <c r="FJ81" s="2"/>
      <c r="FK81" s="2"/>
      <c r="FL81" s="2"/>
      <c r="FM81" s="2"/>
      <c r="FN81" s="2"/>
      <c r="FO81" s="2"/>
      <c r="FP81" s="2"/>
      <c r="FQ81" s="2"/>
      <c r="FR81" s="2"/>
      <c r="FS81" s="2"/>
      <c r="FT81" s="2"/>
      <c r="FU81" s="2"/>
      <c r="FV81" s="28"/>
      <c r="FW81" s="29"/>
      <c r="FX81" s="148" t="s">
        <v>24</v>
      </c>
      <c r="FY81" s="148"/>
      <c r="FZ81" s="148"/>
      <c r="GA81" s="148"/>
      <c r="GB81" s="148"/>
      <c r="GC81" s="148"/>
      <c r="GD81" s="148"/>
      <c r="GE81" s="148"/>
      <c r="GF81" s="148"/>
      <c r="GG81" s="148"/>
      <c r="GH81" s="148"/>
      <c r="GI81" s="148"/>
      <c r="GJ81" s="148"/>
      <c r="GK81" s="149">
        <f>データ!DT6</f>
        <v>43.33</v>
      </c>
      <c r="GL81" s="149"/>
      <c r="GM81" s="149"/>
      <c r="GN81" s="149"/>
      <c r="GO81" s="149"/>
      <c r="GP81" s="149"/>
      <c r="GQ81" s="149"/>
      <c r="GR81" s="149"/>
      <c r="GS81" s="149"/>
      <c r="GT81" s="149"/>
      <c r="GU81" s="149"/>
      <c r="GV81" s="149"/>
      <c r="GW81" s="149"/>
      <c r="GX81" s="149"/>
      <c r="GY81" s="149"/>
      <c r="GZ81" s="149"/>
      <c r="HA81" s="149"/>
      <c r="HB81" s="149"/>
      <c r="HC81" s="149"/>
      <c r="HD81" s="149"/>
      <c r="HE81" s="149"/>
      <c r="HF81" s="149"/>
      <c r="HG81" s="149"/>
      <c r="HH81" s="149"/>
      <c r="HI81" s="149"/>
      <c r="HJ81" s="149"/>
      <c r="HK81" s="149"/>
      <c r="HL81" s="149">
        <f>データ!DU6</f>
        <v>44.05</v>
      </c>
      <c r="HM81" s="149"/>
      <c r="HN81" s="149"/>
      <c r="HO81" s="149"/>
      <c r="HP81" s="149"/>
      <c r="HQ81" s="149"/>
      <c r="HR81" s="149"/>
      <c r="HS81" s="149"/>
      <c r="HT81" s="149"/>
      <c r="HU81" s="149"/>
      <c r="HV81" s="149"/>
      <c r="HW81" s="149"/>
      <c r="HX81" s="149"/>
      <c r="HY81" s="149"/>
      <c r="HZ81" s="149"/>
      <c r="IA81" s="149"/>
      <c r="IB81" s="149"/>
      <c r="IC81" s="149"/>
      <c r="ID81" s="149"/>
      <c r="IE81" s="149"/>
      <c r="IF81" s="149"/>
      <c r="IG81" s="149"/>
      <c r="IH81" s="149"/>
      <c r="II81" s="149"/>
      <c r="IJ81" s="149"/>
      <c r="IK81" s="149"/>
      <c r="IL81" s="149"/>
      <c r="IM81" s="149">
        <f>データ!DV6</f>
        <v>51.87</v>
      </c>
      <c r="IN81" s="149"/>
      <c r="IO81" s="149"/>
      <c r="IP81" s="149"/>
      <c r="IQ81" s="149"/>
      <c r="IR81" s="149"/>
      <c r="IS81" s="149"/>
      <c r="IT81" s="149"/>
      <c r="IU81" s="149"/>
      <c r="IV81" s="149"/>
      <c r="IW81" s="149"/>
      <c r="IX81" s="149"/>
      <c r="IY81" s="149"/>
      <c r="IZ81" s="149"/>
      <c r="JA81" s="149"/>
      <c r="JB81" s="149"/>
      <c r="JC81" s="149"/>
      <c r="JD81" s="149"/>
      <c r="JE81" s="149"/>
      <c r="JF81" s="149"/>
      <c r="JG81" s="149"/>
      <c r="JH81" s="149"/>
      <c r="JI81" s="149"/>
      <c r="JJ81" s="149"/>
      <c r="JK81" s="149"/>
      <c r="JL81" s="149"/>
      <c r="JM81" s="149"/>
      <c r="JN81" s="149">
        <f>データ!DW6</f>
        <v>52.33</v>
      </c>
      <c r="JO81" s="149"/>
      <c r="JP81" s="149"/>
      <c r="JQ81" s="149"/>
      <c r="JR81" s="149"/>
      <c r="JS81" s="149"/>
      <c r="JT81" s="149"/>
      <c r="JU81" s="149"/>
      <c r="JV81" s="149"/>
      <c r="JW81" s="149"/>
      <c r="JX81" s="149"/>
      <c r="JY81" s="149"/>
      <c r="JZ81" s="149"/>
      <c r="KA81" s="149"/>
      <c r="KB81" s="149"/>
      <c r="KC81" s="149"/>
      <c r="KD81" s="149"/>
      <c r="KE81" s="149"/>
      <c r="KF81" s="149"/>
      <c r="KG81" s="149"/>
      <c r="KH81" s="149"/>
      <c r="KI81" s="149"/>
      <c r="KJ81" s="149"/>
      <c r="KK81" s="149"/>
      <c r="KL81" s="149"/>
      <c r="KM81" s="149"/>
      <c r="KN81" s="149"/>
      <c r="KO81" s="149">
        <f>データ!DX6</f>
        <v>52.35</v>
      </c>
      <c r="KP81" s="149"/>
      <c r="KQ81" s="149"/>
      <c r="KR81" s="149"/>
      <c r="KS81" s="149"/>
      <c r="KT81" s="149"/>
      <c r="KU81" s="149"/>
      <c r="KV81" s="149"/>
      <c r="KW81" s="149"/>
      <c r="KX81" s="149"/>
      <c r="KY81" s="149"/>
      <c r="KZ81" s="149"/>
      <c r="LA81" s="149"/>
      <c r="LB81" s="149"/>
      <c r="LC81" s="149"/>
      <c r="LD81" s="149"/>
      <c r="LE81" s="149"/>
      <c r="LF81" s="149"/>
      <c r="LG81" s="149"/>
      <c r="LH81" s="149"/>
      <c r="LI81" s="149"/>
      <c r="LJ81" s="149"/>
      <c r="LK81" s="149"/>
      <c r="LL81" s="149"/>
      <c r="LM81" s="149"/>
      <c r="LN81" s="149"/>
      <c r="LO81" s="149"/>
      <c r="LP81" s="29"/>
      <c r="LQ81" s="32"/>
      <c r="LR81" s="2"/>
      <c r="LS81" s="2"/>
      <c r="LT81" s="2"/>
      <c r="LU81" s="2"/>
      <c r="LV81" s="2"/>
      <c r="LW81" s="2"/>
      <c r="LX81" s="2"/>
      <c r="LY81" s="2"/>
      <c r="LZ81" s="2"/>
      <c r="MA81" s="2"/>
      <c r="MB81" s="2"/>
      <c r="MC81" s="2"/>
      <c r="MD81" s="2"/>
      <c r="ME81" s="2"/>
      <c r="MF81" s="2"/>
      <c r="MG81" s="2"/>
      <c r="MH81" s="28"/>
      <c r="MI81" s="29"/>
      <c r="MJ81" s="148" t="s">
        <v>24</v>
      </c>
      <c r="MK81" s="148"/>
      <c r="ML81" s="148"/>
      <c r="MM81" s="148"/>
      <c r="MN81" s="148"/>
      <c r="MO81" s="148"/>
      <c r="MP81" s="148"/>
      <c r="MQ81" s="148"/>
      <c r="MR81" s="148"/>
      <c r="MS81" s="148"/>
      <c r="MT81" s="148"/>
      <c r="MU81" s="148"/>
      <c r="MV81" s="148"/>
      <c r="MW81" s="149">
        <f>データ!EE6</f>
        <v>0.52</v>
      </c>
      <c r="MX81" s="149"/>
      <c r="MY81" s="149"/>
      <c r="MZ81" s="149"/>
      <c r="NA81" s="149"/>
      <c r="NB81" s="149"/>
      <c r="NC81" s="149"/>
      <c r="ND81" s="149"/>
      <c r="NE81" s="149"/>
      <c r="NF81" s="149"/>
      <c r="NG81" s="149"/>
      <c r="NH81" s="149"/>
      <c r="NI81" s="149"/>
      <c r="NJ81" s="149"/>
      <c r="NK81" s="149"/>
      <c r="NL81" s="149"/>
      <c r="NM81" s="149"/>
      <c r="NN81" s="149"/>
      <c r="NO81" s="149"/>
      <c r="NP81" s="149"/>
      <c r="NQ81" s="149"/>
      <c r="NR81" s="149"/>
      <c r="NS81" s="149"/>
      <c r="NT81" s="149"/>
      <c r="NU81" s="149"/>
      <c r="NV81" s="149"/>
      <c r="NW81" s="149"/>
      <c r="NX81" s="149">
        <f>データ!EF6</f>
        <v>1.3</v>
      </c>
      <c r="NY81" s="149"/>
      <c r="NZ81" s="149"/>
      <c r="OA81" s="149"/>
      <c r="OB81" s="149"/>
      <c r="OC81" s="149"/>
      <c r="OD81" s="149"/>
      <c r="OE81" s="149"/>
      <c r="OF81" s="149"/>
      <c r="OG81" s="149"/>
      <c r="OH81" s="149"/>
      <c r="OI81" s="149"/>
      <c r="OJ81" s="149"/>
      <c r="OK81" s="149"/>
      <c r="OL81" s="149"/>
      <c r="OM81" s="149"/>
      <c r="ON81" s="149"/>
      <c r="OO81" s="149"/>
      <c r="OP81" s="149"/>
      <c r="OQ81" s="149"/>
      <c r="OR81" s="149"/>
      <c r="OS81" s="149"/>
      <c r="OT81" s="149"/>
      <c r="OU81" s="149"/>
      <c r="OV81" s="149"/>
      <c r="OW81" s="149"/>
      <c r="OX81" s="149"/>
      <c r="OY81" s="149">
        <f>データ!EG6</f>
        <v>0.28000000000000003</v>
      </c>
      <c r="OZ81" s="149"/>
      <c r="PA81" s="149"/>
      <c r="PB81" s="149"/>
      <c r="PC81" s="149"/>
      <c r="PD81" s="149"/>
      <c r="PE81" s="149"/>
      <c r="PF81" s="149"/>
      <c r="PG81" s="149"/>
      <c r="PH81" s="149"/>
      <c r="PI81" s="149"/>
      <c r="PJ81" s="149"/>
      <c r="PK81" s="149"/>
      <c r="PL81" s="149"/>
      <c r="PM81" s="149"/>
      <c r="PN81" s="149"/>
      <c r="PO81" s="149"/>
      <c r="PP81" s="149"/>
      <c r="PQ81" s="149"/>
      <c r="PR81" s="149"/>
      <c r="PS81" s="149"/>
      <c r="PT81" s="149"/>
      <c r="PU81" s="149"/>
      <c r="PV81" s="149"/>
      <c r="PW81" s="149"/>
      <c r="PX81" s="149"/>
      <c r="PY81" s="149"/>
      <c r="PZ81" s="149">
        <f>データ!EH6</f>
        <v>0.77</v>
      </c>
      <c r="QA81" s="149"/>
      <c r="QB81" s="149"/>
      <c r="QC81" s="149"/>
      <c r="QD81" s="149"/>
      <c r="QE81" s="149"/>
      <c r="QF81" s="149"/>
      <c r="QG81" s="149"/>
      <c r="QH81" s="149"/>
      <c r="QI81" s="149"/>
      <c r="QJ81" s="149"/>
      <c r="QK81" s="149"/>
      <c r="QL81" s="149"/>
      <c r="QM81" s="149"/>
      <c r="QN81" s="149"/>
      <c r="QO81" s="149"/>
      <c r="QP81" s="149"/>
      <c r="QQ81" s="149"/>
      <c r="QR81" s="149"/>
      <c r="QS81" s="149"/>
      <c r="QT81" s="149"/>
      <c r="QU81" s="149"/>
      <c r="QV81" s="149"/>
      <c r="QW81" s="149"/>
      <c r="QX81" s="149"/>
      <c r="QY81" s="149"/>
      <c r="QZ81" s="149"/>
      <c r="RA81" s="149">
        <f>データ!EI6</f>
        <v>0.24</v>
      </c>
      <c r="RB81" s="149"/>
      <c r="RC81" s="149"/>
      <c r="RD81" s="149"/>
      <c r="RE81" s="149"/>
      <c r="RF81" s="149"/>
      <c r="RG81" s="149"/>
      <c r="RH81" s="149"/>
      <c r="RI81" s="149"/>
      <c r="RJ81" s="149"/>
      <c r="RK81" s="149"/>
      <c r="RL81" s="149"/>
      <c r="RM81" s="149"/>
      <c r="RN81" s="149"/>
      <c r="RO81" s="149"/>
      <c r="RP81" s="149"/>
      <c r="RQ81" s="149"/>
      <c r="RR81" s="149"/>
      <c r="RS81" s="149"/>
      <c r="RT81" s="149"/>
      <c r="RU81" s="149"/>
      <c r="RV81" s="149"/>
      <c r="RW81" s="149"/>
      <c r="RX81" s="149"/>
      <c r="RY81" s="149"/>
      <c r="RZ81" s="149"/>
      <c r="SA81" s="149"/>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1" t="s">
        <v>29</v>
      </c>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t="s">
        <v>30</v>
      </c>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t="s">
        <v>31</v>
      </c>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1" t="s">
        <v>32</v>
      </c>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51"/>
      <c r="DD89" s="151"/>
      <c r="DE89" s="151"/>
      <c r="DF89" s="151"/>
      <c r="DG89" s="151" t="s">
        <v>33</v>
      </c>
      <c r="DH89" s="151"/>
      <c r="DI89" s="151"/>
      <c r="DJ89" s="151"/>
      <c r="DK89" s="151"/>
      <c r="DL89" s="151"/>
      <c r="DM89" s="151"/>
      <c r="DN89" s="151"/>
      <c r="DO89" s="151"/>
      <c r="DP89" s="151"/>
      <c r="DQ89" s="151"/>
      <c r="DR89" s="151"/>
      <c r="DS89" s="151"/>
      <c r="DT89" s="151"/>
      <c r="DU89" s="151"/>
      <c r="DV89" s="151"/>
      <c r="DW89" s="151"/>
      <c r="DX89" s="151"/>
      <c r="DY89" s="151"/>
      <c r="DZ89" s="151"/>
      <c r="EA89" s="151"/>
      <c r="EB89" s="151"/>
      <c r="EC89" s="151"/>
      <c r="ED89" s="151"/>
      <c r="EE89" s="151"/>
      <c r="EF89" s="151"/>
      <c r="EG89" s="151"/>
      <c r="EH89" s="151" t="s">
        <v>34</v>
      </c>
      <c r="EI89" s="151"/>
      <c r="EJ89" s="151"/>
      <c r="EK89" s="151"/>
      <c r="EL89" s="151"/>
      <c r="EM89" s="151"/>
      <c r="EN89" s="151"/>
      <c r="EO89" s="151"/>
      <c r="EP89" s="151"/>
      <c r="EQ89" s="151"/>
      <c r="ER89" s="151"/>
      <c r="ES89" s="151"/>
      <c r="ET89" s="151"/>
      <c r="EU89" s="151"/>
      <c r="EV89" s="151"/>
      <c r="EW89" s="151"/>
      <c r="EX89" s="151"/>
      <c r="EY89" s="151"/>
      <c r="EZ89" s="151"/>
      <c r="FA89" s="151"/>
      <c r="FB89" s="151"/>
      <c r="FC89" s="151"/>
      <c r="FD89" s="151"/>
      <c r="FE89" s="151"/>
      <c r="FF89" s="151"/>
      <c r="FG89" s="151"/>
      <c r="FH89" s="151"/>
      <c r="FI89" s="151" t="s">
        <v>35</v>
      </c>
      <c r="FJ89" s="151"/>
      <c r="FK89" s="151"/>
      <c r="FL89" s="151"/>
      <c r="FM89" s="151"/>
      <c r="FN89" s="151"/>
      <c r="FO89" s="151"/>
      <c r="FP89" s="151"/>
      <c r="FQ89" s="151"/>
      <c r="FR89" s="151"/>
      <c r="FS89" s="151"/>
      <c r="FT89" s="151"/>
      <c r="FU89" s="151"/>
      <c r="FV89" s="151"/>
      <c r="FW89" s="151"/>
      <c r="FX89" s="151"/>
      <c r="FY89" s="151"/>
      <c r="FZ89" s="151"/>
      <c r="GA89" s="151"/>
      <c r="GB89" s="151"/>
      <c r="GC89" s="151"/>
      <c r="GD89" s="151"/>
      <c r="GE89" s="151"/>
      <c r="GF89" s="151"/>
      <c r="GG89" s="151"/>
      <c r="GH89" s="151"/>
      <c r="GI89" s="151"/>
      <c r="GJ89" s="151" t="s">
        <v>36</v>
      </c>
      <c r="GK89" s="151"/>
      <c r="GL89" s="151"/>
      <c r="GM89" s="151"/>
      <c r="GN89" s="151"/>
      <c r="GO89" s="151"/>
      <c r="GP89" s="151"/>
      <c r="GQ89" s="151"/>
      <c r="GR89" s="151"/>
      <c r="GS89" s="151"/>
      <c r="GT89" s="151"/>
      <c r="GU89" s="151"/>
      <c r="GV89" s="151"/>
      <c r="GW89" s="151"/>
      <c r="GX89" s="151"/>
      <c r="GY89" s="151"/>
      <c r="GZ89" s="151"/>
      <c r="HA89" s="151"/>
      <c r="HB89" s="151"/>
      <c r="HC89" s="151"/>
      <c r="HD89" s="151"/>
      <c r="HE89" s="151"/>
      <c r="HF89" s="151"/>
      <c r="HG89" s="151"/>
      <c r="HH89" s="151"/>
      <c r="HI89" s="151"/>
      <c r="HJ89" s="151"/>
      <c r="HK89" s="151" t="s">
        <v>37</v>
      </c>
      <c r="HL89" s="151"/>
      <c r="HM89" s="151"/>
      <c r="HN89" s="151"/>
      <c r="HO89" s="151"/>
      <c r="HP89" s="151"/>
      <c r="HQ89" s="151"/>
      <c r="HR89" s="151"/>
      <c r="HS89" s="151"/>
      <c r="HT89" s="151"/>
      <c r="HU89" s="151"/>
      <c r="HV89" s="151"/>
      <c r="HW89" s="151"/>
      <c r="HX89" s="151"/>
      <c r="HY89" s="151"/>
      <c r="HZ89" s="151"/>
      <c r="IA89" s="151"/>
      <c r="IB89" s="151"/>
      <c r="IC89" s="151"/>
      <c r="ID89" s="151"/>
      <c r="IE89" s="151"/>
      <c r="IF89" s="151"/>
      <c r="IG89" s="151"/>
      <c r="IH89" s="151"/>
      <c r="II89" s="151"/>
      <c r="IJ89" s="151"/>
      <c r="IK89" s="151"/>
      <c r="IL89" s="151" t="s">
        <v>38</v>
      </c>
      <c r="IM89" s="151"/>
      <c r="IN89" s="151"/>
      <c r="IO89" s="151"/>
      <c r="IP89" s="151"/>
      <c r="IQ89" s="151"/>
      <c r="IR89" s="151"/>
      <c r="IS89" s="151"/>
      <c r="IT89" s="151"/>
      <c r="IU89" s="151"/>
      <c r="IV89" s="151"/>
      <c r="IW89" s="151"/>
      <c r="IX89" s="151"/>
      <c r="IY89" s="151"/>
      <c r="IZ89" s="151"/>
      <c r="JA89" s="151"/>
      <c r="JB89" s="151"/>
      <c r="JC89" s="151"/>
      <c r="JD89" s="151"/>
      <c r="JE89" s="151"/>
      <c r="JF89" s="151"/>
      <c r="JG89" s="151"/>
      <c r="JH89" s="151"/>
      <c r="JI89" s="151"/>
      <c r="JJ89" s="151"/>
      <c r="JK89" s="151"/>
      <c r="JL89" s="151"/>
      <c r="JM89" s="151" t="s">
        <v>39</v>
      </c>
      <c r="JN89" s="151"/>
      <c r="JO89" s="151"/>
      <c r="JP89" s="151"/>
      <c r="JQ89" s="151"/>
      <c r="JR89" s="151"/>
      <c r="JS89" s="151"/>
      <c r="JT89" s="151"/>
      <c r="JU89" s="151"/>
      <c r="JV89" s="151"/>
      <c r="JW89" s="151"/>
      <c r="JX89" s="151"/>
      <c r="JY89" s="151"/>
      <c r="JZ89" s="151"/>
      <c r="KA89" s="151"/>
      <c r="KB89" s="151"/>
      <c r="KC89" s="151"/>
      <c r="KD89" s="151"/>
      <c r="KE89" s="151"/>
      <c r="KF89" s="151"/>
      <c r="KG89" s="151"/>
      <c r="KH89" s="151"/>
      <c r="KI89" s="151"/>
      <c r="KJ89" s="151"/>
      <c r="KK89" s="151"/>
      <c r="KL89" s="151"/>
      <c r="KM89" s="151"/>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0" t="str">
        <f>データ!AD6</f>
        <v>【118.49】</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【19.58】</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【436.32】</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【238.21】</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【113.30】</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【18.87】</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【53.39】</v>
      </c>
      <c r="FJ90" s="152"/>
      <c r="FK90" s="152"/>
      <c r="FL90" s="152"/>
      <c r="FM90" s="152"/>
      <c r="FN90" s="152"/>
      <c r="FO90" s="152"/>
      <c r="FP90" s="152"/>
      <c r="FQ90" s="152"/>
      <c r="FR90" s="152"/>
      <c r="FS90" s="152"/>
      <c r="FT90" s="152"/>
      <c r="FU90" s="152"/>
      <c r="FV90" s="152"/>
      <c r="FW90" s="152"/>
      <c r="FX90" s="152"/>
      <c r="FY90" s="152"/>
      <c r="FZ90" s="152"/>
      <c r="GA90" s="152"/>
      <c r="GB90" s="152"/>
      <c r="GC90" s="152"/>
      <c r="GD90" s="152"/>
      <c r="GE90" s="152"/>
      <c r="GF90" s="152"/>
      <c r="GG90" s="152"/>
      <c r="GH90" s="152"/>
      <c r="GI90" s="152"/>
      <c r="GJ90" s="150" t="str">
        <f>データ!DC6</f>
        <v>【76.89】</v>
      </c>
      <c r="GK90" s="152"/>
      <c r="GL90" s="152"/>
      <c r="GM90" s="152"/>
      <c r="GN90" s="152"/>
      <c r="GO90" s="152"/>
      <c r="GP90" s="152"/>
      <c r="GQ90" s="152"/>
      <c r="GR90" s="152"/>
      <c r="GS90" s="152"/>
      <c r="GT90" s="152"/>
      <c r="GU90" s="152"/>
      <c r="GV90" s="152"/>
      <c r="GW90" s="152"/>
      <c r="GX90" s="152"/>
      <c r="GY90" s="152"/>
      <c r="GZ90" s="152"/>
      <c r="HA90" s="152"/>
      <c r="HB90" s="152"/>
      <c r="HC90" s="152"/>
      <c r="HD90" s="152"/>
      <c r="HE90" s="152"/>
      <c r="HF90" s="152"/>
      <c r="HG90" s="152"/>
      <c r="HH90" s="152"/>
      <c r="HI90" s="152"/>
      <c r="HJ90" s="152"/>
      <c r="HK90" s="150" t="str">
        <f>データ!DN6</f>
        <v>【59.52】</v>
      </c>
      <c r="HL90" s="152"/>
      <c r="HM90" s="152"/>
      <c r="HN90" s="152"/>
      <c r="HO90" s="152"/>
      <c r="HP90" s="152"/>
      <c r="HQ90" s="152"/>
      <c r="HR90" s="152"/>
      <c r="HS90" s="152"/>
      <c r="HT90" s="152"/>
      <c r="HU90" s="152"/>
      <c r="HV90" s="152"/>
      <c r="HW90" s="152"/>
      <c r="HX90" s="152"/>
      <c r="HY90" s="152"/>
      <c r="HZ90" s="152"/>
      <c r="IA90" s="152"/>
      <c r="IB90" s="152"/>
      <c r="IC90" s="152"/>
      <c r="ID90" s="152"/>
      <c r="IE90" s="152"/>
      <c r="IF90" s="152"/>
      <c r="IG90" s="152"/>
      <c r="IH90" s="152"/>
      <c r="II90" s="152"/>
      <c r="IJ90" s="152"/>
      <c r="IK90" s="152"/>
      <c r="IL90" s="150" t="str">
        <f>データ!DY6</f>
        <v>【49.06】</v>
      </c>
      <c r="IM90" s="152"/>
      <c r="IN90" s="152"/>
      <c r="IO90" s="152"/>
      <c r="IP90" s="152"/>
      <c r="IQ90" s="152"/>
      <c r="IR90" s="152"/>
      <c r="IS90" s="152"/>
      <c r="IT90" s="152"/>
      <c r="IU90" s="152"/>
      <c r="IV90" s="152"/>
      <c r="IW90" s="152"/>
      <c r="IX90" s="152"/>
      <c r="IY90" s="152"/>
      <c r="IZ90" s="152"/>
      <c r="JA90" s="152"/>
      <c r="JB90" s="152"/>
      <c r="JC90" s="152"/>
      <c r="JD90" s="152"/>
      <c r="JE90" s="152"/>
      <c r="JF90" s="152"/>
      <c r="JG90" s="152"/>
      <c r="JH90" s="152"/>
      <c r="JI90" s="152"/>
      <c r="JJ90" s="152"/>
      <c r="JK90" s="152"/>
      <c r="JL90" s="152"/>
      <c r="JM90" s="150" t="str">
        <f>データ!EJ6</f>
        <v>【0.39】</v>
      </c>
      <c r="JN90" s="152"/>
      <c r="JO90" s="152"/>
      <c r="JP90" s="152"/>
      <c r="JQ90" s="152"/>
      <c r="JR90" s="152"/>
      <c r="JS90" s="152"/>
      <c r="JT90" s="152"/>
      <c r="JU90" s="152"/>
      <c r="JV90" s="152"/>
      <c r="JW90" s="152"/>
      <c r="JX90" s="152"/>
      <c r="JY90" s="152"/>
      <c r="JZ90" s="152"/>
      <c r="KA90" s="152"/>
      <c r="KB90" s="152"/>
      <c r="KC90" s="152"/>
      <c r="KD90" s="152"/>
      <c r="KE90" s="152"/>
      <c r="KF90" s="152"/>
      <c r="KG90" s="152"/>
      <c r="KH90" s="152"/>
      <c r="KI90" s="152"/>
      <c r="KJ90" s="152"/>
      <c r="KK90" s="152"/>
      <c r="KL90" s="152"/>
      <c r="KM90" s="15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ircuM1QbNrKaqNA0mvv3ZynLVtpkn5ZOZgyH8NSSqJfEZrazCSpUi6H1uYbJAkYx4lcx7wz7gPO0iMXVBSSFAg==" saltValue="Nlwde9gW5UakcS8dRCi+AA==" spinCount="100000" sheet="1" objects="1" scenarios="1" formatCells="0" formatColumns="0" formatRows="0"/>
  <mergeCells count="285">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40</v>
      </c>
    </row>
    <row r="2" spans="1:140" x14ac:dyDescent="0.15">
      <c r="A2" s="45" t="s">
        <v>41</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42</v>
      </c>
      <c r="B3" s="46" t="s">
        <v>43</v>
      </c>
      <c r="C3" s="46" t="s">
        <v>44</v>
      </c>
      <c r="D3" s="46" t="s">
        <v>45</v>
      </c>
      <c r="E3" s="46" t="s">
        <v>46</v>
      </c>
      <c r="F3" s="46" t="s">
        <v>47</v>
      </c>
      <c r="G3" s="46" t="s">
        <v>48</v>
      </c>
      <c r="H3" s="154" t="s">
        <v>49</v>
      </c>
      <c r="I3" s="155"/>
      <c r="J3" s="155"/>
      <c r="K3" s="155"/>
      <c r="L3" s="155"/>
      <c r="M3" s="155"/>
      <c r="N3" s="155"/>
      <c r="O3" s="155"/>
      <c r="P3" s="155"/>
      <c r="Q3" s="155"/>
      <c r="R3" s="155"/>
      <c r="S3" s="155"/>
      <c r="T3" s="158" t="s">
        <v>50</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51</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52</v>
      </c>
      <c r="B4" s="47"/>
      <c r="C4" s="47"/>
      <c r="D4" s="47"/>
      <c r="E4" s="47"/>
      <c r="F4" s="47"/>
      <c r="G4" s="47"/>
      <c r="H4" s="156"/>
      <c r="I4" s="157"/>
      <c r="J4" s="157"/>
      <c r="K4" s="157"/>
      <c r="L4" s="157"/>
      <c r="M4" s="157"/>
      <c r="N4" s="157"/>
      <c r="O4" s="157"/>
      <c r="P4" s="157"/>
      <c r="Q4" s="157"/>
      <c r="R4" s="157"/>
      <c r="S4" s="157"/>
      <c r="T4" s="153" t="s">
        <v>53</v>
      </c>
      <c r="U4" s="153"/>
      <c r="V4" s="153"/>
      <c r="W4" s="153"/>
      <c r="X4" s="153"/>
      <c r="Y4" s="153"/>
      <c r="Z4" s="153"/>
      <c r="AA4" s="153"/>
      <c r="AB4" s="153"/>
      <c r="AC4" s="153"/>
      <c r="AD4" s="153"/>
      <c r="AE4" s="153" t="s">
        <v>54</v>
      </c>
      <c r="AF4" s="153"/>
      <c r="AG4" s="153"/>
      <c r="AH4" s="153"/>
      <c r="AI4" s="153"/>
      <c r="AJ4" s="153"/>
      <c r="AK4" s="153"/>
      <c r="AL4" s="153"/>
      <c r="AM4" s="153"/>
      <c r="AN4" s="153"/>
      <c r="AO4" s="153"/>
      <c r="AP4" s="153" t="s">
        <v>55</v>
      </c>
      <c r="AQ4" s="153"/>
      <c r="AR4" s="153"/>
      <c r="AS4" s="153"/>
      <c r="AT4" s="153"/>
      <c r="AU4" s="153"/>
      <c r="AV4" s="153"/>
      <c r="AW4" s="153"/>
      <c r="AX4" s="153"/>
      <c r="AY4" s="153"/>
      <c r="AZ4" s="153"/>
      <c r="BA4" s="153" t="s">
        <v>56</v>
      </c>
      <c r="BB4" s="153"/>
      <c r="BC4" s="153"/>
      <c r="BD4" s="153"/>
      <c r="BE4" s="153"/>
      <c r="BF4" s="153"/>
      <c r="BG4" s="153"/>
      <c r="BH4" s="153"/>
      <c r="BI4" s="153"/>
      <c r="BJ4" s="153"/>
      <c r="BK4" s="153"/>
      <c r="BL4" s="153" t="s">
        <v>57</v>
      </c>
      <c r="BM4" s="153"/>
      <c r="BN4" s="153"/>
      <c r="BO4" s="153"/>
      <c r="BP4" s="153"/>
      <c r="BQ4" s="153"/>
      <c r="BR4" s="153"/>
      <c r="BS4" s="153"/>
      <c r="BT4" s="153"/>
      <c r="BU4" s="153"/>
      <c r="BV4" s="153"/>
      <c r="BW4" s="153" t="s">
        <v>58</v>
      </c>
      <c r="BX4" s="153"/>
      <c r="BY4" s="153"/>
      <c r="BZ4" s="153"/>
      <c r="CA4" s="153"/>
      <c r="CB4" s="153"/>
      <c r="CC4" s="153"/>
      <c r="CD4" s="153"/>
      <c r="CE4" s="153"/>
      <c r="CF4" s="153"/>
      <c r="CG4" s="153"/>
      <c r="CH4" s="153" t="s">
        <v>59</v>
      </c>
      <c r="CI4" s="153"/>
      <c r="CJ4" s="153"/>
      <c r="CK4" s="153"/>
      <c r="CL4" s="153"/>
      <c r="CM4" s="153"/>
      <c r="CN4" s="153"/>
      <c r="CO4" s="153"/>
      <c r="CP4" s="153"/>
      <c r="CQ4" s="153"/>
      <c r="CR4" s="153"/>
      <c r="CS4" s="153" t="s">
        <v>60</v>
      </c>
      <c r="CT4" s="153"/>
      <c r="CU4" s="153"/>
      <c r="CV4" s="153"/>
      <c r="CW4" s="153"/>
      <c r="CX4" s="153"/>
      <c r="CY4" s="153"/>
      <c r="CZ4" s="153"/>
      <c r="DA4" s="153"/>
      <c r="DB4" s="153"/>
      <c r="DC4" s="153"/>
      <c r="DD4" s="153" t="s">
        <v>61</v>
      </c>
      <c r="DE4" s="153"/>
      <c r="DF4" s="153"/>
      <c r="DG4" s="153"/>
      <c r="DH4" s="153"/>
      <c r="DI4" s="153"/>
      <c r="DJ4" s="153"/>
      <c r="DK4" s="153"/>
      <c r="DL4" s="153"/>
      <c r="DM4" s="153"/>
      <c r="DN4" s="153"/>
      <c r="DO4" s="153" t="s">
        <v>62</v>
      </c>
      <c r="DP4" s="153"/>
      <c r="DQ4" s="153"/>
      <c r="DR4" s="153"/>
      <c r="DS4" s="153"/>
      <c r="DT4" s="153"/>
      <c r="DU4" s="153"/>
      <c r="DV4" s="153"/>
      <c r="DW4" s="153"/>
      <c r="DX4" s="153"/>
      <c r="DY4" s="153"/>
      <c r="DZ4" s="153" t="s">
        <v>63</v>
      </c>
      <c r="EA4" s="153"/>
      <c r="EB4" s="153"/>
      <c r="EC4" s="153"/>
      <c r="ED4" s="153"/>
      <c r="EE4" s="153"/>
      <c r="EF4" s="153"/>
      <c r="EG4" s="153"/>
      <c r="EH4" s="153"/>
      <c r="EI4" s="153"/>
      <c r="EJ4" s="153"/>
    </row>
    <row r="5" spans="1:140" x14ac:dyDescent="0.15">
      <c r="A5" s="45" t="s">
        <v>64</v>
      </c>
      <c r="B5" s="48"/>
      <c r="C5" s="48"/>
      <c r="D5" s="48"/>
      <c r="E5" s="48"/>
      <c r="F5" s="48"/>
      <c r="G5" s="48"/>
      <c r="H5" s="49" t="s">
        <v>65</v>
      </c>
      <c r="I5" s="49" t="s">
        <v>66</v>
      </c>
      <c r="J5" s="49" t="s">
        <v>67</v>
      </c>
      <c r="K5" s="49" t="s">
        <v>68</v>
      </c>
      <c r="L5" s="49" t="s">
        <v>69</v>
      </c>
      <c r="M5" s="49" t="s">
        <v>70</v>
      </c>
      <c r="N5" s="49" t="s">
        <v>71</v>
      </c>
      <c r="O5" s="49" t="s">
        <v>72</v>
      </c>
      <c r="P5" s="49" t="s">
        <v>73</v>
      </c>
      <c r="Q5" s="49" t="s">
        <v>74</v>
      </c>
      <c r="R5" s="49" t="s">
        <v>75</v>
      </c>
      <c r="S5" s="49" t="s">
        <v>76</v>
      </c>
      <c r="T5" s="49" t="s">
        <v>77</v>
      </c>
      <c r="U5" s="49" t="s">
        <v>78</v>
      </c>
      <c r="V5" s="49" t="s">
        <v>79</v>
      </c>
      <c r="W5" s="49" t="s">
        <v>80</v>
      </c>
      <c r="X5" s="49" t="s">
        <v>81</v>
      </c>
      <c r="Y5" s="49" t="s">
        <v>82</v>
      </c>
      <c r="Z5" s="49" t="s">
        <v>83</v>
      </c>
      <c r="AA5" s="49" t="s">
        <v>84</v>
      </c>
      <c r="AB5" s="49" t="s">
        <v>85</v>
      </c>
      <c r="AC5" s="49" t="s">
        <v>86</v>
      </c>
      <c r="AD5" s="49" t="s">
        <v>87</v>
      </c>
      <c r="AE5" s="49" t="s">
        <v>77</v>
      </c>
      <c r="AF5" s="49" t="s">
        <v>78</v>
      </c>
      <c r="AG5" s="49" t="s">
        <v>79</v>
      </c>
      <c r="AH5" s="49" t="s">
        <v>80</v>
      </c>
      <c r="AI5" s="49" t="s">
        <v>81</v>
      </c>
      <c r="AJ5" s="49" t="s">
        <v>82</v>
      </c>
      <c r="AK5" s="49" t="s">
        <v>83</v>
      </c>
      <c r="AL5" s="49" t="s">
        <v>84</v>
      </c>
      <c r="AM5" s="49" t="s">
        <v>85</v>
      </c>
      <c r="AN5" s="49" t="s">
        <v>86</v>
      </c>
      <c r="AO5" s="49" t="s">
        <v>88</v>
      </c>
      <c r="AP5" s="49" t="s">
        <v>77</v>
      </c>
      <c r="AQ5" s="49" t="s">
        <v>78</v>
      </c>
      <c r="AR5" s="49" t="s">
        <v>79</v>
      </c>
      <c r="AS5" s="49" t="s">
        <v>80</v>
      </c>
      <c r="AT5" s="49" t="s">
        <v>81</v>
      </c>
      <c r="AU5" s="49" t="s">
        <v>82</v>
      </c>
      <c r="AV5" s="49" t="s">
        <v>83</v>
      </c>
      <c r="AW5" s="49" t="s">
        <v>84</v>
      </c>
      <c r="AX5" s="49" t="s">
        <v>85</v>
      </c>
      <c r="AY5" s="49" t="s">
        <v>86</v>
      </c>
      <c r="AZ5" s="49" t="s">
        <v>88</v>
      </c>
      <c r="BA5" s="49" t="s">
        <v>77</v>
      </c>
      <c r="BB5" s="49" t="s">
        <v>78</v>
      </c>
      <c r="BC5" s="49" t="s">
        <v>79</v>
      </c>
      <c r="BD5" s="49" t="s">
        <v>80</v>
      </c>
      <c r="BE5" s="49" t="s">
        <v>81</v>
      </c>
      <c r="BF5" s="49" t="s">
        <v>82</v>
      </c>
      <c r="BG5" s="49" t="s">
        <v>83</v>
      </c>
      <c r="BH5" s="49" t="s">
        <v>84</v>
      </c>
      <c r="BI5" s="49" t="s">
        <v>85</v>
      </c>
      <c r="BJ5" s="49" t="s">
        <v>86</v>
      </c>
      <c r="BK5" s="49" t="s">
        <v>88</v>
      </c>
      <c r="BL5" s="49" t="s">
        <v>77</v>
      </c>
      <c r="BM5" s="49" t="s">
        <v>78</v>
      </c>
      <c r="BN5" s="49" t="s">
        <v>79</v>
      </c>
      <c r="BO5" s="49" t="s">
        <v>80</v>
      </c>
      <c r="BP5" s="49" t="s">
        <v>81</v>
      </c>
      <c r="BQ5" s="49" t="s">
        <v>82</v>
      </c>
      <c r="BR5" s="49" t="s">
        <v>83</v>
      </c>
      <c r="BS5" s="49" t="s">
        <v>84</v>
      </c>
      <c r="BT5" s="49" t="s">
        <v>85</v>
      </c>
      <c r="BU5" s="49" t="s">
        <v>86</v>
      </c>
      <c r="BV5" s="49" t="s">
        <v>88</v>
      </c>
      <c r="BW5" s="49" t="s">
        <v>77</v>
      </c>
      <c r="BX5" s="49" t="s">
        <v>78</v>
      </c>
      <c r="BY5" s="49" t="s">
        <v>79</v>
      </c>
      <c r="BZ5" s="49" t="s">
        <v>80</v>
      </c>
      <c r="CA5" s="49" t="s">
        <v>81</v>
      </c>
      <c r="CB5" s="49" t="s">
        <v>82</v>
      </c>
      <c r="CC5" s="49" t="s">
        <v>83</v>
      </c>
      <c r="CD5" s="49" t="s">
        <v>84</v>
      </c>
      <c r="CE5" s="49" t="s">
        <v>85</v>
      </c>
      <c r="CF5" s="49" t="s">
        <v>86</v>
      </c>
      <c r="CG5" s="49" t="s">
        <v>88</v>
      </c>
      <c r="CH5" s="49" t="s">
        <v>77</v>
      </c>
      <c r="CI5" s="49" t="s">
        <v>78</v>
      </c>
      <c r="CJ5" s="49" t="s">
        <v>79</v>
      </c>
      <c r="CK5" s="49" t="s">
        <v>80</v>
      </c>
      <c r="CL5" s="49" t="s">
        <v>81</v>
      </c>
      <c r="CM5" s="49" t="s">
        <v>82</v>
      </c>
      <c r="CN5" s="49" t="s">
        <v>83</v>
      </c>
      <c r="CO5" s="49" t="s">
        <v>84</v>
      </c>
      <c r="CP5" s="49" t="s">
        <v>85</v>
      </c>
      <c r="CQ5" s="49" t="s">
        <v>86</v>
      </c>
      <c r="CR5" s="49" t="s">
        <v>88</v>
      </c>
      <c r="CS5" s="49" t="s">
        <v>77</v>
      </c>
      <c r="CT5" s="49" t="s">
        <v>78</v>
      </c>
      <c r="CU5" s="49" t="s">
        <v>79</v>
      </c>
      <c r="CV5" s="49" t="s">
        <v>80</v>
      </c>
      <c r="CW5" s="49" t="s">
        <v>81</v>
      </c>
      <c r="CX5" s="49" t="s">
        <v>82</v>
      </c>
      <c r="CY5" s="49" t="s">
        <v>83</v>
      </c>
      <c r="CZ5" s="49" t="s">
        <v>84</v>
      </c>
      <c r="DA5" s="49" t="s">
        <v>85</v>
      </c>
      <c r="DB5" s="49" t="s">
        <v>86</v>
      </c>
      <c r="DC5" s="49" t="s">
        <v>88</v>
      </c>
      <c r="DD5" s="49" t="s">
        <v>77</v>
      </c>
      <c r="DE5" s="49" t="s">
        <v>78</v>
      </c>
      <c r="DF5" s="49" t="s">
        <v>79</v>
      </c>
      <c r="DG5" s="49" t="s">
        <v>80</v>
      </c>
      <c r="DH5" s="49" t="s">
        <v>81</v>
      </c>
      <c r="DI5" s="49" t="s">
        <v>82</v>
      </c>
      <c r="DJ5" s="49" t="s">
        <v>83</v>
      </c>
      <c r="DK5" s="49" t="s">
        <v>84</v>
      </c>
      <c r="DL5" s="49" t="s">
        <v>85</v>
      </c>
      <c r="DM5" s="49" t="s">
        <v>86</v>
      </c>
      <c r="DN5" s="49" t="s">
        <v>88</v>
      </c>
      <c r="DO5" s="49" t="s">
        <v>77</v>
      </c>
      <c r="DP5" s="49" t="s">
        <v>78</v>
      </c>
      <c r="DQ5" s="49" t="s">
        <v>79</v>
      </c>
      <c r="DR5" s="49" t="s">
        <v>80</v>
      </c>
      <c r="DS5" s="49" t="s">
        <v>81</v>
      </c>
      <c r="DT5" s="49" t="s">
        <v>82</v>
      </c>
      <c r="DU5" s="49" t="s">
        <v>83</v>
      </c>
      <c r="DV5" s="49" t="s">
        <v>84</v>
      </c>
      <c r="DW5" s="49" t="s">
        <v>85</v>
      </c>
      <c r="DX5" s="49" t="s">
        <v>86</v>
      </c>
      <c r="DY5" s="49" t="s">
        <v>88</v>
      </c>
      <c r="DZ5" s="49" t="s">
        <v>77</v>
      </c>
      <c r="EA5" s="49" t="s">
        <v>78</v>
      </c>
      <c r="EB5" s="49" t="s">
        <v>79</v>
      </c>
      <c r="EC5" s="49" t="s">
        <v>80</v>
      </c>
      <c r="ED5" s="49" t="s">
        <v>81</v>
      </c>
      <c r="EE5" s="49" t="s">
        <v>82</v>
      </c>
      <c r="EF5" s="49" t="s">
        <v>83</v>
      </c>
      <c r="EG5" s="49" t="s">
        <v>84</v>
      </c>
      <c r="EH5" s="49" t="s">
        <v>85</v>
      </c>
      <c r="EI5" s="49" t="s">
        <v>86</v>
      </c>
      <c r="EJ5" s="49" t="s">
        <v>88</v>
      </c>
    </row>
    <row r="6" spans="1:140" s="53" customFormat="1" x14ac:dyDescent="0.15">
      <c r="A6" s="45" t="s">
        <v>89</v>
      </c>
      <c r="B6" s="50"/>
      <c r="C6" s="50"/>
      <c r="D6" s="50"/>
      <c r="E6" s="50"/>
      <c r="F6" s="50"/>
      <c r="G6" s="50"/>
      <c r="H6" s="50"/>
      <c r="I6" s="50"/>
      <c r="J6" s="50"/>
      <c r="K6" s="50"/>
      <c r="L6" s="50"/>
      <c r="M6" s="50"/>
      <c r="N6" s="50"/>
      <c r="O6" s="50"/>
      <c r="P6" s="50"/>
      <c r="Q6" s="51"/>
      <c r="R6" s="50"/>
      <c r="S6" s="50"/>
      <c r="T6" s="52">
        <f t="shared" ref="T6:CE6" si="3">T7</f>
        <v>149.07</v>
      </c>
      <c r="U6" s="52">
        <f>U7</f>
        <v>138.19999999999999</v>
      </c>
      <c r="V6" s="52">
        <f>V7</f>
        <v>125.6</v>
      </c>
      <c r="W6" s="52">
        <f>W7</f>
        <v>133.76</v>
      </c>
      <c r="X6" s="52">
        <f t="shared" si="3"/>
        <v>125.01</v>
      </c>
      <c r="Y6" s="52">
        <f t="shared" si="3"/>
        <v>116.37</v>
      </c>
      <c r="Z6" s="52">
        <f t="shared" si="3"/>
        <v>117.28</v>
      </c>
      <c r="AA6" s="52">
        <f t="shared" si="3"/>
        <v>116.96</v>
      </c>
      <c r="AB6" s="52">
        <f t="shared" si="3"/>
        <v>117.47</v>
      </c>
      <c r="AC6" s="52">
        <f t="shared" si="3"/>
        <v>115.38</v>
      </c>
      <c r="AD6" s="50" t="str">
        <f>IF(AD7="-","【-】","【"&amp;SUBSTITUTE(TEXT(AD7,"#,##0.00"),"-","△")&amp;"】")</f>
        <v>【118.49】</v>
      </c>
      <c r="AE6" s="52">
        <f t="shared" si="3"/>
        <v>0</v>
      </c>
      <c r="AF6" s="52">
        <f>AF7</f>
        <v>0</v>
      </c>
      <c r="AG6" s="52">
        <f>AG7</f>
        <v>0</v>
      </c>
      <c r="AH6" s="52">
        <f>AH7</f>
        <v>0</v>
      </c>
      <c r="AI6" s="52">
        <f t="shared" si="3"/>
        <v>0</v>
      </c>
      <c r="AJ6" s="52">
        <f t="shared" si="3"/>
        <v>52.25</v>
      </c>
      <c r="AK6" s="52">
        <f t="shared" si="3"/>
        <v>53.3</v>
      </c>
      <c r="AL6" s="52">
        <f t="shared" si="3"/>
        <v>50.25</v>
      </c>
      <c r="AM6" s="52">
        <f t="shared" si="3"/>
        <v>51.91</v>
      </c>
      <c r="AN6" s="52">
        <f t="shared" si="3"/>
        <v>53.86</v>
      </c>
      <c r="AO6" s="50" t="str">
        <f>IF(AO7="-","【-】","【"&amp;SUBSTITUTE(TEXT(AO7,"#,##0.00"),"-","△")&amp;"】")</f>
        <v>【19.58】</v>
      </c>
      <c r="AP6" s="52">
        <f t="shared" si="3"/>
        <v>1177.81</v>
      </c>
      <c r="AQ6" s="52">
        <f>AQ7</f>
        <v>2582.62</v>
      </c>
      <c r="AR6" s="52">
        <f>AR7</f>
        <v>1554.67</v>
      </c>
      <c r="AS6" s="52">
        <f>AS7</f>
        <v>2358.14</v>
      </c>
      <c r="AT6" s="52">
        <f t="shared" si="3"/>
        <v>1535.35</v>
      </c>
      <c r="AU6" s="52">
        <f t="shared" si="3"/>
        <v>551.42999999999995</v>
      </c>
      <c r="AV6" s="52">
        <f t="shared" si="3"/>
        <v>687.99</v>
      </c>
      <c r="AW6" s="52">
        <f t="shared" si="3"/>
        <v>655.75</v>
      </c>
      <c r="AX6" s="52">
        <f t="shared" si="3"/>
        <v>578.19000000000005</v>
      </c>
      <c r="AY6" s="52">
        <f t="shared" si="3"/>
        <v>638.35</v>
      </c>
      <c r="AZ6" s="50" t="str">
        <f>IF(AZ7="-","【-】","【"&amp;SUBSTITUTE(TEXT(AZ7,"#,##0.00"),"-","△")&amp;"】")</f>
        <v>【436.32】</v>
      </c>
      <c r="BA6" s="52">
        <f t="shared" si="3"/>
        <v>96.12</v>
      </c>
      <c r="BB6" s="52">
        <f>BB7</f>
        <v>92.65</v>
      </c>
      <c r="BC6" s="52">
        <f>BC7</f>
        <v>160.15</v>
      </c>
      <c r="BD6" s="52">
        <f>BD7</f>
        <v>153.33000000000001</v>
      </c>
      <c r="BE6" s="52">
        <f t="shared" si="3"/>
        <v>162</v>
      </c>
      <c r="BF6" s="52">
        <f t="shared" si="3"/>
        <v>216.41</v>
      </c>
      <c r="BG6" s="52">
        <f t="shared" si="3"/>
        <v>208.47</v>
      </c>
      <c r="BH6" s="52">
        <f t="shared" si="3"/>
        <v>193.85</v>
      </c>
      <c r="BI6" s="52">
        <f t="shared" si="3"/>
        <v>204.31</v>
      </c>
      <c r="BJ6" s="52">
        <f t="shared" si="3"/>
        <v>214.2</v>
      </c>
      <c r="BK6" s="50" t="str">
        <f>IF(BK7="-","【-】","【"&amp;SUBSTITUTE(TEXT(BK7,"#,##0.00"),"-","△")&amp;"】")</f>
        <v>【238.21】</v>
      </c>
      <c r="BL6" s="52">
        <f t="shared" si="3"/>
        <v>143.29</v>
      </c>
      <c r="BM6" s="52">
        <f>BM7</f>
        <v>136.13999999999999</v>
      </c>
      <c r="BN6" s="52">
        <f>BN7</f>
        <v>123.73</v>
      </c>
      <c r="BO6" s="52">
        <f>BO7</f>
        <v>131.76</v>
      </c>
      <c r="BP6" s="52">
        <f t="shared" si="3"/>
        <v>121.7</v>
      </c>
      <c r="BQ6" s="52">
        <f t="shared" si="3"/>
        <v>105.24</v>
      </c>
      <c r="BR6" s="52">
        <f t="shared" si="3"/>
        <v>105.71</v>
      </c>
      <c r="BS6" s="52">
        <f t="shared" si="3"/>
        <v>105.06</v>
      </c>
      <c r="BT6" s="52">
        <f t="shared" si="3"/>
        <v>106.98</v>
      </c>
      <c r="BU6" s="52">
        <f t="shared" si="3"/>
        <v>103.06</v>
      </c>
      <c r="BV6" s="50" t="str">
        <f>IF(BV7="-","【-】","【"&amp;SUBSTITUTE(TEXT(BV7,"#,##0.00"),"-","△")&amp;"】")</f>
        <v>【113.30】</v>
      </c>
      <c r="BW6" s="52">
        <f t="shared" si="3"/>
        <v>9.99</v>
      </c>
      <c r="BX6" s="52">
        <f>BX7</f>
        <v>10.51</v>
      </c>
      <c r="BY6" s="52">
        <f>BY7</f>
        <v>11.57</v>
      </c>
      <c r="BZ6" s="52">
        <f>BZ7</f>
        <v>10.86</v>
      </c>
      <c r="CA6" s="52">
        <f t="shared" si="3"/>
        <v>11.76</v>
      </c>
      <c r="CB6" s="52">
        <f t="shared" si="3"/>
        <v>26.03</v>
      </c>
      <c r="CC6" s="52">
        <f t="shared" si="3"/>
        <v>25.98</v>
      </c>
      <c r="CD6" s="52">
        <f t="shared" si="3"/>
        <v>26.84</v>
      </c>
      <c r="CE6" s="52">
        <f t="shared" si="3"/>
        <v>26.08</v>
      </c>
      <c r="CF6" s="52">
        <f t="shared" ref="CF6" si="4">CF7</f>
        <v>26.92</v>
      </c>
      <c r="CG6" s="50" t="str">
        <f>IF(CG7="-","【-】","【"&amp;SUBSTITUTE(TEXT(CG7,"#,##0.00"),"-","△")&amp;"】")</f>
        <v>【18.87】</v>
      </c>
      <c r="CH6" s="52">
        <f t="shared" ref="CH6:CQ6" si="5">CH7</f>
        <v>80.25</v>
      </c>
      <c r="CI6" s="52">
        <f>CI7</f>
        <v>82.76</v>
      </c>
      <c r="CJ6" s="52">
        <f>CJ7</f>
        <v>77.45</v>
      </c>
      <c r="CK6" s="52">
        <f>CK7</f>
        <v>83.25</v>
      </c>
      <c r="CL6" s="52">
        <f t="shared" si="5"/>
        <v>85.18</v>
      </c>
      <c r="CM6" s="52">
        <f t="shared" si="5"/>
        <v>40.69</v>
      </c>
      <c r="CN6" s="52">
        <f t="shared" si="5"/>
        <v>40.67</v>
      </c>
      <c r="CO6" s="52">
        <f t="shared" si="5"/>
        <v>40.89</v>
      </c>
      <c r="CP6" s="52">
        <f t="shared" si="5"/>
        <v>41.59</v>
      </c>
      <c r="CQ6" s="52">
        <f t="shared" si="5"/>
        <v>40.29</v>
      </c>
      <c r="CR6" s="50" t="str">
        <f>IF(CR7="-","【-】","【"&amp;SUBSTITUTE(TEXT(CR7,"#,##0.00"),"-","△")&amp;"】")</f>
        <v>【53.39】</v>
      </c>
      <c r="CS6" s="52">
        <f t="shared" ref="CS6:DB6" si="6">CS7</f>
        <v>89.48</v>
      </c>
      <c r="CT6" s="52">
        <f>CT7</f>
        <v>89.48</v>
      </c>
      <c r="CU6" s="52">
        <f>CU7</f>
        <v>89.48</v>
      </c>
      <c r="CV6" s="52">
        <f>CV7</f>
        <v>89.48</v>
      </c>
      <c r="CW6" s="52">
        <f t="shared" si="6"/>
        <v>89.48</v>
      </c>
      <c r="CX6" s="52">
        <f t="shared" si="6"/>
        <v>62.7</v>
      </c>
      <c r="CY6" s="52">
        <f t="shared" si="6"/>
        <v>62.59</v>
      </c>
      <c r="CZ6" s="52">
        <f t="shared" si="6"/>
        <v>61.76</v>
      </c>
      <c r="DA6" s="52">
        <f t="shared" si="6"/>
        <v>62.75</v>
      </c>
      <c r="DB6" s="52">
        <f t="shared" si="6"/>
        <v>61.99</v>
      </c>
      <c r="DC6" s="50" t="str">
        <f>IF(DC7="-","【-】","【"&amp;SUBSTITUTE(TEXT(DC7,"#,##0.00"),"-","△")&amp;"】")</f>
        <v>【76.89】</v>
      </c>
      <c r="DD6" s="52">
        <f t="shared" ref="DD6:DM6" si="7">DD7</f>
        <v>53.94</v>
      </c>
      <c r="DE6" s="52">
        <f>DE7</f>
        <v>56</v>
      </c>
      <c r="DF6" s="52">
        <f>DF7</f>
        <v>57.29</v>
      </c>
      <c r="DG6" s="52">
        <f>DG7</f>
        <v>59.15</v>
      </c>
      <c r="DH6" s="52">
        <f t="shared" si="7"/>
        <v>53.03</v>
      </c>
      <c r="DI6" s="52">
        <f t="shared" si="7"/>
        <v>55.39</v>
      </c>
      <c r="DJ6" s="52">
        <f t="shared" si="7"/>
        <v>55.25</v>
      </c>
      <c r="DK6" s="52">
        <f t="shared" si="7"/>
        <v>57.11</v>
      </c>
      <c r="DL6" s="52">
        <f t="shared" si="7"/>
        <v>57.57</v>
      </c>
      <c r="DM6" s="52">
        <f t="shared" si="7"/>
        <v>57.63</v>
      </c>
      <c r="DN6" s="50" t="str">
        <f>IF(DN7="-","【-】","【"&amp;SUBSTITUTE(TEXT(DN7,"#,##0.00"),"-","△")&amp;"】")</f>
        <v>【59.52】</v>
      </c>
      <c r="DO6" s="52">
        <f t="shared" ref="DO6:DX6" si="8">DO7</f>
        <v>49.86</v>
      </c>
      <c r="DP6" s="52">
        <f>DP7</f>
        <v>49.86</v>
      </c>
      <c r="DQ6" s="52">
        <f>DQ7</f>
        <v>47.21</v>
      </c>
      <c r="DR6" s="52">
        <f>DR7</f>
        <v>45.76</v>
      </c>
      <c r="DS6" s="52">
        <f t="shared" si="8"/>
        <v>44.55</v>
      </c>
      <c r="DT6" s="52">
        <f t="shared" si="8"/>
        <v>43.33</v>
      </c>
      <c r="DU6" s="52">
        <f t="shared" si="8"/>
        <v>44.05</v>
      </c>
      <c r="DV6" s="52">
        <f t="shared" si="8"/>
        <v>51.87</v>
      </c>
      <c r="DW6" s="52">
        <f t="shared" si="8"/>
        <v>52.33</v>
      </c>
      <c r="DX6" s="52">
        <f t="shared" si="8"/>
        <v>52.35</v>
      </c>
      <c r="DY6" s="50" t="str">
        <f>IF(DY7="-","【-】","【"&amp;SUBSTITUTE(TEXT(DY7,"#,##0.00"),"-","△")&amp;"】")</f>
        <v>【49.06】</v>
      </c>
      <c r="DZ6" s="52">
        <f t="shared" ref="DZ6:EI6" si="9">DZ7</f>
        <v>0</v>
      </c>
      <c r="EA6" s="52">
        <f>EA7</f>
        <v>0</v>
      </c>
      <c r="EB6" s="52">
        <f>EB7</f>
        <v>2.64</v>
      </c>
      <c r="EC6" s="52">
        <f>EC7</f>
        <v>1.45</v>
      </c>
      <c r="ED6" s="52">
        <f t="shared" si="9"/>
        <v>0.71</v>
      </c>
      <c r="EE6" s="52">
        <f t="shared" si="9"/>
        <v>0.52</v>
      </c>
      <c r="EF6" s="52">
        <f t="shared" si="9"/>
        <v>1.3</v>
      </c>
      <c r="EG6" s="52">
        <f t="shared" si="9"/>
        <v>0.28000000000000003</v>
      </c>
      <c r="EH6" s="52">
        <f t="shared" si="9"/>
        <v>0.77</v>
      </c>
      <c r="EI6" s="52">
        <f t="shared" si="9"/>
        <v>0.24</v>
      </c>
      <c r="EJ6" s="50" t="str">
        <f>IF(EJ7="-","【-】","【"&amp;SUBSTITUTE(TEXT(EJ7,"#,##0.00"),"-","△")&amp;"】")</f>
        <v>【0.39】</v>
      </c>
    </row>
    <row r="7" spans="1:140" s="53" customFormat="1" x14ac:dyDescent="0.15">
      <c r="A7"/>
      <c r="B7" s="54" t="s">
        <v>90</v>
      </c>
      <c r="C7" s="54" t="s">
        <v>91</v>
      </c>
      <c r="D7" s="54" t="s">
        <v>92</v>
      </c>
      <c r="E7" s="54" t="s">
        <v>93</v>
      </c>
      <c r="F7" s="54" t="s">
        <v>94</v>
      </c>
      <c r="G7" s="54" t="s">
        <v>95</v>
      </c>
      <c r="H7" s="54" t="s">
        <v>96</v>
      </c>
      <c r="I7" s="54" t="s">
        <v>97</v>
      </c>
      <c r="J7" s="54" t="s">
        <v>98</v>
      </c>
      <c r="K7" s="55">
        <v>52080</v>
      </c>
      <c r="L7" s="54" t="s">
        <v>99</v>
      </c>
      <c r="M7" s="55">
        <v>1</v>
      </c>
      <c r="N7" s="55">
        <v>44363</v>
      </c>
      <c r="O7" s="56" t="s">
        <v>100</v>
      </c>
      <c r="P7" s="56">
        <v>82.9</v>
      </c>
      <c r="Q7" s="55">
        <v>3</v>
      </c>
      <c r="R7" s="55">
        <v>46600</v>
      </c>
      <c r="S7" s="54" t="s">
        <v>101</v>
      </c>
      <c r="T7" s="57">
        <v>149.07</v>
      </c>
      <c r="U7" s="57">
        <v>138.19999999999999</v>
      </c>
      <c r="V7" s="57">
        <v>125.6</v>
      </c>
      <c r="W7" s="57">
        <v>133.76</v>
      </c>
      <c r="X7" s="57">
        <v>125.01</v>
      </c>
      <c r="Y7" s="57">
        <v>116.37</v>
      </c>
      <c r="Z7" s="57">
        <v>117.28</v>
      </c>
      <c r="AA7" s="57">
        <v>116.96</v>
      </c>
      <c r="AB7" s="57">
        <v>117.47</v>
      </c>
      <c r="AC7" s="58">
        <v>115.38</v>
      </c>
      <c r="AD7" s="57">
        <v>118.49</v>
      </c>
      <c r="AE7" s="57">
        <v>0</v>
      </c>
      <c r="AF7" s="57">
        <v>0</v>
      </c>
      <c r="AG7" s="57">
        <v>0</v>
      </c>
      <c r="AH7" s="57">
        <v>0</v>
      </c>
      <c r="AI7" s="57">
        <v>0</v>
      </c>
      <c r="AJ7" s="57">
        <v>52.25</v>
      </c>
      <c r="AK7" s="57">
        <v>53.3</v>
      </c>
      <c r="AL7" s="57">
        <v>50.25</v>
      </c>
      <c r="AM7" s="57">
        <v>51.91</v>
      </c>
      <c r="AN7" s="57">
        <v>53.86</v>
      </c>
      <c r="AO7" s="57">
        <v>19.579999999999998</v>
      </c>
      <c r="AP7" s="57">
        <v>1177.81</v>
      </c>
      <c r="AQ7" s="57">
        <v>2582.62</v>
      </c>
      <c r="AR7" s="57">
        <v>1554.67</v>
      </c>
      <c r="AS7" s="57">
        <v>2358.14</v>
      </c>
      <c r="AT7" s="57">
        <v>1535.35</v>
      </c>
      <c r="AU7" s="57">
        <v>551.42999999999995</v>
      </c>
      <c r="AV7" s="57">
        <v>687.99</v>
      </c>
      <c r="AW7" s="57">
        <v>655.75</v>
      </c>
      <c r="AX7" s="57">
        <v>578.19000000000005</v>
      </c>
      <c r="AY7" s="57">
        <v>638.35</v>
      </c>
      <c r="AZ7" s="57">
        <v>436.32</v>
      </c>
      <c r="BA7" s="57">
        <v>96.12</v>
      </c>
      <c r="BB7" s="57">
        <v>92.65</v>
      </c>
      <c r="BC7" s="57">
        <v>160.15</v>
      </c>
      <c r="BD7" s="57">
        <v>153.33000000000001</v>
      </c>
      <c r="BE7" s="57">
        <v>162</v>
      </c>
      <c r="BF7" s="57">
        <v>216.41</v>
      </c>
      <c r="BG7" s="57">
        <v>208.47</v>
      </c>
      <c r="BH7" s="57">
        <v>193.85</v>
      </c>
      <c r="BI7" s="57">
        <v>204.31</v>
      </c>
      <c r="BJ7" s="57">
        <v>214.2</v>
      </c>
      <c r="BK7" s="57">
        <v>238.21</v>
      </c>
      <c r="BL7" s="57">
        <v>143.29</v>
      </c>
      <c r="BM7" s="57">
        <v>136.13999999999999</v>
      </c>
      <c r="BN7" s="57">
        <v>123.73</v>
      </c>
      <c r="BO7" s="57">
        <v>131.76</v>
      </c>
      <c r="BP7" s="57">
        <v>121.7</v>
      </c>
      <c r="BQ7" s="57">
        <v>105.24</v>
      </c>
      <c r="BR7" s="57">
        <v>105.71</v>
      </c>
      <c r="BS7" s="57">
        <v>105.06</v>
      </c>
      <c r="BT7" s="57">
        <v>106.98</v>
      </c>
      <c r="BU7" s="57">
        <v>103.06</v>
      </c>
      <c r="BV7" s="57">
        <v>113.3</v>
      </c>
      <c r="BW7" s="57">
        <v>9.99</v>
      </c>
      <c r="BX7" s="57">
        <v>10.51</v>
      </c>
      <c r="BY7" s="57">
        <v>11.57</v>
      </c>
      <c r="BZ7" s="57">
        <v>10.86</v>
      </c>
      <c r="CA7" s="57">
        <v>11.76</v>
      </c>
      <c r="CB7" s="57">
        <v>26.03</v>
      </c>
      <c r="CC7" s="57">
        <v>25.98</v>
      </c>
      <c r="CD7" s="57">
        <v>26.84</v>
      </c>
      <c r="CE7" s="57">
        <v>26.08</v>
      </c>
      <c r="CF7" s="57">
        <v>26.92</v>
      </c>
      <c r="CG7" s="57">
        <v>18.87</v>
      </c>
      <c r="CH7" s="57">
        <v>80.25</v>
      </c>
      <c r="CI7" s="57">
        <v>82.76</v>
      </c>
      <c r="CJ7" s="57">
        <v>77.45</v>
      </c>
      <c r="CK7" s="57">
        <v>83.25</v>
      </c>
      <c r="CL7" s="57">
        <v>85.18</v>
      </c>
      <c r="CM7" s="57">
        <v>40.69</v>
      </c>
      <c r="CN7" s="57">
        <v>40.67</v>
      </c>
      <c r="CO7" s="57">
        <v>40.89</v>
      </c>
      <c r="CP7" s="57">
        <v>41.59</v>
      </c>
      <c r="CQ7" s="57">
        <v>40.29</v>
      </c>
      <c r="CR7" s="57">
        <v>53.39</v>
      </c>
      <c r="CS7" s="57">
        <v>89.48</v>
      </c>
      <c r="CT7" s="57">
        <v>89.48</v>
      </c>
      <c r="CU7" s="57">
        <v>89.48</v>
      </c>
      <c r="CV7" s="57">
        <v>89.48</v>
      </c>
      <c r="CW7" s="57">
        <v>89.48</v>
      </c>
      <c r="CX7" s="57">
        <v>62.7</v>
      </c>
      <c r="CY7" s="57">
        <v>62.59</v>
      </c>
      <c r="CZ7" s="57">
        <v>61.76</v>
      </c>
      <c r="DA7" s="57">
        <v>62.75</v>
      </c>
      <c r="DB7" s="57">
        <v>61.99</v>
      </c>
      <c r="DC7" s="57">
        <v>76.89</v>
      </c>
      <c r="DD7" s="57">
        <v>53.94</v>
      </c>
      <c r="DE7" s="57">
        <v>56</v>
      </c>
      <c r="DF7" s="57">
        <v>57.29</v>
      </c>
      <c r="DG7" s="57">
        <v>59.15</v>
      </c>
      <c r="DH7" s="57">
        <v>53.03</v>
      </c>
      <c r="DI7" s="57">
        <v>55.39</v>
      </c>
      <c r="DJ7" s="57">
        <v>55.25</v>
      </c>
      <c r="DK7" s="57">
        <v>57.11</v>
      </c>
      <c r="DL7" s="57">
        <v>57.57</v>
      </c>
      <c r="DM7" s="57">
        <v>57.63</v>
      </c>
      <c r="DN7" s="57">
        <v>59.52</v>
      </c>
      <c r="DO7" s="57">
        <v>49.86</v>
      </c>
      <c r="DP7" s="57">
        <v>49.86</v>
      </c>
      <c r="DQ7" s="57">
        <v>47.21</v>
      </c>
      <c r="DR7" s="57">
        <v>45.76</v>
      </c>
      <c r="DS7" s="57">
        <v>44.55</v>
      </c>
      <c r="DT7" s="57">
        <v>43.33</v>
      </c>
      <c r="DU7" s="57">
        <v>44.05</v>
      </c>
      <c r="DV7" s="57">
        <v>51.87</v>
      </c>
      <c r="DW7" s="57">
        <v>52.33</v>
      </c>
      <c r="DX7" s="57">
        <v>52.35</v>
      </c>
      <c r="DY7" s="57">
        <v>49.06</v>
      </c>
      <c r="DZ7" s="57">
        <v>0</v>
      </c>
      <c r="EA7" s="57">
        <v>0</v>
      </c>
      <c r="EB7" s="57">
        <v>2.64</v>
      </c>
      <c r="EC7" s="57">
        <v>1.45</v>
      </c>
      <c r="ED7" s="57">
        <v>0.71</v>
      </c>
      <c r="EE7" s="57">
        <v>0.52</v>
      </c>
      <c r="EF7" s="57">
        <v>1.3</v>
      </c>
      <c r="EG7" s="57">
        <v>0.28000000000000003</v>
      </c>
      <c r="EH7" s="57">
        <v>0.77</v>
      </c>
      <c r="EI7" s="57">
        <v>0.24</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102</v>
      </c>
      <c r="C9" s="60" t="s">
        <v>103</v>
      </c>
      <c r="D9" s="60" t="s">
        <v>104</v>
      </c>
      <c r="E9" s="60" t="s">
        <v>105</v>
      </c>
      <c r="F9" s="60" t="s">
        <v>106</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43</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149.07</v>
      </c>
      <c r="V11" s="65">
        <f>IF(U6="-",NA(),U6)</f>
        <v>138.19999999999999</v>
      </c>
      <c r="W11" s="65">
        <f>IF(V6="-",NA(),V6)</f>
        <v>125.6</v>
      </c>
      <c r="X11" s="65">
        <f>IF(W6="-",NA(),W6)</f>
        <v>133.76</v>
      </c>
      <c r="Y11" s="65">
        <f>IF(X6="-",NA(),X6)</f>
        <v>125.01</v>
      </c>
      <c r="AE11" s="64" t="s">
        <v>23</v>
      </c>
      <c r="AF11" s="65">
        <f>IF(AE6="-",NA(),AE6)</f>
        <v>0</v>
      </c>
      <c r="AG11" s="65">
        <f>IF(AF6="-",NA(),AF6)</f>
        <v>0</v>
      </c>
      <c r="AH11" s="65">
        <f>IF(AG6="-",NA(),AG6)</f>
        <v>0</v>
      </c>
      <c r="AI11" s="65">
        <f>IF(AH6="-",NA(),AH6)</f>
        <v>0</v>
      </c>
      <c r="AJ11" s="65">
        <f>IF(AI6="-",NA(),AI6)</f>
        <v>0</v>
      </c>
      <c r="AP11" s="64" t="s">
        <v>23</v>
      </c>
      <c r="AQ11" s="65">
        <f>IF(AP6="-",NA(),AP6)</f>
        <v>1177.81</v>
      </c>
      <c r="AR11" s="65">
        <f>IF(AQ6="-",NA(),AQ6)</f>
        <v>2582.62</v>
      </c>
      <c r="AS11" s="65">
        <f>IF(AR6="-",NA(),AR6)</f>
        <v>1554.67</v>
      </c>
      <c r="AT11" s="65">
        <f>IF(AS6="-",NA(),AS6)</f>
        <v>2358.14</v>
      </c>
      <c r="AU11" s="65">
        <f>IF(AT6="-",NA(),AT6)</f>
        <v>1535.35</v>
      </c>
      <c r="BA11" s="64" t="s">
        <v>23</v>
      </c>
      <c r="BB11" s="65">
        <f>IF(BA6="-",NA(),BA6)</f>
        <v>96.12</v>
      </c>
      <c r="BC11" s="65">
        <f>IF(BB6="-",NA(),BB6)</f>
        <v>92.65</v>
      </c>
      <c r="BD11" s="65">
        <f>IF(BC6="-",NA(),BC6)</f>
        <v>160.15</v>
      </c>
      <c r="BE11" s="65">
        <f>IF(BD6="-",NA(),BD6)</f>
        <v>153.33000000000001</v>
      </c>
      <c r="BF11" s="65">
        <f>IF(BE6="-",NA(),BE6)</f>
        <v>162</v>
      </c>
      <c r="BL11" s="64" t="s">
        <v>23</v>
      </c>
      <c r="BM11" s="65">
        <f>IF(BL6="-",NA(),BL6)</f>
        <v>143.29</v>
      </c>
      <c r="BN11" s="65">
        <f>IF(BM6="-",NA(),BM6)</f>
        <v>136.13999999999999</v>
      </c>
      <c r="BO11" s="65">
        <f>IF(BN6="-",NA(),BN6)</f>
        <v>123.73</v>
      </c>
      <c r="BP11" s="65">
        <f>IF(BO6="-",NA(),BO6)</f>
        <v>131.76</v>
      </c>
      <c r="BQ11" s="65">
        <f>IF(BP6="-",NA(),BP6)</f>
        <v>121.7</v>
      </c>
      <c r="BW11" s="64" t="s">
        <v>23</v>
      </c>
      <c r="BX11" s="65">
        <f>IF(BW6="-",NA(),BW6)</f>
        <v>9.99</v>
      </c>
      <c r="BY11" s="65">
        <f>IF(BX6="-",NA(),BX6)</f>
        <v>10.51</v>
      </c>
      <c r="BZ11" s="65">
        <f>IF(BY6="-",NA(),BY6)</f>
        <v>11.57</v>
      </c>
      <c r="CA11" s="65">
        <f>IF(BZ6="-",NA(),BZ6)</f>
        <v>10.86</v>
      </c>
      <c r="CB11" s="65">
        <f>IF(CA6="-",NA(),CA6)</f>
        <v>11.76</v>
      </c>
      <c r="CH11" s="64" t="s">
        <v>23</v>
      </c>
      <c r="CI11" s="65">
        <f>IF(CH6="-",NA(),CH6)</f>
        <v>80.25</v>
      </c>
      <c r="CJ11" s="65">
        <f>IF(CI6="-",NA(),CI6)</f>
        <v>82.76</v>
      </c>
      <c r="CK11" s="65">
        <f>IF(CJ6="-",NA(),CJ6)</f>
        <v>77.45</v>
      </c>
      <c r="CL11" s="65">
        <f>IF(CK6="-",NA(),CK6)</f>
        <v>83.25</v>
      </c>
      <c r="CM11" s="65">
        <f>IF(CL6="-",NA(),CL6)</f>
        <v>85.18</v>
      </c>
      <c r="CS11" s="64" t="s">
        <v>23</v>
      </c>
      <c r="CT11" s="65">
        <f>IF(CS6="-",NA(),CS6)</f>
        <v>89.48</v>
      </c>
      <c r="CU11" s="65">
        <f>IF(CT6="-",NA(),CT6)</f>
        <v>89.48</v>
      </c>
      <c r="CV11" s="65">
        <f>IF(CU6="-",NA(),CU6)</f>
        <v>89.48</v>
      </c>
      <c r="CW11" s="65">
        <f>IF(CV6="-",NA(),CV6)</f>
        <v>89.48</v>
      </c>
      <c r="CX11" s="65">
        <f>IF(CW6="-",NA(),CW6)</f>
        <v>89.48</v>
      </c>
      <c r="DD11" s="64" t="s">
        <v>23</v>
      </c>
      <c r="DE11" s="65">
        <f>IF(DD6="-",NA(),DD6)</f>
        <v>53.94</v>
      </c>
      <c r="DF11" s="65">
        <f>IF(DE6="-",NA(),DE6)</f>
        <v>56</v>
      </c>
      <c r="DG11" s="65">
        <f>IF(DF6="-",NA(),DF6)</f>
        <v>57.29</v>
      </c>
      <c r="DH11" s="65">
        <f>IF(DG6="-",NA(),DG6)</f>
        <v>59.15</v>
      </c>
      <c r="DI11" s="65">
        <f>IF(DH6="-",NA(),DH6)</f>
        <v>53.03</v>
      </c>
      <c r="DO11" s="64" t="s">
        <v>23</v>
      </c>
      <c r="DP11" s="65">
        <f>IF(DO6="-",NA(),DO6)</f>
        <v>49.86</v>
      </c>
      <c r="DQ11" s="65">
        <f>IF(DP6="-",NA(),DP6)</f>
        <v>49.86</v>
      </c>
      <c r="DR11" s="65">
        <f>IF(DQ6="-",NA(),DQ6)</f>
        <v>47.21</v>
      </c>
      <c r="DS11" s="65">
        <f>IF(DR6="-",NA(),DR6)</f>
        <v>45.76</v>
      </c>
      <c r="DT11" s="65">
        <f>IF(DS6="-",NA(),DS6)</f>
        <v>44.55</v>
      </c>
      <c r="DZ11" s="64" t="s">
        <v>23</v>
      </c>
      <c r="EA11" s="65">
        <f>IF(DZ6="-",NA(),DZ6)</f>
        <v>0</v>
      </c>
      <c r="EB11" s="65">
        <f>IF(EA6="-",NA(),EA6)</f>
        <v>0</v>
      </c>
      <c r="EC11" s="65">
        <f>IF(EB6="-",NA(),EB6)</f>
        <v>2.64</v>
      </c>
      <c r="ED11" s="65">
        <f>IF(EC6="-",NA(),EC6)</f>
        <v>1.45</v>
      </c>
      <c r="EE11" s="65">
        <f>IF(ED6="-",NA(),ED6)</f>
        <v>0.71</v>
      </c>
    </row>
    <row r="12" spans="1:140" x14ac:dyDescent="0.15">
      <c r="T12" s="64" t="s">
        <v>24</v>
      </c>
      <c r="U12" s="65">
        <f>IF(Y6="-",NA(),Y6)</f>
        <v>116.37</v>
      </c>
      <c r="V12" s="65">
        <f>IF(Z6="-",NA(),Z6)</f>
        <v>117.28</v>
      </c>
      <c r="W12" s="65">
        <f>IF(AA6="-",NA(),AA6)</f>
        <v>116.96</v>
      </c>
      <c r="X12" s="65">
        <f>IF(AB6="-",NA(),AB6)</f>
        <v>117.47</v>
      </c>
      <c r="Y12" s="65">
        <f>IF(AC6="-",NA(),AC6)</f>
        <v>115.38</v>
      </c>
      <c r="AE12" s="64" t="s">
        <v>24</v>
      </c>
      <c r="AF12" s="65">
        <f>IF(AJ6="-",NA(),AJ6)</f>
        <v>52.25</v>
      </c>
      <c r="AG12" s="65">
        <f t="shared" ref="AG12:AJ12" si="10">IF(AK6="-",NA(),AK6)</f>
        <v>53.3</v>
      </c>
      <c r="AH12" s="65">
        <f t="shared" si="10"/>
        <v>50.25</v>
      </c>
      <c r="AI12" s="65">
        <f t="shared" si="10"/>
        <v>51.91</v>
      </c>
      <c r="AJ12" s="65">
        <f t="shared" si="10"/>
        <v>53.86</v>
      </c>
      <c r="AP12" s="64" t="s">
        <v>24</v>
      </c>
      <c r="AQ12" s="65">
        <f>IF(AU6="-",NA(),AU6)</f>
        <v>551.42999999999995</v>
      </c>
      <c r="AR12" s="65">
        <f t="shared" ref="AR12:AU12" si="11">IF(AV6="-",NA(),AV6)</f>
        <v>687.99</v>
      </c>
      <c r="AS12" s="65">
        <f t="shared" si="11"/>
        <v>655.75</v>
      </c>
      <c r="AT12" s="65">
        <f t="shared" si="11"/>
        <v>578.19000000000005</v>
      </c>
      <c r="AU12" s="65">
        <f t="shared" si="11"/>
        <v>638.35</v>
      </c>
      <c r="BA12" s="64" t="s">
        <v>24</v>
      </c>
      <c r="BB12" s="65">
        <f>IF(BF6="-",NA(),BF6)</f>
        <v>216.41</v>
      </c>
      <c r="BC12" s="65">
        <f t="shared" ref="BC12:BF12" si="12">IF(BG6="-",NA(),BG6)</f>
        <v>208.47</v>
      </c>
      <c r="BD12" s="65">
        <f t="shared" si="12"/>
        <v>193.85</v>
      </c>
      <c r="BE12" s="65">
        <f t="shared" si="12"/>
        <v>204.31</v>
      </c>
      <c r="BF12" s="65">
        <f t="shared" si="12"/>
        <v>214.2</v>
      </c>
      <c r="BL12" s="64" t="s">
        <v>24</v>
      </c>
      <c r="BM12" s="65">
        <f>IF(BQ6="-",NA(),BQ6)</f>
        <v>105.24</v>
      </c>
      <c r="BN12" s="65">
        <f t="shared" ref="BN12:BQ12" si="13">IF(BR6="-",NA(),BR6)</f>
        <v>105.71</v>
      </c>
      <c r="BO12" s="65">
        <f t="shared" si="13"/>
        <v>105.06</v>
      </c>
      <c r="BP12" s="65">
        <f t="shared" si="13"/>
        <v>106.98</v>
      </c>
      <c r="BQ12" s="65">
        <f t="shared" si="13"/>
        <v>103.06</v>
      </c>
      <c r="BW12" s="64" t="s">
        <v>24</v>
      </c>
      <c r="BX12" s="65">
        <f>IF(CB6="-",NA(),CB6)</f>
        <v>26.03</v>
      </c>
      <c r="BY12" s="65">
        <f t="shared" ref="BY12:CB12" si="14">IF(CC6="-",NA(),CC6)</f>
        <v>25.98</v>
      </c>
      <c r="BZ12" s="65">
        <f t="shared" si="14"/>
        <v>26.84</v>
      </c>
      <c r="CA12" s="65">
        <f t="shared" si="14"/>
        <v>26.08</v>
      </c>
      <c r="CB12" s="65">
        <f t="shared" si="14"/>
        <v>26.92</v>
      </c>
      <c r="CH12" s="64" t="s">
        <v>24</v>
      </c>
      <c r="CI12" s="65">
        <f>IF(CM6="-",NA(),CM6)</f>
        <v>40.69</v>
      </c>
      <c r="CJ12" s="65">
        <f t="shared" ref="CJ12:CM12" si="15">IF(CN6="-",NA(),CN6)</f>
        <v>40.67</v>
      </c>
      <c r="CK12" s="65">
        <f t="shared" si="15"/>
        <v>40.89</v>
      </c>
      <c r="CL12" s="65">
        <f t="shared" si="15"/>
        <v>41.59</v>
      </c>
      <c r="CM12" s="65">
        <f t="shared" si="15"/>
        <v>40.29</v>
      </c>
      <c r="CS12" s="64" t="s">
        <v>24</v>
      </c>
      <c r="CT12" s="65">
        <f>IF(CX6="-",NA(),CX6)</f>
        <v>62.7</v>
      </c>
      <c r="CU12" s="65">
        <f t="shared" ref="CU12:CX12" si="16">IF(CY6="-",NA(),CY6)</f>
        <v>62.59</v>
      </c>
      <c r="CV12" s="65">
        <f t="shared" si="16"/>
        <v>61.76</v>
      </c>
      <c r="CW12" s="65">
        <f t="shared" si="16"/>
        <v>62.75</v>
      </c>
      <c r="CX12" s="65">
        <f t="shared" si="16"/>
        <v>61.99</v>
      </c>
      <c r="DD12" s="64" t="s">
        <v>24</v>
      </c>
      <c r="DE12" s="65">
        <f>IF(DI6="-",NA(),DI6)</f>
        <v>55.39</v>
      </c>
      <c r="DF12" s="65">
        <f t="shared" ref="DF12:DI12" si="17">IF(DJ6="-",NA(),DJ6)</f>
        <v>55.25</v>
      </c>
      <c r="DG12" s="65">
        <f t="shared" si="17"/>
        <v>57.11</v>
      </c>
      <c r="DH12" s="65">
        <f t="shared" si="17"/>
        <v>57.57</v>
      </c>
      <c r="DI12" s="65">
        <f t="shared" si="17"/>
        <v>57.63</v>
      </c>
      <c r="DO12" s="64" t="s">
        <v>24</v>
      </c>
      <c r="DP12" s="65">
        <f>IF(DT6="-",NA(),DT6)</f>
        <v>43.33</v>
      </c>
      <c r="DQ12" s="65">
        <f t="shared" ref="DQ12:DT12" si="18">IF(DU6="-",NA(),DU6)</f>
        <v>44.05</v>
      </c>
      <c r="DR12" s="65">
        <f t="shared" si="18"/>
        <v>51.87</v>
      </c>
      <c r="DS12" s="65">
        <f t="shared" si="18"/>
        <v>52.33</v>
      </c>
      <c r="DT12" s="65">
        <f t="shared" si="18"/>
        <v>52.35</v>
      </c>
      <c r="DZ12" s="64" t="s">
        <v>24</v>
      </c>
      <c r="EA12" s="65">
        <f>IF(EE6="-",NA(),EE6)</f>
        <v>0.52</v>
      </c>
      <c r="EB12" s="65">
        <f t="shared" ref="EB12:EE12" si="19">IF(EF6="-",NA(),EF6)</f>
        <v>1.3</v>
      </c>
      <c r="EC12" s="65">
        <f t="shared" si="19"/>
        <v>0.28000000000000003</v>
      </c>
      <c r="ED12" s="65">
        <f t="shared" si="19"/>
        <v>0.77</v>
      </c>
      <c r="EE12" s="65">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2021-12-03T09:00:00Z</dcterms:created>
  <dcterms:modified xsi:type="dcterms:W3CDTF">2022-02-03T01:37:25Z</dcterms:modified>
  <cp:category/>
</cp:coreProperties>
</file>