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ZYbW3DAJwevK1X1P604FwzkXO6birLP2GnizHbgOGuJIlJXi6DnjG7kifV9MQxWAWgTZHjWYj/1o5Zy1OKCG+Q==" workbookSaltValue="3LIB0YnrPPCP61m4mKZaVQ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MI76" i="4" l="1"/>
  <c r="HJ51" i="4"/>
  <c r="MA30" i="4"/>
  <c r="CS51" i="4"/>
  <c r="MA51" i="4"/>
  <c r="IT76" i="4"/>
  <c r="HJ30" i="4"/>
  <c r="CS30" i="4"/>
  <c r="BZ76" i="4"/>
  <c r="C11" i="5"/>
  <c r="D11" i="5"/>
  <c r="E11" i="5"/>
  <c r="B11" i="5"/>
  <c r="BK76" i="4" l="1"/>
  <c r="LH51" i="4"/>
  <c r="LT76" i="4"/>
  <c r="LH30" i="4"/>
  <c r="GQ51" i="4"/>
  <c r="IE76" i="4"/>
  <c r="BZ51" i="4"/>
  <c r="GQ30" i="4"/>
  <c r="BZ30" i="4"/>
  <c r="HP76" i="4"/>
  <c r="BG30" i="4"/>
  <c r="AV76" i="4"/>
  <c r="KO51" i="4"/>
  <c r="BG51" i="4"/>
  <c r="FX30" i="4"/>
  <c r="LE76" i="4"/>
  <c r="FX51" i="4"/>
  <c r="KO30" i="4"/>
  <c r="KP76" i="4"/>
  <c r="FE51" i="4"/>
  <c r="HA76" i="4"/>
  <c r="AN51" i="4"/>
  <c r="FE30" i="4"/>
  <c r="AN30" i="4"/>
  <c r="JV30" i="4"/>
  <c r="AG76" i="4"/>
  <c r="JV51" i="4"/>
  <c r="R76" i="4"/>
  <c r="KA76" i="4"/>
  <c r="EL51" i="4"/>
  <c r="JC30" i="4"/>
  <c r="GL76" i="4"/>
  <c r="EL30" i="4"/>
  <c r="U51" i="4"/>
  <c r="JC51" i="4"/>
  <c r="U30" i="4"/>
</calcChain>
</file>

<file path=xl/sharedStrings.xml><?xml version="1.0" encoding="utf-8"?>
<sst xmlns="http://schemas.openxmlformats.org/spreadsheetml/2006/main" count="279" uniqueCount="136">
  <si>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</si>
  <si>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</si>
  <si>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</si>
  <si>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</si>
  <si>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</si>
  <si>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</si>
  <si>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</si>
  <si>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</si>
  <si>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</si>
  <si>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</si>
  <si>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</si>
  <si>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</si>
  <si>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</si>
  <si>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</si>
  <si>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</si>
  <si>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</si>
  <si>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</si>
  <si>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</si>
  <si>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</si>
  <si>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</si>
  <si>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</si>
  <si>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</si>
  <si>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</si>
  <si>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</si>
  <si>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</si>
  <si>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</si>
  <si>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</si>
  <si>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</si>
  <si>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</si>
  <si>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</si>
  <si>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</si>
  <si>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</si>
  <si>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</si>
  <si>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</si>
  <si>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</si>
  <si>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</si>
  <si>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</si>
  <si>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</si>
  <si>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</si>
  <si>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</si>
  <si>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</si>
  <si>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</si>
  <si>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</si>
  <si>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</si>
  <si>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</si>
  <si>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</si>
  <si>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</si>
  <si>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</si>
  <si>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</si>
  <si>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</si>
  <si>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</si>
  <si>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</si>
  <si>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</si>
  <si>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</si>
  <si>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</si>
  <si>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</si>
  <si>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</si>
  <si>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</si>
  <si>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</si>
  <si>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</si>
  <si>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</si>
  <si>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</si>
  <si>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</si>
  <si>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</si>
  <si>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</si>
  <si>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</si>
  <si>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</si>
  <si>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</si>
  <si>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</si>
  <si>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</si>
  <si>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</si>
  <si>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</si>
  <si>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</si>
  <si>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</si>
  <si>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</si>
  <si>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</si>
  <si>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</si>
  <si>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</si>
  <si>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</si>
  <si>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</si>
  <si>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</si>
  <si>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</si>
  <si>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</si>
  <si>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</si>
  <si>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</si>
  <si>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</si>
  <si>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</si>
  <si>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</si>
  <si>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</si>
  <si>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</si>
  <si>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</si>
  <si>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</si>
  <si>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</si>
  <si>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</si>
  <si>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</si>
  <si>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</si>
  <si>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</si>
  <si>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</si>
  <si>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</si>
  <si>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</si>
  <si>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</si>
  <si>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</si>
  <si>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</si>
  <si>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</si>
  <si>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</si>
  <si>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</si>
  <si>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</si>
  <si>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</si>
  <si>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</si>
  <si>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</si>
  <si>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</si>
  <si>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</si>
  <si>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</si>
  <si>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</si>
  <si>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</si>
  <si>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</si>
  <si>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</si>
  <si>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</si>
  <si>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</si>
  <si>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</si>
  <si>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</si>
  <si>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</si>
  <si>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</si>
  <si>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</si>
  <si>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</si>
  <si>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</si>
  <si>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</si>
  <si>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</si>
  <si>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</si>
  <si>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</si>
  <si>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</si>
  <si>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</si>
  <si>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</si>
  <si>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</si>
  <si>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他会計からの繰入は必要ない状況であり、収支も安定している。国道（令和4年度から市道）高架下を利用した平面駐車場であり、今後大幅な設備投資は見込んでいないが、継続的に維持管理を行っていく。</t>
    <rPh sb="33" eb="35">
      <t>レイワ</t>
    </rPh>
    <rPh sb="36" eb="38">
      <t>ネンド</t>
    </rPh>
    <rPh sb="40" eb="42">
      <t>シドウ</t>
    </rPh>
    <phoneticPr fontId="5"/>
  </si>
  <si>
    <t>　平成27年度から、指定管理者による利用料金制の導入により、収支が改善し、安定した運営が行われている。
　国道高架の耐震補強工事に伴い平成29年度に営業を休止した影響で、当該施設の大口利用者が移転し、令和3年度は利用されていなかった。そこで駐車場区画の見直しを行った結果、再び令和4年度より利用者を獲得できたため、今後の収益等は改善されると予想される。
　引き続き、指定管理者と協力し、収益性を向上するための検討をしていく。</t>
    <rPh sb="37" eb="39">
      <t>アンテイ</t>
    </rPh>
    <rPh sb="41" eb="43">
      <t>ウンエイ</t>
    </rPh>
    <rPh sb="44" eb="45">
      <t>オコナ</t>
    </rPh>
    <rPh sb="100" eb="102">
      <t>レイワ</t>
    </rPh>
    <rPh sb="103" eb="105">
      <t>ネンド</t>
    </rPh>
    <rPh sb="120" eb="123">
      <t>チュウシャジョウ</t>
    </rPh>
    <rPh sb="123" eb="125">
      <t>クカク</t>
    </rPh>
    <rPh sb="126" eb="128">
      <t>ミナオ</t>
    </rPh>
    <rPh sb="130" eb="131">
      <t>オコナ</t>
    </rPh>
    <rPh sb="133" eb="135">
      <t>ケッカ</t>
    </rPh>
    <rPh sb="136" eb="137">
      <t>フタタ</t>
    </rPh>
    <rPh sb="138" eb="140">
      <t>レイワ</t>
    </rPh>
    <rPh sb="141" eb="143">
      <t>ネンド</t>
    </rPh>
    <rPh sb="149" eb="151">
      <t>カクトク</t>
    </rPh>
    <rPh sb="157" eb="159">
      <t>コンゴ</t>
    </rPh>
    <rPh sb="160" eb="162">
      <t>シュウエキ</t>
    </rPh>
    <rPh sb="162" eb="163">
      <t>トウ</t>
    </rPh>
    <rPh sb="164" eb="166">
      <t>カイゼン</t>
    </rPh>
    <rPh sb="170" eb="172">
      <t>ヨソウ</t>
    </rPh>
    <rPh sb="178" eb="179">
      <t>ヒ</t>
    </rPh>
    <rPh sb="180" eb="181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</si>
</sst>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3-4833-9762-4ABB0F29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3-4833-9762-4ABB0F29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6-4AAF-AB01-FFF7472A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6-4AAF-AB01-FFF7472A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E85-43F9-AB51-DFB6CABB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5-43F9-AB51-DFB6CABB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3C8-4F8E-B790-3250CEC9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8-4F8E-B790-3250CEC9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5-45A2-B820-513048A4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5-45A2-B820-513048A4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9-491C-BF68-66E238C7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9-491C-BF68-66E238C7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C-4E14-94C8-F7CEF84A6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E14-94C8-F7CEF84A6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79D-991D-9F938F14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E-479D-991D-9F938F14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</c:v>
                </c:pt>
                <c:pt idx="1">
                  <c:v>-9</c:v>
                </c:pt>
                <c:pt idx="2">
                  <c:v>-30</c:v>
                </c:pt>
                <c:pt idx="3">
                  <c:v>-388</c:v>
                </c:pt>
                <c:pt idx="4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6-415F-93FC-B2F2E809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6-415F-93FC-B2F2E809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高架下駐車場（美沢）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632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0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241.9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465.2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2.2999999999999998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9.6999999999999993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151.19999999999999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159.69999999999999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0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-30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-388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19.8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33.700000000000003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8624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6546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59.6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51.7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Ez1kQhQma9TJq6lh8OtdoKQdft4BUHfeBgBn9jIaUFSOVEUw3Viq1r60g26nzPyELziyYUjIjLSEMwbnkpUgw==" saltValue="Lect6NArfp6zAOQ2Bl3V4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103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106</v>
      </c>
      <c r="BH5" s="47" t="s">
        <v>107</v>
      </c>
      <c r="BI5" s="47" t="s">
        <v>108</v>
      </c>
      <c r="BJ5" s="47" t="s">
        <v>109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110</v>
      </c>
      <c r="BR5" s="47" t="s">
        <v>90</v>
      </c>
      <c r="BS5" s="47" t="s">
        <v>107</v>
      </c>
      <c r="BT5" s="47" t="s">
        <v>103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107</v>
      </c>
      <c r="CE5" s="47" t="s">
        <v>103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105</v>
      </c>
      <c r="CP5" s="47" t="s">
        <v>90</v>
      </c>
      <c r="CQ5" s="47" t="s">
        <v>102</v>
      </c>
      <c r="CR5" s="47" t="s">
        <v>92</v>
      </c>
      <c r="CS5" s="47" t="s">
        <v>109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110</v>
      </c>
      <c r="DA5" s="47" t="s">
        <v>106</v>
      </c>
      <c r="DB5" s="47" t="s">
        <v>102</v>
      </c>
      <c r="DC5" s="47" t="s">
        <v>108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110</v>
      </c>
      <c r="DL5" s="47" t="s">
        <v>90</v>
      </c>
      <c r="DM5" s="47" t="s">
        <v>107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111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愛媛県松山市</v>
      </c>
      <c r="I6" s="48" t="str">
        <f t="shared" si="1"/>
        <v>高架下駐車場（美沢）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27</v>
      </c>
      <c r="S6" s="50" t="str">
        <f t="shared" si="1"/>
        <v>無</v>
      </c>
      <c r="T6" s="50" t="str">
        <f t="shared" si="1"/>
        <v>無</v>
      </c>
      <c r="U6" s="51">
        <f t="shared" si="1"/>
        <v>632</v>
      </c>
      <c r="V6" s="51">
        <f t="shared" si="1"/>
        <v>9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0</v>
      </c>
      <c r="AB6" s="52">
        <f t="shared" si="2"/>
        <v>0</v>
      </c>
      <c r="AC6" s="52">
        <f t="shared" si="2"/>
        <v>0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0</v>
      </c>
      <c r="BI6" s="52">
        <f t="shared" si="5"/>
        <v>0</v>
      </c>
      <c r="BJ6" s="52">
        <f t="shared" si="5"/>
        <v>0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-7</v>
      </c>
      <c r="BR6" s="53">
        <f t="shared" ref="BR6:BZ6" si="6">IF(BR8="-",NA(),BR8)</f>
        <v>-9</v>
      </c>
      <c r="BS6" s="53">
        <f t="shared" si="6"/>
        <v>-30</v>
      </c>
      <c r="BT6" s="53">
        <f t="shared" si="6"/>
        <v>-388</v>
      </c>
      <c r="BU6" s="53">
        <f t="shared" si="6"/>
        <v>-5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113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松山市</v>
      </c>
      <c r="I7" s="48" t="str">
        <f t="shared" si="10"/>
        <v>高架下駐車場（美沢）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27</v>
      </c>
      <c r="S7" s="50" t="str">
        <f t="shared" si="10"/>
        <v>無</v>
      </c>
      <c r="T7" s="50" t="str">
        <f t="shared" si="10"/>
        <v>無</v>
      </c>
      <c r="U7" s="51">
        <f t="shared" si="10"/>
        <v>632</v>
      </c>
      <c r="V7" s="51">
        <f t="shared" si="10"/>
        <v>9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0</v>
      </c>
      <c r="AA7" s="52">
        <f t="shared" si="11"/>
        <v>0</v>
      </c>
      <c r="AB7" s="52">
        <f t="shared" si="11"/>
        <v>0</v>
      </c>
      <c r="AC7" s="52">
        <f t="shared" si="11"/>
        <v>0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0</v>
      </c>
      <c r="BI7" s="52">
        <f t="shared" si="14"/>
        <v>0</v>
      </c>
      <c r="BJ7" s="52">
        <f t="shared" si="14"/>
        <v>0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-7</v>
      </c>
      <c r="BR7" s="53">
        <f t="shared" ref="BR7:BZ7" si="15">BR8</f>
        <v>-9</v>
      </c>
      <c r="BS7" s="53">
        <f t="shared" si="15"/>
        <v>-30</v>
      </c>
      <c r="BT7" s="53">
        <f t="shared" si="15"/>
        <v>-388</v>
      </c>
      <c r="BU7" s="53">
        <f t="shared" si="15"/>
        <v>-5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10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27</v>
      </c>
      <c r="S8" s="57" t="s">
        <v>125</v>
      </c>
      <c r="T8" s="57" t="s">
        <v>125</v>
      </c>
      <c r="U8" s="58">
        <v>632</v>
      </c>
      <c r="V8" s="58">
        <v>9</v>
      </c>
      <c r="W8" s="58">
        <v>0</v>
      </c>
      <c r="X8" s="57" t="s">
        <v>126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119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0</v>
      </c>
      <c r="BG8" s="59">
        <v>0</v>
      </c>
      <c r="BH8" s="59">
        <v>0</v>
      </c>
      <c r="BI8" s="59">
        <v>0</v>
      </c>
      <c r="BJ8" s="59">
        <v>0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-7</v>
      </c>
      <c r="BR8" s="60">
        <v>-9</v>
      </c>
      <c r="BS8" s="60">
        <v>-30</v>
      </c>
      <c r="BT8" s="61">
        <v>-388</v>
      </c>
      <c r="BU8" s="61">
        <v>-5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2022-12-09T03:31:21Z</dcterms:created>
  <dcterms:modified xsi:type="dcterms:W3CDTF">2023-02-02T07:07:50Z</dcterms:modified>
  <cp:category/>
</cp:coreProperties>
</file>