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4 八幡浜市〇\法非適用　駐車場事業\"/>
    </mc:Choice>
  </mc:AlternateContent>
  <workbookProtection workbookAlgorithmName="SHA-512" workbookHashValue="Jax8m3T/tbwi/6QrtJsFHEzBmCHXhkpLytjN2I2o22gOGJHpVQHfxRI63kE+u5womDS/bmwe51D66QCt29Pb7A==" workbookSaltValue="qGnj9viQwmCscrHEo8SpEg==" workbookSpinCount="100000" lockStructure="1"/>
  <bookViews>
    <workbookView xWindow="0" yWindow="15" windowWidth="15360" windowHeight="762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MA32" i="4"/>
  <c r="LH32" i="4"/>
  <c r="JC32" i="4"/>
  <c r="HJ32" i="4"/>
  <c r="GQ32" i="4"/>
  <c r="FX32" i="4"/>
  <c r="FE32" i="4"/>
  <c r="EL32" i="4"/>
  <c r="BG32" i="4"/>
  <c r="AN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/>
  <c r="MI76" i="4" l="1"/>
  <c r="HJ51" i="4"/>
  <c r="IT76" i="4"/>
  <c r="CS51" i="4"/>
  <c r="HJ30" i="4"/>
  <c r="CS30" i="4"/>
  <c r="BZ76" i="4"/>
  <c r="MA51" i="4"/>
  <c r="MA30" i="4"/>
  <c r="C11" i="5"/>
  <c r="D11" i="5"/>
  <c r="E11" i="5"/>
  <c r="B11" i="5"/>
  <c r="BK76" i="4" l="1"/>
  <c r="LH51" i="4"/>
  <c r="LT76" i="4"/>
  <c r="GQ51" i="4"/>
  <c r="LH30" i="4"/>
  <c r="BZ51" i="4"/>
  <c r="BZ30" i="4"/>
  <c r="IE76" i="4"/>
  <c r="GQ30" i="4"/>
  <c r="BG51" i="4"/>
  <c r="AV76" i="4"/>
  <c r="KO51" i="4"/>
  <c r="LE76" i="4"/>
  <c r="KO30" i="4"/>
  <c r="BG30" i="4"/>
  <c r="FX51" i="4"/>
  <c r="HP76" i="4"/>
  <c r="FX30" i="4"/>
  <c r="AN51" i="4"/>
  <c r="HA76" i="4"/>
  <c r="AN30" i="4"/>
  <c r="AG76" i="4"/>
  <c r="JV51" i="4"/>
  <c r="KP76" i="4"/>
  <c r="JV30" i="4"/>
  <c r="FE51" i="4"/>
  <c r="FE30" i="4"/>
  <c r="R76" i="4"/>
  <c r="JC30" i="4"/>
  <c r="KA76" i="4"/>
  <c r="EL51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<sst xmlns="http://schemas.openxmlformats.org/spreadsheetml/2006/main" count="278" uniqueCount="142">
  <si>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</si>
  <si>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</si>
  <si>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</si>
  <si>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</si>
  <si>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</si>
  <si>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</si>
  <si>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</si>
  <si>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</si>
  <si>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</si>
  <si>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</si>
  <si>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</si>
  <si>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</si>
  <si>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</si>
  <si>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</si>
  <si>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</si>
  <si>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</si>
  <si>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</si>
  <si>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</si>
  <si>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</si>
  <si>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</si>
  <si>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</si>
  <si>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</si>
  <si>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</si>
  <si>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</si>
  <si>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</si>
  <si>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</si>
  <si>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</si>
  <si>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</si>
  <si>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</si>
  <si>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</si>
  <si>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</si>
  <si>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</si>
  <si>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</si>
  <si>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</si>
  <si>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</si>
  <si>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</si>
  <si>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</si>
  <si>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</si>
  <si>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</si>
  <si>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</si>
  <si>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</si>
  <si>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</si>
  <si>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</si>
  <si>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</si>
  <si>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</si>
  <si>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</si>
  <si>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</si>
  <si>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</si>
  <si>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</si>
  <si>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</si>
  <si>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</si>
  <si>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</si>
  <si>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</si>
  <si>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</si>
  <si>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</si>
  <si>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</si>
  <si>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</si>
  <si>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</si>
  <si>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</si>
  <si>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</si>
  <si>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</si>
  <si>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</si>
  <si>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</si>
  <si>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</si>
  <si>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</si>
  <si>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</si>
  <si>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</si>
  <si>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</si>
  <si>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</si>
  <si>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</si>
  <si>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</si>
  <si>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</si>
  <si>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</si>
  <si>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</si>
  <si>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</si>
  <si>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</si>
  <si>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</si>
  <si>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</si>
  <si>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</si>
  <si>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</si>
  <si>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</si>
  <si>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</si>
  <si>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</si>
  <si>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</si>
  <si>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</si>
  <si>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</si>
  <si>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</si>
  <si>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</si>
  <si>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</si>
  <si>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</si>
  <si>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</si>
  <si>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</si>
  <si>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</si>
  <si>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</si>
  <si>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</si>
  <si>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</si>
  <si>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</si>
  <si>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</si>
  <si>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</si>
  <si>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</si>
  <si>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</si>
  <si>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</si>
  <si>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</si>
  <si>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</si>
  <si>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</si>
  <si>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</si>
  <si>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</si>
  <si>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</si>
  <si>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</si>
  <si>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</si>
  <si>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</si>
  <si>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</si>
  <si>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</si>
  <si>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</si>
  <si>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</si>
  <si>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</si>
  <si>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</si>
  <si>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</si>
  <si>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</si>
  <si>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</si>
  <si>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</si>
  <si>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</si>
  <si>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朝潮橋駐車場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</si>
  <si>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</si>
  <si>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</si>
  <si>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</si>
  <si>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</si>
  <si>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</si>
  <si>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</si>
  <si>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</si>
  <si>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</si>
  <si>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</si>
  <si>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</si>
  <si>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</si>
  <si>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</si>
  <si>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</si>
  <si>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</si>
  <si>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</si>
  <si>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定期駐車のみの駐車場であり、収入はほぼ横ばいである。支出については、主に光熱費と修繕費であり、収益的収支比率は高くなっている。
④売上高GOP比率
⑤EBITDA
　売上高GOP比率は、類似施設平均値を上回っており、収益率は高く安定している。
　EBITDAが平均値を下回っているのは、収容台数が少ないことが原因と考えられる。</t>
    <rPh sb="1" eb="4">
      <t>シュウエキテキ</t>
    </rPh>
    <rPh sb="4" eb="6">
      <t>シュウシ</t>
    </rPh>
    <rPh sb="6" eb="8">
      <t>ヒリツ</t>
    </rPh>
    <rPh sb="10" eb="12">
      <t>テイキ</t>
    </rPh>
    <rPh sb="12" eb="14">
      <t>チュウシャ</t>
    </rPh>
    <rPh sb="17" eb="20">
      <t>チュウシャジョウ</t>
    </rPh>
    <rPh sb="24" eb="26">
      <t>シュウニュウ</t>
    </rPh>
    <rPh sb="29" eb="30">
      <t>ヨコ</t>
    </rPh>
    <rPh sb="36" eb="38">
      <t>シシュツ</t>
    </rPh>
    <rPh sb="44" eb="45">
      <t>オモ</t>
    </rPh>
    <rPh sb="46" eb="49">
      <t>コウネツヒ</t>
    </rPh>
    <rPh sb="50" eb="52">
      <t>シュウゼン</t>
    </rPh>
    <rPh sb="52" eb="53">
      <t>ヒ</t>
    </rPh>
    <rPh sb="57" eb="60">
      <t>シュウエキテキ</t>
    </rPh>
    <rPh sb="60" eb="62">
      <t>シュウシ</t>
    </rPh>
    <rPh sb="62" eb="64">
      <t>ヒリツ</t>
    </rPh>
    <rPh sb="65" eb="66">
      <t>タカ</t>
    </rPh>
    <rPh sb="76" eb="78">
      <t>ウリアゲ</t>
    </rPh>
    <rPh sb="78" eb="79">
      <t>ダカ</t>
    </rPh>
    <rPh sb="82" eb="84">
      <t>ヒリツ</t>
    </rPh>
    <rPh sb="94" eb="96">
      <t>ウリアゲ</t>
    </rPh>
    <rPh sb="96" eb="97">
      <t>ダカ</t>
    </rPh>
    <rPh sb="100" eb="102">
      <t>ヒリツ</t>
    </rPh>
    <rPh sb="104" eb="106">
      <t>ルイジ</t>
    </rPh>
    <rPh sb="106" eb="108">
      <t>シセツ</t>
    </rPh>
    <rPh sb="108" eb="111">
      <t>ヘイキンチ</t>
    </rPh>
    <rPh sb="112" eb="114">
      <t>ウワマワ</t>
    </rPh>
    <rPh sb="119" eb="121">
      <t>シュウエキ</t>
    </rPh>
    <rPh sb="121" eb="122">
      <t>リツ</t>
    </rPh>
    <rPh sb="123" eb="124">
      <t>タカ</t>
    </rPh>
    <rPh sb="125" eb="127">
      <t>アンテイ</t>
    </rPh>
    <rPh sb="141" eb="144">
      <t>ヘイキンチ</t>
    </rPh>
    <rPh sb="145" eb="147">
      <t>シタマワ</t>
    </rPh>
    <rPh sb="154" eb="156">
      <t>シュウヨウ</t>
    </rPh>
    <rPh sb="156" eb="158">
      <t>ダイスウ</t>
    </rPh>
    <rPh sb="159" eb="160">
      <t>スク</t>
    </rPh>
    <rPh sb="165" eb="167">
      <t>ゲンイン</t>
    </rPh>
    <rPh sb="168" eb="169">
      <t>カンガ</t>
    </rPh>
    <phoneticPr fontId="5"/>
  </si>
  <si>
    <t>⑧設備投資見込額
　平面駐車場であり、大きな改修等新たな設備投資は見込んでいない。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カイシュウ</t>
    </rPh>
    <rPh sb="24" eb="25">
      <t>トウ</t>
    </rPh>
    <rPh sb="25" eb="26">
      <t>アラ</t>
    </rPh>
    <rPh sb="28" eb="30">
      <t>セツビ</t>
    </rPh>
    <rPh sb="30" eb="32">
      <t>トウシ</t>
    </rPh>
    <rPh sb="33" eb="35">
      <t>ミコ</t>
    </rPh>
    <phoneticPr fontId="5"/>
  </si>
  <si>
    <t>⑪稼働率
　定期駐車のみであり、ほぼ空きがない状態である。</t>
    <rPh sb="1" eb="3">
      <t>カドウ</t>
    </rPh>
    <rPh sb="3" eb="4">
      <t>リツ</t>
    </rPh>
    <rPh sb="6" eb="8">
      <t>テイキ</t>
    </rPh>
    <rPh sb="8" eb="10">
      <t>チュウシャ</t>
    </rPh>
    <rPh sb="18" eb="19">
      <t>ア</t>
    </rPh>
    <rPh sb="23" eb="25">
      <t>ジョウタイ</t>
    </rPh>
    <phoneticPr fontId="5"/>
  </si>
  <si>
    <t>　支出は主に光熱費と修繕費であり、平面駐車場で機械等の設備もないため、大きな支出はない。定期駐車のみであり、ほぼ空きがない状態であるため収入は安定しており、営業に関する収益性は高い。</t>
    <rPh sb="1" eb="3">
      <t>シシュツ</t>
    </rPh>
    <rPh sb="4" eb="5">
      <t>オモ</t>
    </rPh>
    <rPh sb="6" eb="9">
      <t>コウネツヒ</t>
    </rPh>
    <rPh sb="10" eb="12">
      <t>シュウゼン</t>
    </rPh>
    <rPh sb="12" eb="13">
      <t>ヒ</t>
    </rPh>
    <rPh sb="17" eb="19">
      <t>ヘイメン</t>
    </rPh>
    <rPh sb="19" eb="22">
      <t>チュウシャジョウ</t>
    </rPh>
    <rPh sb="23" eb="25">
      <t>キカイ</t>
    </rPh>
    <rPh sb="25" eb="26">
      <t>トウ</t>
    </rPh>
    <rPh sb="27" eb="29">
      <t>セツビ</t>
    </rPh>
    <rPh sb="35" eb="36">
      <t>オオ</t>
    </rPh>
    <rPh sb="38" eb="40">
      <t>シシュツ</t>
    </rPh>
    <rPh sb="44" eb="46">
      <t>テイキ</t>
    </rPh>
    <rPh sb="46" eb="48">
      <t>チュウシャ</t>
    </rPh>
    <rPh sb="56" eb="57">
      <t>ア</t>
    </rPh>
    <rPh sb="61" eb="63">
      <t>ジョウタイ</t>
    </rPh>
    <rPh sb="68" eb="70">
      <t>シュウニュウ</t>
    </rPh>
    <rPh sb="71" eb="73">
      <t>アンテイ</t>
    </rPh>
    <rPh sb="78" eb="80">
      <t>エイギョウ</t>
    </rPh>
    <rPh sb="81" eb="82">
      <t>カン</t>
    </rPh>
    <rPh sb="84" eb="87">
      <t>シュウエキセイ</t>
    </rPh>
    <rPh sb="88" eb="89">
      <t>タカ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</si>
</sst>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1135</c:v>
                </c:pt>
                <c:pt idx="1">
                  <c:v>2025.9</c:v>
                </c:pt>
                <c:pt idx="2">
                  <c:v>2214.1</c:v>
                </c:pt>
                <c:pt idx="3">
                  <c:v>1323.3</c:v>
                </c:pt>
                <c:pt idx="4">
                  <c:v>1741.2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8-4917-9CA3-49C44E515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93632"/>
        <c:axId val="101895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8-4917-9CA3-49C44E515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93632"/>
        <c:axId val="101895552"/>
      </c:lineChart>
      <c:catAx>
        <c:axId val="101893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1895552"/>
        <c:crosses val="autoZero"/>
        <c:auto val="1"/>
        <c:lblAlgn val="ctr"/>
        <c:lblOffset val="100"/>
        <c:noMultiLvlLbl val="1"/>
      </c:catAx>
      <c:valAx>
        <c:axId val="101895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893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E-4CA2-BCCB-10091D95C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14624"/>
        <c:axId val="10671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E-4CA2-BCCB-10091D95C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14624"/>
        <c:axId val="106716544"/>
      </c:lineChart>
      <c:catAx>
        <c:axId val="106714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716544"/>
        <c:crosses val="autoZero"/>
        <c:auto val="1"/>
        <c:lblAlgn val="ctr"/>
        <c:lblOffset val="100"/>
        <c:noMultiLvlLbl val="1"/>
      </c:catAx>
      <c:valAx>
        <c:axId val="106716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714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ED6-4F58-A939-E5BF4E044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81600"/>
        <c:axId val="107883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6-4F58-A939-E5BF4E044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1600"/>
        <c:axId val="107883520"/>
      </c:lineChart>
      <c:catAx>
        <c:axId val="107881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883520"/>
        <c:crosses val="autoZero"/>
        <c:auto val="1"/>
        <c:lblAlgn val="ctr"/>
        <c:lblOffset val="100"/>
        <c:noMultiLvlLbl val="1"/>
      </c:catAx>
      <c:valAx>
        <c:axId val="107883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881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CD3-4676-B96D-7FF32E87E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32672"/>
        <c:axId val="107807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3-4676-B96D-7FF32E87E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32672"/>
        <c:axId val="107807488"/>
      </c:lineChart>
      <c:catAx>
        <c:axId val="107932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807488"/>
        <c:crosses val="autoZero"/>
        <c:auto val="1"/>
        <c:lblAlgn val="ctr"/>
        <c:lblOffset val="100"/>
        <c:noMultiLvlLbl val="1"/>
      </c:catAx>
      <c:valAx>
        <c:axId val="107807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932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B-43E9-A8AA-ED93C6676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37312"/>
        <c:axId val="107847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B-43E9-A8AA-ED93C6676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37312"/>
        <c:axId val="107847680"/>
      </c:lineChart>
      <c:catAx>
        <c:axId val="107837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7847680"/>
        <c:crosses val="autoZero"/>
        <c:auto val="1"/>
        <c:lblAlgn val="ctr"/>
        <c:lblOffset val="100"/>
        <c:noMultiLvlLbl val="1"/>
      </c:catAx>
      <c:valAx>
        <c:axId val="107847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7837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0-46D7-95A5-3D974098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25728"/>
        <c:axId val="10802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0-46D7-95A5-3D974098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5728"/>
        <c:axId val="108027904"/>
      </c:lineChart>
      <c:catAx>
        <c:axId val="108025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027904"/>
        <c:crosses val="autoZero"/>
        <c:auto val="1"/>
        <c:lblAlgn val="ctr"/>
        <c:lblOffset val="100"/>
        <c:noMultiLvlLbl val="1"/>
      </c:catAx>
      <c:valAx>
        <c:axId val="10802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8025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96.8</c:v>
                </c:pt>
                <c:pt idx="3">
                  <c:v>96.8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2-4F88-9804-EB513567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55936"/>
        <c:axId val="10806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2-4F88-9804-EB513567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55936"/>
        <c:axId val="108062208"/>
      </c:lineChart>
      <c:catAx>
        <c:axId val="108055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062208"/>
        <c:crosses val="autoZero"/>
        <c:auto val="1"/>
        <c:lblAlgn val="ctr"/>
        <c:lblOffset val="100"/>
        <c:noMultiLvlLbl val="1"/>
      </c:catAx>
      <c:valAx>
        <c:axId val="10806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8055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91.2</c:v>
                </c:pt>
                <c:pt idx="1">
                  <c:v>95.1</c:v>
                </c:pt>
                <c:pt idx="2">
                  <c:v>97.6</c:v>
                </c:pt>
                <c:pt idx="3">
                  <c:v>95.9</c:v>
                </c:pt>
                <c:pt idx="4">
                  <c:v>97.6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9-40C3-BD63-8406FFA6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00608"/>
        <c:axId val="10812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9-40C3-BD63-8406FFA6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00608"/>
        <c:axId val="108123264"/>
      </c:lineChart>
      <c:catAx>
        <c:axId val="108100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123264"/>
        <c:crosses val="autoZero"/>
        <c:auto val="1"/>
        <c:lblAlgn val="ctr"/>
        <c:lblOffset val="100"/>
        <c:noMultiLvlLbl val="1"/>
      </c:catAx>
      <c:valAx>
        <c:axId val="10812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8100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1449</c:v>
                </c:pt>
                <c:pt idx="1">
                  <c:v>1637</c:v>
                </c:pt>
                <c:pt idx="2">
                  <c:v>1797</c:v>
                </c:pt>
                <c:pt idx="3">
                  <c:v>1786</c:v>
                </c:pt>
                <c:pt idx="4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118-9253-003EEE57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23104"/>
        <c:axId val="10822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7-4118-9253-003EEE57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23104"/>
        <c:axId val="108225280"/>
      </c:lineChart>
      <c:catAx>
        <c:axId val="108223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225280"/>
        <c:crosses val="autoZero"/>
        <c:auto val="1"/>
        <c:lblAlgn val="ctr"/>
        <c:lblOffset val="100"/>
        <c:noMultiLvlLbl val="1"/>
      </c:catAx>
      <c:valAx>
        <c:axId val="10822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8223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A2" sqref="A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愛媛県八幡浜市　朝潮橋駐車場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727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129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36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31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1135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2025.9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2214.1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1323.3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1741.2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100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100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96.8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96.8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100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471.5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384.2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754.2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383.4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338.4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3.8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10.199999999999999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5.0999999999999996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274.8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279.89999999999998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295.5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224.4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251.9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140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91.2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95.1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97.6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95.9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97.6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1449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1637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1797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1786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1871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21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407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166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38.299999999999997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30.4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33.6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-122.5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8.5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7814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8183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7940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2576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4153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141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58.4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83.1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54.4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70.3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VQF+cqMw5rQ5KbkuC0M883ur7nXnMFqnQwWdFPEXvqX6LCI1FBJgenm+JOOe8VJGOQJzntQ+H0H/TyIv/rLUTA==" saltValue="WkVCxggqoJekx5oikk2/X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104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105</v>
      </c>
      <c r="AV5" s="47" t="s">
        <v>106</v>
      </c>
      <c r="AW5" s="47" t="s">
        <v>107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106</v>
      </c>
      <c r="BH5" s="47" t="s">
        <v>102</v>
      </c>
      <c r="BI5" s="47" t="s">
        <v>108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106</v>
      </c>
      <c r="BS5" s="47" t="s">
        <v>102</v>
      </c>
      <c r="BT5" s="47" t="s">
        <v>109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110</v>
      </c>
      <c r="CC5" s="47" t="s">
        <v>106</v>
      </c>
      <c r="CD5" s="47" t="s">
        <v>111</v>
      </c>
      <c r="CE5" s="47" t="s">
        <v>92</v>
      </c>
      <c r="CF5" s="47" t="s">
        <v>112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105</v>
      </c>
      <c r="CP5" s="47" t="s">
        <v>106</v>
      </c>
      <c r="CQ5" s="47" t="s">
        <v>102</v>
      </c>
      <c r="CR5" s="47" t="s">
        <v>109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105</v>
      </c>
      <c r="DA5" s="47" t="s">
        <v>106</v>
      </c>
      <c r="DB5" s="47" t="s">
        <v>102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113</v>
      </c>
      <c r="DM5" s="47" t="s">
        <v>107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114</v>
      </c>
      <c r="B6" s="48">
        <f>B8</f>
        <v>2021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愛媛県八幡浜市</v>
      </c>
      <c r="I6" s="48" t="str">
        <f t="shared" si="1"/>
        <v>朝潮橋駐車場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36</v>
      </c>
      <c r="S6" s="50" t="str">
        <f t="shared" si="1"/>
        <v>商業施設</v>
      </c>
      <c r="T6" s="50" t="str">
        <f t="shared" si="1"/>
        <v>無</v>
      </c>
      <c r="U6" s="51">
        <f t="shared" si="1"/>
        <v>727</v>
      </c>
      <c r="V6" s="51">
        <f t="shared" si="1"/>
        <v>31</v>
      </c>
      <c r="W6" s="51">
        <f t="shared" si="1"/>
        <v>0</v>
      </c>
      <c r="X6" s="50" t="str">
        <f t="shared" si="1"/>
        <v>無</v>
      </c>
      <c r="Y6" s="52">
        <f>IF(Y8="-",NA(),Y8)</f>
        <v>1135</v>
      </c>
      <c r="Z6" s="52">
        <f t="shared" ref="Z6:AH6" si="2">IF(Z8="-",NA(),Z8)</f>
        <v>2025.9</v>
      </c>
      <c r="AA6" s="52">
        <f t="shared" si="2"/>
        <v>2214.1</v>
      </c>
      <c r="AB6" s="52">
        <f t="shared" si="2"/>
        <v>1323.3</v>
      </c>
      <c r="AC6" s="52">
        <f t="shared" si="2"/>
        <v>1741.2</v>
      </c>
      <c r="AD6" s="52">
        <f t="shared" si="2"/>
        <v>471.5</v>
      </c>
      <c r="AE6" s="52">
        <f t="shared" si="2"/>
        <v>384.2</v>
      </c>
      <c r="AF6" s="52">
        <f t="shared" si="2"/>
        <v>754.2</v>
      </c>
      <c r="AG6" s="52">
        <f t="shared" si="2"/>
        <v>383.4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</v>
      </c>
      <c r="AP6" s="52">
        <f t="shared" si="3"/>
        <v>3.8</v>
      </c>
      <c r="AQ6" s="52">
        <f t="shared" si="3"/>
        <v>2</v>
      </c>
      <c r="AR6" s="52">
        <f t="shared" si="3"/>
        <v>10.199999999999999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21</v>
      </c>
      <c r="BA6" s="53">
        <f t="shared" si="4"/>
        <v>17</v>
      </c>
      <c r="BB6" s="53">
        <f t="shared" si="4"/>
        <v>15</v>
      </c>
      <c r="BC6" s="53">
        <f t="shared" si="4"/>
        <v>407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>
        <f>IF(BF8="-",NA(),BF8)</f>
        <v>91.2</v>
      </c>
      <c r="BG6" s="52">
        <f t="shared" ref="BG6:BO6" si="5">IF(BG8="-",NA(),BG8)</f>
        <v>95.1</v>
      </c>
      <c r="BH6" s="52">
        <f t="shared" si="5"/>
        <v>97.6</v>
      </c>
      <c r="BI6" s="52">
        <f t="shared" si="5"/>
        <v>95.9</v>
      </c>
      <c r="BJ6" s="52">
        <f t="shared" si="5"/>
        <v>97.6</v>
      </c>
      <c r="BK6" s="52">
        <f t="shared" si="5"/>
        <v>38.299999999999997</v>
      </c>
      <c r="BL6" s="52">
        <f t="shared" si="5"/>
        <v>30.4</v>
      </c>
      <c r="BM6" s="52">
        <f t="shared" si="5"/>
        <v>33.6</v>
      </c>
      <c r="BN6" s="52">
        <f t="shared" si="5"/>
        <v>-122.5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>
        <f>IF(BQ8="-",NA(),BQ8)</f>
        <v>1449</v>
      </c>
      <c r="BR6" s="53">
        <f t="shared" ref="BR6:BZ6" si="6">IF(BR8="-",NA(),BR8)</f>
        <v>1637</v>
      </c>
      <c r="BS6" s="53">
        <f t="shared" si="6"/>
        <v>1797</v>
      </c>
      <c r="BT6" s="53">
        <f t="shared" si="6"/>
        <v>1786</v>
      </c>
      <c r="BU6" s="53">
        <f t="shared" si="6"/>
        <v>1871</v>
      </c>
      <c r="BV6" s="53">
        <f t="shared" si="6"/>
        <v>7814</v>
      </c>
      <c r="BW6" s="53">
        <f t="shared" si="6"/>
        <v>8183</v>
      </c>
      <c r="BX6" s="53">
        <f t="shared" si="6"/>
        <v>7940</v>
      </c>
      <c r="BY6" s="53">
        <f t="shared" si="6"/>
        <v>2576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115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58.4</v>
      </c>
      <c r="DF6" s="52">
        <f t="shared" si="8"/>
        <v>83.1</v>
      </c>
      <c r="DG6" s="52">
        <f t="shared" si="8"/>
        <v>54.4</v>
      </c>
      <c r="DH6" s="52">
        <f t="shared" si="8"/>
        <v>70.3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>
        <f>IF(DK8="-",NA(),DK8)</f>
        <v>100</v>
      </c>
      <c r="DL6" s="52">
        <f t="shared" ref="DL6:DT6" si="9">IF(DL8="-",NA(),DL8)</f>
        <v>100</v>
      </c>
      <c r="DM6" s="52">
        <f t="shared" si="9"/>
        <v>96.8</v>
      </c>
      <c r="DN6" s="52">
        <f t="shared" si="9"/>
        <v>96.8</v>
      </c>
      <c r="DO6" s="52">
        <f t="shared" si="9"/>
        <v>100</v>
      </c>
      <c r="DP6" s="52">
        <f t="shared" si="9"/>
        <v>274.8</v>
      </c>
      <c r="DQ6" s="52">
        <f t="shared" si="9"/>
        <v>279.89999999999998</v>
      </c>
      <c r="DR6" s="52">
        <f t="shared" si="9"/>
        <v>295.5</v>
      </c>
      <c r="DS6" s="52">
        <f t="shared" si="9"/>
        <v>224.4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117</v>
      </c>
      <c r="B7" s="48">
        <f t="shared" ref="B7:X7" si="10">B8</f>
        <v>2021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愛媛県　八幡浜市</v>
      </c>
      <c r="I7" s="48" t="str">
        <f t="shared" si="10"/>
        <v>朝潮橋駐車場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36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727</v>
      </c>
      <c r="V7" s="51">
        <f t="shared" si="10"/>
        <v>31</v>
      </c>
      <c r="W7" s="51">
        <f t="shared" si="10"/>
        <v>0</v>
      </c>
      <c r="X7" s="50" t="str">
        <f t="shared" si="10"/>
        <v>無</v>
      </c>
      <c r="Y7" s="52">
        <f>Y8</f>
        <v>1135</v>
      </c>
      <c r="Z7" s="52">
        <f t="shared" ref="Z7:AH7" si="11">Z8</f>
        <v>2025.9</v>
      </c>
      <c r="AA7" s="52">
        <f t="shared" si="11"/>
        <v>2214.1</v>
      </c>
      <c r="AB7" s="52">
        <f t="shared" si="11"/>
        <v>1323.3</v>
      </c>
      <c r="AC7" s="52">
        <f t="shared" si="11"/>
        <v>1741.2</v>
      </c>
      <c r="AD7" s="52">
        <f t="shared" si="11"/>
        <v>471.5</v>
      </c>
      <c r="AE7" s="52">
        <f t="shared" si="11"/>
        <v>384.2</v>
      </c>
      <c r="AF7" s="52">
        <f t="shared" si="11"/>
        <v>754.2</v>
      </c>
      <c r="AG7" s="52">
        <f t="shared" si="11"/>
        <v>383.4</v>
      </c>
      <c r="AH7" s="52">
        <f t="shared" si="11"/>
        <v>338.4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</v>
      </c>
      <c r="AP7" s="52">
        <f t="shared" si="12"/>
        <v>3.8</v>
      </c>
      <c r="AQ7" s="52">
        <f t="shared" si="12"/>
        <v>2</v>
      </c>
      <c r="AR7" s="52">
        <f t="shared" si="12"/>
        <v>10.199999999999999</v>
      </c>
      <c r="AS7" s="52">
        <f t="shared" si="12"/>
        <v>5.0999999999999996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21</v>
      </c>
      <c r="BA7" s="53">
        <f t="shared" si="13"/>
        <v>17</v>
      </c>
      <c r="BB7" s="53">
        <f t="shared" si="13"/>
        <v>15</v>
      </c>
      <c r="BC7" s="53">
        <f t="shared" si="13"/>
        <v>407</v>
      </c>
      <c r="BD7" s="53">
        <f t="shared" si="13"/>
        <v>166</v>
      </c>
      <c r="BE7" s="51"/>
      <c r="BF7" s="52">
        <f>BF8</f>
        <v>91.2</v>
      </c>
      <c r="BG7" s="52">
        <f t="shared" ref="BG7:BO7" si="14">BG8</f>
        <v>95.1</v>
      </c>
      <c r="BH7" s="52">
        <f t="shared" si="14"/>
        <v>97.6</v>
      </c>
      <c r="BI7" s="52">
        <f t="shared" si="14"/>
        <v>95.9</v>
      </c>
      <c r="BJ7" s="52">
        <f t="shared" si="14"/>
        <v>97.6</v>
      </c>
      <c r="BK7" s="52">
        <f t="shared" si="14"/>
        <v>38.299999999999997</v>
      </c>
      <c r="BL7" s="52">
        <f t="shared" si="14"/>
        <v>30.4</v>
      </c>
      <c r="BM7" s="52">
        <f t="shared" si="14"/>
        <v>33.6</v>
      </c>
      <c r="BN7" s="52">
        <f t="shared" si="14"/>
        <v>-122.5</v>
      </c>
      <c r="BO7" s="52">
        <f t="shared" si="14"/>
        <v>8.5</v>
      </c>
      <c r="BP7" s="49"/>
      <c r="BQ7" s="53">
        <f>BQ8</f>
        <v>1449</v>
      </c>
      <c r="BR7" s="53">
        <f t="shared" ref="BR7:BZ7" si="15">BR8</f>
        <v>1637</v>
      </c>
      <c r="BS7" s="53">
        <f t="shared" si="15"/>
        <v>1797</v>
      </c>
      <c r="BT7" s="53">
        <f t="shared" si="15"/>
        <v>1786</v>
      </c>
      <c r="BU7" s="53">
        <f t="shared" si="15"/>
        <v>1871</v>
      </c>
      <c r="BV7" s="53">
        <f t="shared" si="15"/>
        <v>7814</v>
      </c>
      <c r="BW7" s="53">
        <f t="shared" si="15"/>
        <v>8183</v>
      </c>
      <c r="BX7" s="53">
        <f t="shared" si="15"/>
        <v>7940</v>
      </c>
      <c r="BY7" s="53">
        <f t="shared" si="15"/>
        <v>2576</v>
      </c>
      <c r="BZ7" s="53">
        <f t="shared" si="15"/>
        <v>4153</v>
      </c>
      <c r="CA7" s="51"/>
      <c r="CB7" s="52" t="s">
        <v>118</v>
      </c>
      <c r="CC7" s="52" t="s">
        <v>118</v>
      </c>
      <c r="CD7" s="52" t="s">
        <v>118</v>
      </c>
      <c r="CE7" s="52" t="s">
        <v>118</v>
      </c>
      <c r="CF7" s="52" t="s">
        <v>118</v>
      </c>
      <c r="CG7" s="52" t="s">
        <v>118</v>
      </c>
      <c r="CH7" s="52" t="s">
        <v>118</v>
      </c>
      <c r="CI7" s="52" t="s">
        <v>118</v>
      </c>
      <c r="CJ7" s="52" t="s">
        <v>118</v>
      </c>
      <c r="CK7" s="52" t="s">
        <v>119</v>
      </c>
      <c r="CL7" s="49"/>
      <c r="CM7" s="51">
        <f>CM8</f>
        <v>0</v>
      </c>
      <c r="CN7" s="51">
        <f>CN8</f>
        <v>0</v>
      </c>
      <c r="CO7" s="52" t="s">
        <v>118</v>
      </c>
      <c r="CP7" s="52" t="s">
        <v>118</v>
      </c>
      <c r="CQ7" s="52" t="s">
        <v>118</v>
      </c>
      <c r="CR7" s="52" t="s">
        <v>118</v>
      </c>
      <c r="CS7" s="52" t="s">
        <v>118</v>
      </c>
      <c r="CT7" s="52" t="s">
        <v>118</v>
      </c>
      <c r="CU7" s="52" t="s">
        <v>118</v>
      </c>
      <c r="CV7" s="52" t="s">
        <v>118</v>
      </c>
      <c r="CW7" s="52" t="s">
        <v>118</v>
      </c>
      <c r="CX7" s="52" t="s">
        <v>120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58.4</v>
      </c>
      <c r="DF7" s="52">
        <f t="shared" si="16"/>
        <v>83.1</v>
      </c>
      <c r="DG7" s="52">
        <f t="shared" si="16"/>
        <v>54.4</v>
      </c>
      <c r="DH7" s="52">
        <f t="shared" si="16"/>
        <v>70.3</v>
      </c>
      <c r="DI7" s="52">
        <f t="shared" si="16"/>
        <v>70</v>
      </c>
      <c r="DJ7" s="49"/>
      <c r="DK7" s="52">
        <f>DK8</f>
        <v>100</v>
      </c>
      <c r="DL7" s="52">
        <f t="shared" ref="DL7:DT7" si="17">DL8</f>
        <v>100</v>
      </c>
      <c r="DM7" s="52">
        <f t="shared" si="17"/>
        <v>96.8</v>
      </c>
      <c r="DN7" s="52">
        <f t="shared" si="17"/>
        <v>96.8</v>
      </c>
      <c r="DO7" s="52">
        <f t="shared" si="17"/>
        <v>100</v>
      </c>
      <c r="DP7" s="52">
        <f t="shared" si="17"/>
        <v>274.8</v>
      </c>
      <c r="DQ7" s="52">
        <f t="shared" si="17"/>
        <v>279.89999999999998</v>
      </c>
      <c r="DR7" s="52">
        <f t="shared" si="17"/>
        <v>295.5</v>
      </c>
      <c r="DS7" s="52">
        <f t="shared" si="17"/>
        <v>224.4</v>
      </c>
      <c r="DT7" s="52">
        <f t="shared" si="17"/>
        <v>251.9</v>
      </c>
      <c r="DU7" s="49"/>
    </row>
    <row r="8" spans="1:125" s="54" customFormat="1" x14ac:dyDescent="0.15">
      <c r="A8" s="37"/>
      <c r="B8" s="55">
        <v>2021</v>
      </c>
      <c r="C8" s="55">
        <v>382043</v>
      </c>
      <c r="D8" s="55">
        <v>47</v>
      </c>
      <c r="E8" s="55">
        <v>14</v>
      </c>
      <c r="F8" s="55">
        <v>0</v>
      </c>
      <c r="G8" s="55">
        <v>5</v>
      </c>
      <c r="H8" s="55" t="s">
        <v>121</v>
      </c>
      <c r="I8" s="55" t="s">
        <v>122</v>
      </c>
      <c r="J8" s="55" t="s">
        <v>123</v>
      </c>
      <c r="K8" s="55" t="s">
        <v>124</v>
      </c>
      <c r="L8" s="55" t="s">
        <v>125</v>
      </c>
      <c r="M8" s="55" t="s">
        <v>126</v>
      </c>
      <c r="N8" s="55" t="s">
        <v>127</v>
      </c>
      <c r="O8" s="56" t="s">
        <v>128</v>
      </c>
      <c r="P8" s="57" t="s">
        <v>129</v>
      </c>
      <c r="Q8" s="57" t="s">
        <v>130</v>
      </c>
      <c r="R8" s="58">
        <v>36</v>
      </c>
      <c r="S8" s="57" t="s">
        <v>131</v>
      </c>
      <c r="T8" s="57" t="s">
        <v>132</v>
      </c>
      <c r="U8" s="58">
        <v>727</v>
      </c>
      <c r="V8" s="58">
        <v>31</v>
      </c>
      <c r="W8" s="58">
        <v>0</v>
      </c>
      <c r="X8" s="57" t="s">
        <v>132</v>
      </c>
      <c r="Y8" s="59">
        <v>1135</v>
      </c>
      <c r="Z8" s="59">
        <v>2025.9</v>
      </c>
      <c r="AA8" s="59">
        <v>2214.1</v>
      </c>
      <c r="AB8" s="59">
        <v>1323.3</v>
      </c>
      <c r="AC8" s="59">
        <v>1741.2</v>
      </c>
      <c r="AD8" s="59">
        <v>471.5</v>
      </c>
      <c r="AE8" s="59">
        <v>384.2</v>
      </c>
      <c r="AF8" s="59">
        <v>754.2</v>
      </c>
      <c r="AG8" s="59">
        <v>383.4</v>
      </c>
      <c r="AH8" s="59">
        <v>338.4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</v>
      </c>
      <c r="AP8" s="59">
        <v>3.8</v>
      </c>
      <c r="AQ8" s="59">
        <v>2</v>
      </c>
      <c r="AR8" s="59">
        <v>10.199999999999999</v>
      </c>
      <c r="AS8" s="59">
        <v>5.0999999999999996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21</v>
      </c>
      <c r="BA8" s="60">
        <v>17</v>
      </c>
      <c r="BB8" s="60">
        <v>15</v>
      </c>
      <c r="BC8" s="60">
        <v>407</v>
      </c>
      <c r="BD8" s="60">
        <v>166</v>
      </c>
      <c r="BE8" s="60">
        <v>3111</v>
      </c>
      <c r="BF8" s="59">
        <v>91.2</v>
      </c>
      <c r="BG8" s="59">
        <v>95.1</v>
      </c>
      <c r="BH8" s="59">
        <v>97.6</v>
      </c>
      <c r="BI8" s="59">
        <v>95.9</v>
      </c>
      <c r="BJ8" s="59">
        <v>97.6</v>
      </c>
      <c r="BK8" s="59">
        <v>38.299999999999997</v>
      </c>
      <c r="BL8" s="59">
        <v>30.4</v>
      </c>
      <c r="BM8" s="59">
        <v>33.6</v>
      </c>
      <c r="BN8" s="59">
        <v>-122.5</v>
      </c>
      <c r="BO8" s="59">
        <v>8.5</v>
      </c>
      <c r="BP8" s="56">
        <v>0.8</v>
      </c>
      <c r="BQ8" s="60">
        <v>1449</v>
      </c>
      <c r="BR8" s="60">
        <v>1637</v>
      </c>
      <c r="BS8" s="60">
        <v>1797</v>
      </c>
      <c r="BT8" s="61">
        <v>1786</v>
      </c>
      <c r="BU8" s="61">
        <v>1871</v>
      </c>
      <c r="BV8" s="60">
        <v>7814</v>
      </c>
      <c r="BW8" s="60">
        <v>8183</v>
      </c>
      <c r="BX8" s="60">
        <v>7940</v>
      </c>
      <c r="BY8" s="60">
        <v>2576</v>
      </c>
      <c r="BZ8" s="60">
        <v>4153</v>
      </c>
      <c r="CA8" s="58">
        <v>10906</v>
      </c>
      <c r="CB8" s="59" t="s">
        <v>125</v>
      </c>
      <c r="CC8" s="59" t="s">
        <v>125</v>
      </c>
      <c r="CD8" s="59" t="s">
        <v>125</v>
      </c>
      <c r="CE8" s="59" t="s">
        <v>125</v>
      </c>
      <c r="CF8" s="59" t="s">
        <v>125</v>
      </c>
      <c r="CG8" s="59" t="s">
        <v>125</v>
      </c>
      <c r="CH8" s="59" t="s">
        <v>125</v>
      </c>
      <c r="CI8" s="59" t="s">
        <v>125</v>
      </c>
      <c r="CJ8" s="59" t="s">
        <v>125</v>
      </c>
      <c r="CK8" s="59" t="s">
        <v>125</v>
      </c>
      <c r="CL8" s="56" t="s">
        <v>125</v>
      </c>
      <c r="CM8" s="58">
        <v>0</v>
      </c>
      <c r="CN8" s="58">
        <v>0</v>
      </c>
      <c r="CO8" s="59" t="s">
        <v>125</v>
      </c>
      <c r="CP8" s="59" t="s">
        <v>125</v>
      </c>
      <c r="CQ8" s="59" t="s">
        <v>125</v>
      </c>
      <c r="CR8" s="59" t="s">
        <v>125</v>
      </c>
      <c r="CS8" s="59" t="s">
        <v>125</v>
      </c>
      <c r="CT8" s="59" t="s">
        <v>125</v>
      </c>
      <c r="CU8" s="59" t="s">
        <v>125</v>
      </c>
      <c r="CV8" s="59" t="s">
        <v>125</v>
      </c>
      <c r="CW8" s="59" t="s">
        <v>125</v>
      </c>
      <c r="CX8" s="59" t="s">
        <v>125</v>
      </c>
      <c r="CY8" s="56" t="s">
        <v>125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58.4</v>
      </c>
      <c r="DF8" s="59">
        <v>83.1</v>
      </c>
      <c r="DG8" s="59">
        <v>54.4</v>
      </c>
      <c r="DH8" s="59">
        <v>70.3</v>
      </c>
      <c r="DI8" s="59">
        <v>70</v>
      </c>
      <c r="DJ8" s="56">
        <v>99.8</v>
      </c>
      <c r="DK8" s="59">
        <v>100</v>
      </c>
      <c r="DL8" s="59">
        <v>100</v>
      </c>
      <c r="DM8" s="59">
        <v>96.8</v>
      </c>
      <c r="DN8" s="59">
        <v>96.8</v>
      </c>
      <c r="DO8" s="59">
        <v>100</v>
      </c>
      <c r="DP8" s="59">
        <v>274.8</v>
      </c>
      <c r="DQ8" s="59">
        <v>279.89999999999998</v>
      </c>
      <c r="DR8" s="59">
        <v>295.5</v>
      </c>
      <c r="DS8" s="59">
        <v>224.4</v>
      </c>
      <c r="DT8" s="59">
        <v>251.9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133</v>
      </c>
      <c r="C10" s="64" t="s">
        <v>134</v>
      </c>
      <c r="D10" s="64" t="s">
        <v>135</v>
      </c>
      <c r="E10" s="64" t="s">
        <v>136</v>
      </c>
      <c r="F10" s="64" t="s">
        <v>137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2023-01-24T07:53:19Z</cp:lastPrinted>
  <dcterms:created xsi:type="dcterms:W3CDTF">2022-12-09T03:31:27Z</dcterms:created>
  <dcterms:modified xsi:type="dcterms:W3CDTF">2023-02-03T02:53:52Z</dcterms:modified>
  <cp:category/>
</cp:coreProperties>
</file>