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08 伊予市\"/>
    </mc:Choice>
  </mc:AlternateContent>
  <workbookProtection workbookAlgorithmName="SHA-512" workbookHashValue="vE5AryfPKhD2uxVAWXXN7JzPKnyuZyOAmfygsMpG81SebHWFJAFsYNloUrfVkltuvg+qUkpJH1zPnFP8U34GwQ==" workbookSaltValue="P5ysN+/3ZmklQFlQCeaflA==" workbookSpinCount="100000" lockStructure="1"/>
  <bookViews>
    <workbookView xWindow="0" yWindow="0" windowWidth="15360" windowHeight="7635"/>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L8" i="4" s="1"/>
  <c r="Q6" i="5"/>
  <c r="W10" i="4" s="1"/>
  <c r="P6" i="5"/>
  <c r="P10" i="4" s="1"/>
  <c r="O6" i="5"/>
  <c r="N6" i="5"/>
  <c r="M6" i="5"/>
  <c r="AD8" i="4" s="1"/>
  <c r="L6" i="5"/>
  <c r="W8" i="4" s="1"/>
  <c r="K6" i="5"/>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I85" i="4"/>
  <c r="H85" i="4"/>
  <c r="F85" i="4"/>
  <c r="E85" i="4"/>
  <c r="BB10" i="4"/>
  <c r="AT10" i="4"/>
  <c r="AL10" i="4"/>
  <c r="I10" i="4"/>
  <c r="B10" i="4"/>
  <c r="BB8" i="4"/>
  <c r="AT8" i="4"/>
  <c r="P8" i="4"/>
</calcChain>
</file>

<file path=xl/sharedStrings.xml><?xml version="1.0" encoding="utf-8"?>
<sst xmlns="http://schemas.openxmlformats.org/spreadsheetml/2006/main" count="228" uniqueCount="115">
  <si>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</si>
  <si>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</si>
  <si>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</si>
  <si>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</si>
  <si>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</si>
  <si>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</si>
  <si>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</si>
  <si>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</si>
  <si>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</si>
  <si>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</si>
  <si>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</si>
  <si>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</si>
  <si>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</si>
  <si>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</si>
  <si>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</si>
  <si>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</si>
  <si>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</si>
  <si>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</si>
  <si>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</si>
  <si>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</si>
  <si>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</si>
  <si>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</si>
  <si>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</si>
  <si>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</si>
  <si>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</si>
  <si>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</si>
  <si>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</si>
  <si>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</si>
  <si>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</si>
  <si>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</si>
  <si>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</si>
  <si>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</si>
  <si>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</si>
  <si>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</si>
  <si>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</si>
  <si>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</si>
  <si>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</si>
  <si>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</si>
  <si>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</si>
  <si>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</si>
  <si>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</si>
  <si>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</si>
  <si>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</si>
  <si>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</si>
  <si>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</si>
  <si>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</si>
  <si>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</si>
  <si>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</si>
  <si>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</si>
  <si>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</si>
  <si>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</si>
  <si>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</si>
  <si>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</si>
  <si>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</si>
  <si>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</si>
  <si>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</si>
  <si>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</si>
  <si>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</si>
  <si>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</si>
  <si>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</si>
  <si>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</si>
  <si>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</si>
  <si>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</si>
  <si>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</si>
  <si>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</si>
  <si>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</si>
  <si>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</si>
  <si>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</si>
  <si>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</si>
  <si>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</si>
  <si>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</si>
  <si>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</si>
  <si>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</si>
  <si>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</si>
  <si>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</si>
  <si>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</si>
  <si>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</si>
  <si>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</si>
  <si>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</si>
  <si>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</si>
  <si>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</si>
  <si>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</si>
  <si>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</si>
  <si>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</si>
  <si>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</si>
  <si>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</si>
  <si>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</si>
  <si>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</si>
  <si>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</si>
  <si>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</si>
  <si>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</si>
  <si>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</si>
  <si>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</si>
  <si>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伊予市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</si>
  <si>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</si>
  <si>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</si>
  <si>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</si>
  <si>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</si>
  <si>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</si>
  <si>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</si>
  <si>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</si>
  <si>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</si>
  <si>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</si>
  <si>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</si>
  <si>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</si>
  <si>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</si>
  <si>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</si>
  <si>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</si>
  <si>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</si>
  <si>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</si>
  <si>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</si>
  <si>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</si>
  <si>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r>
      <rPr>
        <sz val="8"/>
        <rFont val="ＭＳ ゴシック"/>
        <family val="3"/>
        <charset val="128"/>
      </rPr>
      <t>①「有形固定資産減価償却率」については、類似団体平均値を過去5年間下回っており、令和3年度においては、41.4%と令和2年度と比較して1.92ポイント増加したが、平均値より8.56ポイント低い数値である。これは、上灘地区簡易水道統合を実施したことや管路の更新を実施したことによるものであり、類似団体との比較においては、保有している資産が法定耐用年数に近づいている割合が低いと考えられる。指標を参考に将来の施設の更新等の必要性と財源の確保に留意したい。</t>
    </r>
    <r>
      <rPr>
        <sz val="8"/>
        <color rgb="FFFF0000"/>
        <rFont val="ＭＳ ゴシック"/>
        <family val="3"/>
        <charset val="128"/>
      </rPr>
      <t xml:space="preserve">
　</t>
    </r>
    <r>
      <rPr>
        <sz val="8"/>
        <rFont val="ＭＳ ゴシック"/>
        <family val="3"/>
        <charset val="128"/>
      </rPr>
      <t>③「管路更新率」については、令和3年度は、令和2年度とほぼ横ばいで、類似団体平均値とほぼ同じである。平成30年度以降②「管路経年化率」が上昇していることを踏まえ、有収率の向上を図るためにも、限られた財源で更新をし、耐震化の対応と併せ今後積極的な整備に取り組む計画である。</t>
    </r>
    <rPh sb="40" eb="41">
      <t>レイ</t>
    </rPh>
    <rPh sb="41" eb="42">
      <t>ワ</t>
    </rPh>
    <rPh sb="57" eb="59">
      <t>レイワ</t>
    </rPh>
    <rPh sb="60" eb="62">
      <t>ネンド</t>
    </rPh>
    <rPh sb="63" eb="65">
      <t>ヒカク</t>
    </rPh>
    <rPh sb="75" eb="77">
      <t>ゾウカ</t>
    </rPh>
    <rPh sb="124" eb="126">
      <t>カンロ</t>
    </rPh>
    <rPh sb="127" eb="129">
      <t>コウシン</t>
    </rPh>
    <rPh sb="130" eb="132">
      <t>ジッシ</t>
    </rPh>
    <rPh sb="241" eb="242">
      <t>レイ</t>
    </rPh>
    <rPh sb="242" eb="243">
      <t>ワ</t>
    </rPh>
    <rPh sb="248" eb="250">
      <t>レイワ</t>
    </rPh>
    <rPh sb="251" eb="253">
      <t>ネンド</t>
    </rPh>
    <rPh sb="256" eb="257">
      <t>ヨコ</t>
    </rPh>
    <rPh sb="271" eb="272">
      <t>オナ</t>
    </rPh>
    <rPh sb="277" eb="279">
      <t>ヘイセイ</t>
    </rPh>
    <rPh sb="281" eb="283">
      <t>ネンド</t>
    </rPh>
    <rPh sb="283" eb="285">
      <t>イコウ</t>
    </rPh>
    <phoneticPr fontId="4"/>
  </si>
  <si>
    <t>　①「経常収支比率」は、令和3年度は111.49%で、令和2年度と比較すると1.01ポイント減少したが、類似団体平均値より上回っており、100％を超えていることから健全な経営状況といえる。令和3年度に減少した主な要因としては、使用水量の減少により経常収益が減少したことによるものである。
　②「累積欠損金」については、過去5年間0%となっており未発生である。
　③「流動比率」は、令和2年度と比較すると8.72ポイント増加することとなった。100％以上であることから、短期的な支払能力があることを示している。今後、令和4年度が単年度償還額がピークとなり、令和3年度以降は施設等の耐震化事業の実施に伴う企業債借入により償還額が年々増加するため、引き続き経営上必要な収益の増加に努めることが必要である。
　④「企業債残高対給水収益比率」については平成29年度の上灘地区簡易水道統合により一時700％を超えたものの、それ以降は企業債の償還が進んだことで統合前（平成28年度）の水準（563.82％）に戻ってきた。今後施設等の耐震化事業を実施していくため、企業債残高の増加に注視する必要がある。
　⑥「給水原価」については、令和3年度は、令和2年度に比べ1.37円減少し、類似団体平均値より7.45円程度低く、⑤「料金回収率」については、101.66%で、令和2年度と比較すると0.89ポイント増加し、給水に係る費用を給水収益で賄うことができている。
　以上の指標から本市の経営については、概ね健全経営が維持されている状況にあると考えられるが、今後の施設等の耐震化事業において企業債や補助金に依存することが考えられるため、更なる費用削減や更新投資等に充てる財源の確保に努めていく必要がある。
　次に⑦「施設利用率」については、58.43％で、令和2年度に比べて0.99ポイント減少しており、類似団体平均値より低いため、あまり良好であるとはいえない。
　さらに、⑧「有収率」については、87.41％で令和2年度より0.44ポイント微減している。今後も、整備事業計画による管路の更新・漏水調査・修繕を強化する等の取り組みを進めなければならない。</t>
    <rPh sb="12" eb="14">
      <t>レイワ</t>
    </rPh>
    <rPh sb="27" eb="29">
      <t>レイワ</t>
    </rPh>
    <rPh sb="46" eb="48">
      <t>ゲンショウ</t>
    </rPh>
    <rPh sb="61" eb="62">
      <t>ウエ</t>
    </rPh>
    <rPh sb="100" eb="102">
      <t>ゲンショウ</t>
    </rPh>
    <rPh sb="113" eb="115">
      <t>シヨウ</t>
    </rPh>
    <rPh sb="115" eb="117">
      <t>スイリョウ</t>
    </rPh>
    <rPh sb="118" eb="120">
      <t>ゲンショウ</t>
    </rPh>
    <rPh sb="123" eb="125">
      <t>ケイジョウ</t>
    </rPh>
    <rPh sb="125" eb="127">
      <t>シュウエキ</t>
    </rPh>
    <rPh sb="128" eb="130">
      <t>ゲンショウ</t>
    </rPh>
    <rPh sb="157" eb="159">
      <t>ゾウカ</t>
    </rPh>
    <rPh sb="184" eb="186">
      <t>ゾウカ</t>
    </rPh>
    <rPh sb="186" eb="188">
      <t>ゲンショウ</t>
    </rPh>
    <rPh sb="192" eb="193">
      <t>オモ</t>
    </rPh>
    <rPh sb="194" eb="196">
      <t>ヨウイン</t>
    </rPh>
    <rPh sb="198" eb="200">
      <t>レイワ</t>
    </rPh>
    <rPh sb="201" eb="203">
      <t>ネンド</t>
    </rPh>
    <rPh sb="204" eb="206">
      <t>カイケイ</t>
    </rPh>
    <rPh sb="206" eb="208">
      <t>トウゴウ</t>
    </rPh>
    <rPh sb="210" eb="212">
      <t>カンイ</t>
    </rPh>
    <rPh sb="212" eb="214">
      <t>スイドウ</t>
    </rPh>
    <rPh sb="214" eb="216">
      <t>ジギョウ</t>
    </rPh>
    <rPh sb="217" eb="219">
      <t>キギョウ</t>
    </rPh>
    <rPh sb="224" eb="226">
      <t>イジョウ</t>
    </rPh>
    <rPh sb="234" eb="237">
      <t>タンキテキ</t>
    </rPh>
    <rPh sb="238" eb="240">
      <t>シハライ</t>
    </rPh>
    <rPh sb="240" eb="242">
      <t>ノウリョク</t>
    </rPh>
    <rPh sb="248" eb="249">
      <t>シメ</t>
    </rPh>
    <rPh sb="267" eb="268">
      <t>トウ</t>
    </rPh>
    <rPh sb="269" eb="271">
      <t>カリイレ</t>
    </rPh>
    <rPh sb="274" eb="276">
      <t>ショウカン</t>
    </rPh>
    <rPh sb="276" eb="277">
      <t>ガク</t>
    </rPh>
    <rPh sb="278" eb="280">
      <t>ネンネン</t>
    </rPh>
    <rPh sb="286" eb="288">
      <t>ジギョウ</t>
    </rPh>
    <rPh sb="289" eb="291">
      <t>ジッシ</t>
    </rPh>
    <rPh sb="292" eb="293">
      <t>トモナ</t>
    </rPh>
    <rPh sb="294" eb="296">
      <t>レイワ</t>
    </rPh>
    <rPh sb="297" eb="299">
      <t>ネンド</t>
    </rPh>
    <rPh sb="299" eb="301">
      <t>イコウ</t>
    </rPh>
    <rPh sb="301" eb="303">
      <t>キギョウ</t>
    </rPh>
    <rPh sb="303" eb="304">
      <t>サイ</t>
    </rPh>
    <rPh sb="305" eb="307">
      <t>ゾウカ</t>
    </rPh>
    <rPh sb="357" eb="359">
      <t>イチジ</t>
    </rPh>
    <rPh sb="364" eb="365">
      <t>コ</t>
    </rPh>
    <rPh sb="376" eb="378">
      <t>キギョウ</t>
    </rPh>
    <rPh sb="378" eb="379">
      <t>サイ</t>
    </rPh>
    <rPh sb="380" eb="382">
      <t>ショウカン</t>
    </rPh>
    <rPh sb="383" eb="384">
      <t>スス</t>
    </rPh>
    <rPh sb="389" eb="391">
      <t>トウゴウ</t>
    </rPh>
    <rPh sb="391" eb="392">
      <t>マエ</t>
    </rPh>
    <rPh sb="393" eb="395">
      <t>スイジュン</t>
    </rPh>
    <rPh sb="396" eb="397">
      <t>モド</t>
    </rPh>
    <rPh sb="404" eb="405">
      <t>スス</t>
    </rPh>
    <rPh sb="412" eb="414">
      <t>スウチ</t>
    </rPh>
    <rPh sb="415" eb="417">
      <t>ゲンショウ</t>
    </rPh>
    <rPh sb="417" eb="419">
      <t>ケイコウ</t>
    </rPh>
    <rPh sb="424" eb="426">
      <t>コンゴ</t>
    </rPh>
    <rPh sb="427" eb="429">
      <t>ヘイセイ</t>
    </rPh>
    <rPh sb="431" eb="432">
      <t>ネン</t>
    </rPh>
    <rPh sb="432" eb="433">
      <t>ド</t>
    </rPh>
    <rPh sb="434" eb="436">
      <t>シセツ</t>
    </rPh>
    <rPh sb="436" eb="437">
      <t>トウ</t>
    </rPh>
    <rPh sb="447" eb="448">
      <t>モド</t>
    </rPh>
    <rPh sb="453" eb="455">
      <t>ヒツヨウ</t>
    </rPh>
    <rPh sb="460" eb="462">
      <t>キギョウ</t>
    </rPh>
    <rPh sb="462" eb="463">
      <t>サイ</t>
    </rPh>
    <rPh sb="463" eb="465">
      <t>ザンダカ</t>
    </rPh>
    <rPh sb="466" eb="468">
      <t>ゾウカ</t>
    </rPh>
    <rPh sb="470" eb="472">
      <t>チュウシ</t>
    </rPh>
    <rPh sb="474" eb="476">
      <t>ヒツヨウ</t>
    </rPh>
    <rPh sb="508" eb="510">
      <t>レイワ</t>
    </rPh>
    <rPh sb="511" eb="512">
      <t>ネン</t>
    </rPh>
    <rPh sb="512" eb="513">
      <t>ド</t>
    </rPh>
    <rPh sb="521" eb="522">
      <t>クラ</t>
    </rPh>
    <rPh sb="658" eb="659">
      <t>トウ</t>
    </rPh>
    <rPh sb="660" eb="663">
      <t>タイシンカ</t>
    </rPh>
    <rPh sb="663" eb="665">
      <t>ジギョウ</t>
    </rPh>
    <rPh sb="738" eb="739">
      <t>レイ</t>
    </rPh>
    <rPh sb="739" eb="740">
      <t>ワ</t>
    </rPh>
    <rPh sb="740" eb="741">
      <t>ガン</t>
    </rPh>
    <rPh sb="753" eb="755">
      <t>レイワ</t>
    </rPh>
    <rPh sb="755" eb="757">
      <t>ガンネン</t>
    </rPh>
    <rPh sb="757" eb="758">
      <t>ド</t>
    </rPh>
    <rPh sb="770" eb="772">
      <t>ゲンショウ</t>
    </rPh>
    <rPh sb="786" eb="787">
      <t>ヒク</t>
    </rPh>
    <rPh sb="818" eb="820">
      <t>レイワ</t>
    </rPh>
    <rPh sb="821" eb="823">
      <t>ネンド</t>
    </rPh>
    <rPh sb="826" eb="828">
      <t>ビゲン</t>
    </rPh>
    <rPh sb="832" eb="833">
      <t>ド</t>
    </rPh>
    <rPh sb="845" eb="847">
      <t>ジャッカン</t>
    </rPh>
    <phoneticPr fontId="4"/>
  </si>
  <si>
    <t>　本市の水道事業（上水及び簡易水道）における財政状況については、経常収支比率及び料金回収率が100％を超えていることから、現在のところ健全経営を維持している。令和2年度より簡易水道事業が企業会計に移行され、一般会計より補助金として繰入れを行い、影響を少なくはしているが、今後、料金収入だけで賄っていくことは難しく、経営状況は一層厳しくなると見込まれる。
　令和元年9月に料金改定を実施したことにより、令和2年度の給水収益は増加したが、令和3年度においては節水意識の高まりや人口減少等により減少し、今後も引き続き収益の伸び悩みが予測される。今後、簡易水道事業も合わせ、老朽化した既存施設の更新や耐震化事業等の資本投資の増加が見込まれるため、改定した給水収益の推移を注視するとともに、令和2年度に策定した中長期的な経営基本計画である「経営戦略」に基づき、計画的かつ合理的な経営を行うことにより、経営基盤の強化を図りたい。</t>
    <rPh sb="9" eb="11">
      <t>ジョウスイ</t>
    </rPh>
    <rPh sb="11" eb="12">
      <t>オヨ</t>
    </rPh>
    <rPh sb="13" eb="15">
      <t>カンイ</t>
    </rPh>
    <rPh sb="15" eb="17">
      <t>スイドウ</t>
    </rPh>
    <rPh sb="32" eb="34">
      <t>ケイジョウ</t>
    </rPh>
    <rPh sb="34" eb="36">
      <t>シュウシ</t>
    </rPh>
    <rPh sb="36" eb="38">
      <t>ヒリツ</t>
    </rPh>
    <rPh sb="38" eb="39">
      <t>オヨ</t>
    </rPh>
    <rPh sb="40" eb="42">
      <t>リョウキン</t>
    </rPh>
    <rPh sb="42" eb="44">
      <t>カイシュウ</t>
    </rPh>
    <rPh sb="44" eb="45">
      <t>リツ</t>
    </rPh>
    <rPh sb="51" eb="52">
      <t>コ</t>
    </rPh>
    <rPh sb="79" eb="81">
      <t>レイワ</t>
    </rPh>
    <rPh sb="82" eb="84">
      <t>ネンド</t>
    </rPh>
    <rPh sb="86" eb="88">
      <t>カンイ</t>
    </rPh>
    <rPh sb="88" eb="90">
      <t>スイドウ</t>
    </rPh>
    <rPh sb="90" eb="92">
      <t>ジギョウ</t>
    </rPh>
    <rPh sb="93" eb="95">
      <t>キギョウ</t>
    </rPh>
    <rPh sb="95" eb="97">
      <t>カイケイ</t>
    </rPh>
    <rPh sb="98" eb="100">
      <t>イコウ</t>
    </rPh>
    <rPh sb="103" eb="105">
      <t>イッパン</t>
    </rPh>
    <rPh sb="119" eb="120">
      <t>オコナ</t>
    </rPh>
    <rPh sb="135" eb="137">
      <t>コンゴ</t>
    </rPh>
    <rPh sb="138" eb="140">
      <t>リョウキン</t>
    </rPh>
    <rPh sb="140" eb="142">
      <t>シュウニュウ</t>
    </rPh>
    <rPh sb="145" eb="146">
      <t>マカナ</t>
    </rPh>
    <rPh sb="153" eb="154">
      <t>ムズカ</t>
    </rPh>
    <rPh sb="157" eb="159">
      <t>ケイエイ</t>
    </rPh>
    <rPh sb="159" eb="161">
      <t>ジョウキョウ</t>
    </rPh>
    <rPh sb="162" eb="164">
      <t>イッソウ</t>
    </rPh>
    <rPh sb="164" eb="165">
      <t>キビ</t>
    </rPh>
    <rPh sb="170" eb="172">
      <t>ミコ</t>
    </rPh>
    <rPh sb="178" eb="180">
      <t>レイワ</t>
    </rPh>
    <rPh sb="180" eb="182">
      <t>ガンネン</t>
    </rPh>
    <rPh sb="183" eb="184">
      <t>ガツ</t>
    </rPh>
    <rPh sb="185" eb="187">
      <t>リョウキン</t>
    </rPh>
    <rPh sb="187" eb="189">
      <t>カイテイ</t>
    </rPh>
    <rPh sb="190" eb="192">
      <t>ジッシ</t>
    </rPh>
    <rPh sb="200" eb="202">
      <t>レイワ</t>
    </rPh>
    <rPh sb="206" eb="208">
      <t>キュウスイ</t>
    </rPh>
    <rPh sb="208" eb="210">
      <t>シュウエキ</t>
    </rPh>
    <rPh sb="211" eb="213">
      <t>ゾウカ</t>
    </rPh>
    <rPh sb="217" eb="219">
      <t>レイワ</t>
    </rPh>
    <rPh sb="220" eb="222">
      <t>ネンド</t>
    </rPh>
    <rPh sb="244" eb="246">
      <t>ゲンショウ</t>
    </rPh>
    <rPh sb="248" eb="250">
      <t>コンゴ</t>
    </rPh>
    <rPh sb="251" eb="252">
      <t>ヒ</t>
    </rPh>
    <rPh sb="253" eb="254">
      <t>ツヅ</t>
    </rPh>
    <rPh sb="255" eb="257">
      <t>シュウエキ</t>
    </rPh>
    <rPh sb="258" eb="259">
      <t>ノ</t>
    </rPh>
    <rPh sb="260" eb="261">
      <t>ナヤ</t>
    </rPh>
    <rPh sb="263" eb="265">
      <t>ヨソク</t>
    </rPh>
    <rPh sb="272" eb="274">
      <t>カンイ</t>
    </rPh>
    <rPh sb="274" eb="276">
      <t>スイドウ</t>
    </rPh>
    <rPh sb="276" eb="278">
      <t>ジギョウ</t>
    </rPh>
    <rPh sb="279" eb="280">
      <t>ア</t>
    </rPh>
    <rPh sb="319" eb="321">
      <t>カイテイ</t>
    </rPh>
    <rPh sb="340" eb="342">
      <t>レイワ</t>
    </rPh>
    <rPh sb="343" eb="345">
      <t>ネンド</t>
    </rPh>
    <rPh sb="346" eb="348">
      <t>サクテイ</t>
    </rPh>
    <rPh sb="350" eb="353">
      <t>チュウチョウキ</t>
    </rPh>
    <rPh sb="353" eb="354">
      <t>テキ</t>
    </rPh>
    <rPh sb="355" eb="357">
      <t>ケイエイ</t>
    </rPh>
    <rPh sb="357" eb="359">
      <t>キホン</t>
    </rPh>
    <rPh sb="359" eb="361">
      <t>ケイカク</t>
    </rPh>
    <rPh sb="365" eb="367">
      <t>ケイエイ</t>
    </rPh>
    <rPh sb="367" eb="369">
      <t>センリャク</t>
    </rPh>
    <rPh sb="371" eb="372">
      <t>モト</t>
    </rPh>
    <rPh sb="375" eb="378">
      <t>ケイカクテキ</t>
    </rPh>
    <rPh sb="380" eb="383">
      <t>ゴウリテキ</t>
    </rPh>
    <rPh sb="384" eb="386">
      <t>ケイエイ</t>
    </rPh>
    <rPh sb="387" eb="388">
      <t>オコナ</t>
    </rPh>
    <rPh sb="395" eb="397">
      <t>ケイエイ</t>
    </rPh>
    <rPh sb="397" eb="399">
      <t>キバン</t>
    </rPh>
    <rPh sb="400" eb="402">
      <t>キョウカ</t>
    </rPh>
    <rPh sb="403" eb="404">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</si>
</sst>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8"/>
      <color rgb="FFFF0000"/>
      <name val="ＭＳ ゴシック"/>
      <family val="3"/>
      <charset val="128"/>
    </font>
    <font>
      <sz val="8"/>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7" fillId="0" borderId="9" xfId="0" applyFont="1" applyBorder="1" applyAlignment="1" applyProtection="1">
      <alignment horizontal="left" vertical="top" wrapText="1"/>
      <protection locked="0"/>
    </xf>
    <xf numFmtId="0" fontId="17" fillId="0" borderId="0" xfId="0" applyFont="1" applyBorder="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0.99</c:v>
                </c:pt>
                <c:pt idx="1">
                  <c:v>0.47</c:v>
                </c:pt>
                <c:pt idx="2">
                  <c:v>0.86</c:v>
                </c:pt>
                <c:pt idx="3">
                  <c:v>0.59</c:v>
                </c:pt>
                <c:pt idx="4">
                  <c:v>0.57999999999999996</c:v>
                </c:pt>
              </c:numCache>
            </c:numRef>
          </c:val>
          <c:extLst>
            <c:ext xmlns:c16="http://schemas.microsoft.com/office/drawing/2014/chart" uri="{C3380CC4-5D6E-409C-BE32-E72D297353CC}">
              <c16:uniqueId val="{00000000-EBA6-43A3-92F1-69E220AC5F2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0.51</c:v>
                </c:pt>
                <c:pt idx="1">
                  <c:v>0.57999999999999996</c:v>
                </c:pt>
                <c:pt idx="2">
                  <c:v>0.54</c:v>
                </c:pt>
                <c:pt idx="3">
                  <c:v>0.56999999999999995</c:v>
                </c:pt>
                <c:pt idx="4">
                  <c:v>0.52</c:v>
                </c:pt>
              </c:numCache>
            </c:numRef>
          </c:val>
          <c:smooth val="0"/>
          <c:extLst>
            <c:ext xmlns:c16="http://schemas.microsoft.com/office/drawing/2014/chart" uri="{C3380CC4-5D6E-409C-BE32-E72D297353CC}">
              <c16:uniqueId val="{00000001-EBA6-43A3-92F1-69E220AC5F2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61.81</c:v>
                </c:pt>
                <c:pt idx="1">
                  <c:v>63.16</c:v>
                </c:pt>
                <c:pt idx="2">
                  <c:v>62.23</c:v>
                </c:pt>
                <c:pt idx="3">
                  <c:v>59.42</c:v>
                </c:pt>
                <c:pt idx="4">
                  <c:v>58.43</c:v>
                </c:pt>
              </c:numCache>
            </c:numRef>
          </c:val>
          <c:extLst>
            <c:ext xmlns:c16="http://schemas.microsoft.com/office/drawing/2014/chart" uri="{C3380CC4-5D6E-409C-BE32-E72D297353CC}">
              <c16:uniqueId val="{00000000-584F-414C-B4CB-7E2522AA8FF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60.03</c:v>
                </c:pt>
                <c:pt idx="1">
                  <c:v>59.74</c:v>
                </c:pt>
                <c:pt idx="2">
                  <c:v>59.67</c:v>
                </c:pt>
                <c:pt idx="3">
                  <c:v>60.12</c:v>
                </c:pt>
                <c:pt idx="4">
                  <c:v>60.34</c:v>
                </c:pt>
              </c:numCache>
            </c:numRef>
          </c:val>
          <c:smooth val="0"/>
          <c:extLst>
            <c:ext xmlns:c16="http://schemas.microsoft.com/office/drawing/2014/chart" uri="{C3380CC4-5D6E-409C-BE32-E72D297353CC}">
              <c16:uniqueId val="{00000001-584F-414C-B4CB-7E2522AA8FF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86.47</c:v>
                </c:pt>
                <c:pt idx="1">
                  <c:v>87.07</c:v>
                </c:pt>
                <c:pt idx="2">
                  <c:v>88.08</c:v>
                </c:pt>
                <c:pt idx="3">
                  <c:v>87.85</c:v>
                </c:pt>
                <c:pt idx="4">
                  <c:v>87.41</c:v>
                </c:pt>
              </c:numCache>
            </c:numRef>
          </c:val>
          <c:extLst>
            <c:ext xmlns:c16="http://schemas.microsoft.com/office/drawing/2014/chart" uri="{C3380CC4-5D6E-409C-BE32-E72D297353CC}">
              <c16:uniqueId val="{00000000-E205-4FD8-B3D9-BD799FDDBD9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84.81</c:v>
                </c:pt>
                <c:pt idx="1">
                  <c:v>84.8</c:v>
                </c:pt>
                <c:pt idx="2">
                  <c:v>84.6</c:v>
                </c:pt>
                <c:pt idx="3">
                  <c:v>84.24</c:v>
                </c:pt>
                <c:pt idx="4">
                  <c:v>84.19</c:v>
                </c:pt>
              </c:numCache>
            </c:numRef>
          </c:val>
          <c:smooth val="0"/>
          <c:extLst>
            <c:ext xmlns:c16="http://schemas.microsoft.com/office/drawing/2014/chart" uri="{C3380CC4-5D6E-409C-BE32-E72D297353CC}">
              <c16:uniqueId val="{00000001-E205-4FD8-B3D9-BD799FDDBD9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114.42</c:v>
                </c:pt>
                <c:pt idx="1">
                  <c:v>109.68</c:v>
                </c:pt>
                <c:pt idx="2">
                  <c:v>110.33</c:v>
                </c:pt>
                <c:pt idx="3">
                  <c:v>112.5</c:v>
                </c:pt>
                <c:pt idx="4">
                  <c:v>111.49</c:v>
                </c:pt>
              </c:numCache>
            </c:numRef>
          </c:val>
          <c:extLst>
            <c:ext xmlns:c16="http://schemas.microsoft.com/office/drawing/2014/chart" uri="{C3380CC4-5D6E-409C-BE32-E72D297353CC}">
              <c16:uniqueId val="{00000000-C641-40E8-8A4D-1376B0C5101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110.68</c:v>
                </c:pt>
                <c:pt idx="1">
                  <c:v>110.66</c:v>
                </c:pt>
                <c:pt idx="2">
                  <c:v>109.01</c:v>
                </c:pt>
                <c:pt idx="3">
                  <c:v>108.83</c:v>
                </c:pt>
                <c:pt idx="4">
                  <c:v>109.23</c:v>
                </c:pt>
              </c:numCache>
            </c:numRef>
          </c:val>
          <c:smooth val="0"/>
          <c:extLst>
            <c:ext xmlns:c16="http://schemas.microsoft.com/office/drawing/2014/chart" uri="{C3380CC4-5D6E-409C-BE32-E72D297353CC}">
              <c16:uniqueId val="{00000001-C641-40E8-8A4D-1376B0C5101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36.92</c:v>
                </c:pt>
                <c:pt idx="1">
                  <c:v>39.14</c:v>
                </c:pt>
                <c:pt idx="2">
                  <c:v>41.07</c:v>
                </c:pt>
                <c:pt idx="3">
                  <c:v>39.479999999999997</c:v>
                </c:pt>
                <c:pt idx="4">
                  <c:v>41.4</c:v>
                </c:pt>
              </c:numCache>
            </c:numRef>
          </c:val>
          <c:extLst>
            <c:ext xmlns:c16="http://schemas.microsoft.com/office/drawing/2014/chart" uri="{C3380CC4-5D6E-409C-BE32-E72D297353CC}">
              <c16:uniqueId val="{00000000-A658-4FD6-8EE4-0F709B964AA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47.28</c:v>
                </c:pt>
                <c:pt idx="1">
                  <c:v>47.66</c:v>
                </c:pt>
                <c:pt idx="2">
                  <c:v>48.17</c:v>
                </c:pt>
                <c:pt idx="3">
                  <c:v>48.83</c:v>
                </c:pt>
                <c:pt idx="4">
                  <c:v>49.96</c:v>
                </c:pt>
              </c:numCache>
            </c:numRef>
          </c:val>
          <c:smooth val="0"/>
          <c:extLst>
            <c:ext xmlns:c16="http://schemas.microsoft.com/office/drawing/2014/chart" uri="{C3380CC4-5D6E-409C-BE32-E72D297353CC}">
              <c16:uniqueId val="{00000001-A658-4FD6-8EE4-0F709B964AA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formatCode="#,##0.00;&quot;△&quot;#,##0.00">
                  <c:v>0</c:v>
                </c:pt>
                <c:pt idx="1">
                  <c:v>5.33</c:v>
                </c:pt>
                <c:pt idx="2">
                  <c:v>7.81</c:v>
                </c:pt>
                <c:pt idx="3">
                  <c:v>7.16</c:v>
                </c:pt>
                <c:pt idx="4">
                  <c:v>6.87</c:v>
                </c:pt>
              </c:numCache>
            </c:numRef>
          </c:val>
          <c:extLst>
            <c:ext xmlns:c16="http://schemas.microsoft.com/office/drawing/2014/chart" uri="{C3380CC4-5D6E-409C-BE32-E72D297353CC}">
              <c16:uniqueId val="{00000000-D40D-4776-A2D7-3CBC77CB09E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12.19</c:v>
                </c:pt>
                <c:pt idx="1">
                  <c:v>15.1</c:v>
                </c:pt>
                <c:pt idx="2">
                  <c:v>17.12</c:v>
                </c:pt>
                <c:pt idx="3">
                  <c:v>18.18</c:v>
                </c:pt>
                <c:pt idx="4">
                  <c:v>19.32</c:v>
                </c:pt>
              </c:numCache>
            </c:numRef>
          </c:val>
          <c:smooth val="0"/>
          <c:extLst>
            <c:ext xmlns:c16="http://schemas.microsoft.com/office/drawing/2014/chart" uri="{C3380CC4-5D6E-409C-BE32-E72D297353CC}">
              <c16:uniqueId val="{00000001-D40D-4776-A2D7-3CBC77CB09E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A00-4CC8-BC1C-4C46137219D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3.56</c:v>
                </c:pt>
                <c:pt idx="1">
                  <c:v>2.74</c:v>
                </c:pt>
                <c:pt idx="2">
                  <c:v>3.7</c:v>
                </c:pt>
                <c:pt idx="3">
                  <c:v>4.34</c:v>
                </c:pt>
                <c:pt idx="4">
                  <c:v>4.6900000000000004</c:v>
                </c:pt>
              </c:numCache>
            </c:numRef>
          </c:val>
          <c:smooth val="0"/>
          <c:extLst>
            <c:ext xmlns:c16="http://schemas.microsoft.com/office/drawing/2014/chart" uri="{C3380CC4-5D6E-409C-BE32-E72D297353CC}">
              <c16:uniqueId val="{00000001-1A00-4CC8-BC1C-4C46137219D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333.91</c:v>
                </c:pt>
                <c:pt idx="1">
                  <c:v>324.10000000000002</c:v>
                </c:pt>
                <c:pt idx="2">
                  <c:v>279.04000000000002</c:v>
                </c:pt>
                <c:pt idx="3">
                  <c:v>199.2</c:v>
                </c:pt>
                <c:pt idx="4">
                  <c:v>207.92</c:v>
                </c:pt>
              </c:numCache>
            </c:numRef>
          </c:val>
          <c:extLst>
            <c:ext xmlns:c16="http://schemas.microsoft.com/office/drawing/2014/chart" uri="{C3380CC4-5D6E-409C-BE32-E72D297353CC}">
              <c16:uniqueId val="{00000000-C22E-48E9-A28F-2C2C9054284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357.34</c:v>
                </c:pt>
                <c:pt idx="1">
                  <c:v>366.03</c:v>
                </c:pt>
                <c:pt idx="2">
                  <c:v>365.18</c:v>
                </c:pt>
                <c:pt idx="3">
                  <c:v>327.77</c:v>
                </c:pt>
                <c:pt idx="4">
                  <c:v>338.02</c:v>
                </c:pt>
              </c:numCache>
            </c:numRef>
          </c:val>
          <c:smooth val="0"/>
          <c:extLst>
            <c:ext xmlns:c16="http://schemas.microsoft.com/office/drawing/2014/chart" uri="{C3380CC4-5D6E-409C-BE32-E72D297353CC}">
              <c16:uniqueId val="{00000001-C22E-48E9-A28F-2C2C9054284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775.03</c:v>
                </c:pt>
                <c:pt idx="1">
                  <c:v>704.91</c:v>
                </c:pt>
                <c:pt idx="2">
                  <c:v>631.91999999999996</c:v>
                </c:pt>
                <c:pt idx="3">
                  <c:v>587.91</c:v>
                </c:pt>
                <c:pt idx="4">
                  <c:v>549.75</c:v>
                </c:pt>
              </c:numCache>
            </c:numRef>
          </c:val>
          <c:extLst>
            <c:ext xmlns:c16="http://schemas.microsoft.com/office/drawing/2014/chart" uri="{C3380CC4-5D6E-409C-BE32-E72D297353CC}">
              <c16:uniqueId val="{00000000-33B3-457C-B435-052B301E18A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373.69</c:v>
                </c:pt>
                <c:pt idx="1">
                  <c:v>370.12</c:v>
                </c:pt>
                <c:pt idx="2">
                  <c:v>371.65</c:v>
                </c:pt>
                <c:pt idx="3">
                  <c:v>397.1</c:v>
                </c:pt>
                <c:pt idx="4">
                  <c:v>379.91</c:v>
                </c:pt>
              </c:numCache>
            </c:numRef>
          </c:val>
          <c:smooth val="0"/>
          <c:extLst>
            <c:ext xmlns:c16="http://schemas.microsoft.com/office/drawing/2014/chart" uri="{C3380CC4-5D6E-409C-BE32-E72D297353CC}">
              <c16:uniqueId val="{00000001-33B3-457C-B435-052B301E18A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110.03</c:v>
                </c:pt>
                <c:pt idx="1">
                  <c:v>105.37</c:v>
                </c:pt>
                <c:pt idx="2">
                  <c:v>107.18</c:v>
                </c:pt>
                <c:pt idx="3">
                  <c:v>100.77</c:v>
                </c:pt>
                <c:pt idx="4">
                  <c:v>101.66</c:v>
                </c:pt>
              </c:numCache>
            </c:numRef>
          </c:val>
          <c:extLst>
            <c:ext xmlns:c16="http://schemas.microsoft.com/office/drawing/2014/chart" uri="{C3380CC4-5D6E-409C-BE32-E72D297353CC}">
              <c16:uniqueId val="{00000000-C7E6-40E3-B202-36A7E279922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99.87</c:v>
                </c:pt>
                <c:pt idx="1">
                  <c:v>100.42</c:v>
                </c:pt>
                <c:pt idx="2">
                  <c:v>98.77</c:v>
                </c:pt>
                <c:pt idx="3">
                  <c:v>95.79</c:v>
                </c:pt>
                <c:pt idx="4">
                  <c:v>98.3</c:v>
                </c:pt>
              </c:numCache>
            </c:numRef>
          </c:val>
          <c:smooth val="0"/>
          <c:extLst>
            <c:ext xmlns:c16="http://schemas.microsoft.com/office/drawing/2014/chart" uri="{C3380CC4-5D6E-409C-BE32-E72D297353CC}">
              <c16:uniqueId val="{00000001-C7E6-40E3-B202-36A7E279922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145.47999999999999</c:v>
                </c:pt>
                <c:pt idx="1">
                  <c:v>152.12</c:v>
                </c:pt>
                <c:pt idx="2">
                  <c:v>154.88</c:v>
                </c:pt>
                <c:pt idx="3">
                  <c:v>167.64</c:v>
                </c:pt>
                <c:pt idx="4">
                  <c:v>166.27</c:v>
                </c:pt>
              </c:numCache>
            </c:numRef>
          </c:val>
          <c:extLst>
            <c:ext xmlns:c16="http://schemas.microsoft.com/office/drawing/2014/chart" uri="{C3380CC4-5D6E-409C-BE32-E72D297353CC}">
              <c16:uniqueId val="{00000000-45D8-46B9-A6F4-5A67436F40F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171.81</c:v>
                </c:pt>
                <c:pt idx="1">
                  <c:v>171.67</c:v>
                </c:pt>
                <c:pt idx="2">
                  <c:v>173.67</c:v>
                </c:pt>
                <c:pt idx="3">
                  <c:v>171.13</c:v>
                </c:pt>
                <c:pt idx="4">
                  <c:v>173.7</c:v>
                </c:pt>
              </c:numCache>
            </c:numRef>
          </c:val>
          <c:smooth val="0"/>
          <c:extLst>
            <c:ext xmlns:c16="http://schemas.microsoft.com/office/drawing/2014/chart" uri="{C3380CC4-5D6E-409C-BE32-E72D297353CC}">
              <c16:uniqueId val="{00000001-45D8-46B9-A6F4-5A67436F40F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愛媛県　伊予市</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70"/>
      <c r="P7" s="50" t="s">
        <v>3</v>
      </c>
      <c r="Q7" s="50"/>
      <c r="R7" s="50"/>
      <c r="S7" s="50"/>
      <c r="T7" s="50"/>
      <c r="U7" s="50"/>
      <c r="V7" s="50"/>
      <c r="W7" s="50" t="s">
        <v>4</v>
      </c>
      <c r="X7" s="50"/>
      <c r="Y7" s="50"/>
      <c r="Z7" s="50"/>
      <c r="AA7" s="50"/>
      <c r="AB7" s="50"/>
      <c r="AC7" s="50"/>
      <c r="AD7" s="50" t="s">
        <v>5</v>
      </c>
      <c r="AE7" s="50"/>
      <c r="AF7" s="50"/>
      <c r="AG7" s="50"/>
      <c r="AH7" s="50"/>
      <c r="AI7" s="50"/>
      <c r="AJ7" s="50"/>
      <c r="AK7" s="2"/>
      <c r="AL7" s="50" t="s">
        <v>6</v>
      </c>
      <c r="AM7" s="50"/>
      <c r="AN7" s="50"/>
      <c r="AO7" s="50"/>
      <c r="AP7" s="50"/>
      <c r="AQ7" s="50"/>
      <c r="AR7" s="50"/>
      <c r="AS7" s="50"/>
      <c r="AT7" s="48" t="s">
        <v>7</v>
      </c>
      <c r="AU7" s="49"/>
      <c r="AV7" s="49"/>
      <c r="AW7" s="49"/>
      <c r="AX7" s="49"/>
      <c r="AY7" s="49"/>
      <c r="AZ7" s="49"/>
      <c r="BA7" s="49"/>
      <c r="BB7" s="50" t="s">
        <v>8</v>
      </c>
      <c r="BC7" s="50"/>
      <c r="BD7" s="50"/>
      <c r="BE7" s="50"/>
      <c r="BF7" s="50"/>
      <c r="BG7" s="50"/>
      <c r="BH7" s="50"/>
      <c r="BI7" s="50"/>
      <c r="BJ7" s="3"/>
      <c r="BK7" s="3"/>
      <c r="BL7" s="82" t="s">
        <v>9</v>
      </c>
      <c r="BM7" s="83"/>
      <c r="BN7" s="83"/>
      <c r="BO7" s="83"/>
      <c r="BP7" s="83"/>
      <c r="BQ7" s="83"/>
      <c r="BR7" s="83"/>
      <c r="BS7" s="83"/>
      <c r="BT7" s="83"/>
      <c r="BU7" s="83"/>
      <c r="BV7" s="83"/>
      <c r="BW7" s="83"/>
      <c r="BX7" s="83"/>
      <c r="BY7" s="84"/>
    </row>
    <row r="8" spans="1:78" ht="18.75" customHeight="1" x14ac:dyDescent="0.15">
      <c r="A8" s="2"/>
      <c r="B8" s="75" t="str">
        <f>データ!$I$6</f>
        <v>法適用</v>
      </c>
      <c r="C8" s="76"/>
      <c r="D8" s="76"/>
      <c r="E8" s="76"/>
      <c r="F8" s="76"/>
      <c r="G8" s="76"/>
      <c r="H8" s="76"/>
      <c r="I8" s="75" t="str">
        <f>データ!$J$6</f>
        <v>水道事業</v>
      </c>
      <c r="J8" s="76"/>
      <c r="K8" s="76"/>
      <c r="L8" s="76"/>
      <c r="M8" s="76"/>
      <c r="N8" s="76"/>
      <c r="O8" s="77"/>
      <c r="P8" s="78" t="str">
        <f>データ!$K$6</f>
        <v>末端給水事業</v>
      </c>
      <c r="Q8" s="78"/>
      <c r="R8" s="78"/>
      <c r="S8" s="78"/>
      <c r="T8" s="78"/>
      <c r="U8" s="78"/>
      <c r="V8" s="78"/>
      <c r="W8" s="78" t="str">
        <f>データ!$L$6</f>
        <v>A5</v>
      </c>
      <c r="X8" s="78"/>
      <c r="Y8" s="78"/>
      <c r="Z8" s="78"/>
      <c r="AA8" s="78"/>
      <c r="AB8" s="78"/>
      <c r="AC8" s="78"/>
      <c r="AD8" s="78" t="str">
        <f>データ!$M$6</f>
        <v>非設置</v>
      </c>
      <c r="AE8" s="78"/>
      <c r="AF8" s="78"/>
      <c r="AG8" s="78"/>
      <c r="AH8" s="78"/>
      <c r="AI8" s="78"/>
      <c r="AJ8" s="78"/>
      <c r="AK8" s="2"/>
      <c r="AL8" s="69">
        <f>データ!$R$6</f>
        <v>36107</v>
      </c>
      <c r="AM8" s="69"/>
      <c r="AN8" s="69"/>
      <c r="AO8" s="69"/>
      <c r="AP8" s="69"/>
      <c r="AQ8" s="69"/>
      <c r="AR8" s="69"/>
      <c r="AS8" s="69"/>
      <c r="AT8" s="37">
        <f>データ!$S$6</f>
        <v>194.44</v>
      </c>
      <c r="AU8" s="38"/>
      <c r="AV8" s="38"/>
      <c r="AW8" s="38"/>
      <c r="AX8" s="38"/>
      <c r="AY8" s="38"/>
      <c r="AZ8" s="38"/>
      <c r="BA8" s="38"/>
      <c r="BB8" s="58">
        <f>データ!$T$6</f>
        <v>185.7</v>
      </c>
      <c r="BC8" s="58"/>
      <c r="BD8" s="58"/>
      <c r="BE8" s="58"/>
      <c r="BF8" s="58"/>
      <c r="BG8" s="58"/>
      <c r="BH8" s="58"/>
      <c r="BI8" s="58"/>
      <c r="BJ8" s="3"/>
      <c r="BK8" s="3"/>
      <c r="BL8" s="71" t="s">
        <v>10</v>
      </c>
      <c r="BM8" s="72"/>
      <c r="BN8" s="73" t="s">
        <v>11</v>
      </c>
      <c r="BO8" s="73"/>
      <c r="BP8" s="73"/>
      <c r="BQ8" s="73"/>
      <c r="BR8" s="73"/>
      <c r="BS8" s="73"/>
      <c r="BT8" s="73"/>
      <c r="BU8" s="73"/>
      <c r="BV8" s="73"/>
      <c r="BW8" s="73"/>
      <c r="BX8" s="73"/>
      <c r="BY8" s="74"/>
    </row>
    <row r="9" spans="1:78" ht="18.75" customHeight="1" x14ac:dyDescent="0.15">
      <c r="A9" s="2"/>
      <c r="B9" s="48" t="s">
        <v>12</v>
      </c>
      <c r="C9" s="49"/>
      <c r="D9" s="49"/>
      <c r="E9" s="49"/>
      <c r="F9" s="49"/>
      <c r="G9" s="49"/>
      <c r="H9" s="49"/>
      <c r="I9" s="48" t="s">
        <v>13</v>
      </c>
      <c r="J9" s="49"/>
      <c r="K9" s="49"/>
      <c r="L9" s="49"/>
      <c r="M9" s="49"/>
      <c r="N9" s="49"/>
      <c r="O9" s="70"/>
      <c r="P9" s="50" t="s">
        <v>14</v>
      </c>
      <c r="Q9" s="50"/>
      <c r="R9" s="50"/>
      <c r="S9" s="50"/>
      <c r="T9" s="50"/>
      <c r="U9" s="50"/>
      <c r="V9" s="50"/>
      <c r="W9" s="50" t="s">
        <v>15</v>
      </c>
      <c r="X9" s="50"/>
      <c r="Y9" s="50"/>
      <c r="Z9" s="50"/>
      <c r="AA9" s="50"/>
      <c r="AB9" s="50"/>
      <c r="AC9" s="50"/>
      <c r="AD9" s="2"/>
      <c r="AE9" s="2"/>
      <c r="AF9" s="2"/>
      <c r="AG9" s="2"/>
      <c r="AH9" s="2"/>
      <c r="AI9" s="2"/>
      <c r="AJ9" s="2"/>
      <c r="AK9" s="2"/>
      <c r="AL9" s="50" t="s">
        <v>16</v>
      </c>
      <c r="AM9" s="50"/>
      <c r="AN9" s="50"/>
      <c r="AO9" s="50"/>
      <c r="AP9" s="50"/>
      <c r="AQ9" s="50"/>
      <c r="AR9" s="50"/>
      <c r="AS9" s="50"/>
      <c r="AT9" s="48" t="s">
        <v>17</v>
      </c>
      <c r="AU9" s="49"/>
      <c r="AV9" s="49"/>
      <c r="AW9" s="49"/>
      <c r="AX9" s="49"/>
      <c r="AY9" s="49"/>
      <c r="AZ9" s="49"/>
      <c r="BA9" s="49"/>
      <c r="BB9" s="50" t="s">
        <v>18</v>
      </c>
      <c r="BC9" s="50"/>
      <c r="BD9" s="50"/>
      <c r="BE9" s="50"/>
      <c r="BF9" s="50"/>
      <c r="BG9" s="50"/>
      <c r="BH9" s="50"/>
      <c r="BI9" s="50"/>
      <c r="BJ9" s="3"/>
      <c r="BK9" s="3"/>
      <c r="BL9" s="51" t="s">
        <v>19</v>
      </c>
      <c r="BM9" s="52"/>
      <c r="BN9" s="53" t="s">
        <v>20</v>
      </c>
      <c r="BO9" s="53"/>
      <c r="BP9" s="53"/>
      <c r="BQ9" s="53"/>
      <c r="BR9" s="53"/>
      <c r="BS9" s="53"/>
      <c r="BT9" s="53"/>
      <c r="BU9" s="53"/>
      <c r="BV9" s="53"/>
      <c r="BW9" s="53"/>
      <c r="BX9" s="53"/>
      <c r="BY9" s="54"/>
    </row>
    <row r="10" spans="1:78" ht="18.75" customHeight="1" x14ac:dyDescent="0.15">
      <c r="A10" s="2"/>
      <c r="B10" s="37" t="str">
        <f>データ!$N$6</f>
        <v>-</v>
      </c>
      <c r="C10" s="38"/>
      <c r="D10" s="38"/>
      <c r="E10" s="38"/>
      <c r="F10" s="38"/>
      <c r="G10" s="38"/>
      <c r="H10" s="38"/>
      <c r="I10" s="37">
        <f>データ!$O$6</f>
        <v>63.28</v>
      </c>
      <c r="J10" s="38"/>
      <c r="K10" s="38"/>
      <c r="L10" s="38"/>
      <c r="M10" s="38"/>
      <c r="N10" s="38"/>
      <c r="O10" s="68"/>
      <c r="P10" s="58">
        <f>データ!$P$6</f>
        <v>93.34</v>
      </c>
      <c r="Q10" s="58"/>
      <c r="R10" s="58"/>
      <c r="S10" s="58"/>
      <c r="T10" s="58"/>
      <c r="U10" s="58"/>
      <c r="V10" s="58"/>
      <c r="W10" s="69">
        <f>データ!$Q$6</f>
        <v>2820</v>
      </c>
      <c r="X10" s="69"/>
      <c r="Y10" s="69"/>
      <c r="Z10" s="69"/>
      <c r="AA10" s="69"/>
      <c r="AB10" s="69"/>
      <c r="AC10" s="69"/>
      <c r="AD10" s="2"/>
      <c r="AE10" s="2"/>
      <c r="AF10" s="2"/>
      <c r="AG10" s="2"/>
      <c r="AH10" s="2"/>
      <c r="AI10" s="2"/>
      <c r="AJ10" s="2"/>
      <c r="AK10" s="2"/>
      <c r="AL10" s="69">
        <f>データ!$U$6</f>
        <v>33558</v>
      </c>
      <c r="AM10" s="69"/>
      <c r="AN10" s="69"/>
      <c r="AO10" s="69"/>
      <c r="AP10" s="69"/>
      <c r="AQ10" s="69"/>
      <c r="AR10" s="69"/>
      <c r="AS10" s="69"/>
      <c r="AT10" s="37">
        <f>データ!$V$6</f>
        <v>30.71</v>
      </c>
      <c r="AU10" s="38"/>
      <c r="AV10" s="38"/>
      <c r="AW10" s="38"/>
      <c r="AX10" s="38"/>
      <c r="AY10" s="38"/>
      <c r="AZ10" s="38"/>
      <c r="BA10" s="38"/>
      <c r="BB10" s="58">
        <f>データ!$W$6</f>
        <v>1092.74</v>
      </c>
      <c r="BC10" s="58"/>
      <c r="BD10" s="58"/>
      <c r="BE10" s="58"/>
      <c r="BF10" s="58"/>
      <c r="BG10" s="58"/>
      <c r="BH10" s="58"/>
      <c r="BI10" s="58"/>
      <c r="BJ10" s="2"/>
      <c r="BK10" s="2"/>
      <c r="BL10" s="59" t="s">
        <v>21</v>
      </c>
      <c r="BM10" s="60"/>
      <c r="BN10" s="61" t="s">
        <v>22</v>
      </c>
      <c r="BO10" s="61"/>
      <c r="BP10" s="61"/>
      <c r="BQ10" s="61"/>
      <c r="BR10" s="61"/>
      <c r="BS10" s="61"/>
      <c r="BT10" s="61"/>
      <c r="BU10" s="61"/>
      <c r="BV10" s="61"/>
      <c r="BW10" s="61"/>
      <c r="BX10" s="61"/>
      <c r="BY10" s="62"/>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23</v>
      </c>
      <c r="BM11" s="63"/>
      <c r="BN11" s="63"/>
      <c r="BO11" s="63"/>
      <c r="BP11" s="63"/>
      <c r="BQ11" s="63"/>
      <c r="BR11" s="63"/>
      <c r="BS11" s="63"/>
      <c r="BT11" s="63"/>
      <c r="BU11" s="63"/>
      <c r="BV11" s="63"/>
      <c r="BW11" s="63"/>
      <c r="BX11" s="63"/>
      <c r="BY11" s="63"/>
      <c r="BZ11" s="6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x14ac:dyDescent="0.15">
      <c r="A14" s="2"/>
      <c r="B14" s="65" t="s">
        <v>24</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5"/>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7"/>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113</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2" t="s">
        <v>112</v>
      </c>
      <c r="BM47" s="43"/>
      <c r="BN47" s="43"/>
      <c r="BO47" s="43"/>
      <c r="BP47" s="43"/>
      <c r="BQ47" s="43"/>
      <c r="BR47" s="43"/>
      <c r="BS47" s="43"/>
      <c r="BT47" s="43"/>
      <c r="BU47" s="43"/>
      <c r="BV47" s="43"/>
      <c r="BW47" s="43"/>
      <c r="BX47" s="43"/>
      <c r="BY47" s="43"/>
      <c r="BZ47" s="44"/>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2"/>
      <c r="BM48" s="43"/>
      <c r="BN48" s="43"/>
      <c r="BO48" s="43"/>
      <c r="BP48" s="43"/>
      <c r="BQ48" s="43"/>
      <c r="BR48" s="43"/>
      <c r="BS48" s="43"/>
      <c r="BT48" s="43"/>
      <c r="BU48" s="43"/>
      <c r="BV48" s="43"/>
      <c r="BW48" s="43"/>
      <c r="BX48" s="43"/>
      <c r="BY48" s="43"/>
      <c r="BZ48" s="44"/>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2"/>
      <c r="BM49" s="43"/>
      <c r="BN49" s="43"/>
      <c r="BO49" s="43"/>
      <c r="BP49" s="43"/>
      <c r="BQ49" s="43"/>
      <c r="BR49" s="43"/>
      <c r="BS49" s="43"/>
      <c r="BT49" s="43"/>
      <c r="BU49" s="43"/>
      <c r="BV49" s="43"/>
      <c r="BW49" s="43"/>
      <c r="BX49" s="43"/>
      <c r="BY49" s="43"/>
      <c r="BZ49" s="44"/>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2"/>
      <c r="BM50" s="43"/>
      <c r="BN50" s="43"/>
      <c r="BO50" s="43"/>
      <c r="BP50" s="43"/>
      <c r="BQ50" s="43"/>
      <c r="BR50" s="43"/>
      <c r="BS50" s="43"/>
      <c r="BT50" s="43"/>
      <c r="BU50" s="43"/>
      <c r="BV50" s="43"/>
      <c r="BW50" s="43"/>
      <c r="BX50" s="43"/>
      <c r="BY50" s="43"/>
      <c r="BZ50" s="44"/>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2"/>
      <c r="BM51" s="43"/>
      <c r="BN51" s="43"/>
      <c r="BO51" s="43"/>
      <c r="BP51" s="43"/>
      <c r="BQ51" s="43"/>
      <c r="BR51" s="43"/>
      <c r="BS51" s="43"/>
      <c r="BT51" s="43"/>
      <c r="BU51" s="43"/>
      <c r="BV51" s="43"/>
      <c r="BW51" s="43"/>
      <c r="BX51" s="43"/>
      <c r="BY51" s="43"/>
      <c r="BZ51" s="44"/>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2"/>
      <c r="BM52" s="43"/>
      <c r="BN52" s="43"/>
      <c r="BO52" s="43"/>
      <c r="BP52" s="43"/>
      <c r="BQ52" s="43"/>
      <c r="BR52" s="43"/>
      <c r="BS52" s="43"/>
      <c r="BT52" s="43"/>
      <c r="BU52" s="43"/>
      <c r="BV52" s="43"/>
      <c r="BW52" s="43"/>
      <c r="BX52" s="43"/>
      <c r="BY52" s="43"/>
      <c r="BZ52" s="44"/>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2"/>
      <c r="BM53" s="43"/>
      <c r="BN53" s="43"/>
      <c r="BO53" s="43"/>
      <c r="BP53" s="43"/>
      <c r="BQ53" s="43"/>
      <c r="BR53" s="43"/>
      <c r="BS53" s="43"/>
      <c r="BT53" s="43"/>
      <c r="BU53" s="43"/>
      <c r="BV53" s="43"/>
      <c r="BW53" s="43"/>
      <c r="BX53" s="43"/>
      <c r="BY53" s="43"/>
      <c r="BZ53" s="44"/>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2"/>
      <c r="BM54" s="43"/>
      <c r="BN54" s="43"/>
      <c r="BO54" s="43"/>
      <c r="BP54" s="43"/>
      <c r="BQ54" s="43"/>
      <c r="BR54" s="43"/>
      <c r="BS54" s="43"/>
      <c r="BT54" s="43"/>
      <c r="BU54" s="43"/>
      <c r="BV54" s="43"/>
      <c r="BW54" s="43"/>
      <c r="BX54" s="43"/>
      <c r="BY54" s="43"/>
      <c r="BZ54" s="44"/>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2"/>
      <c r="BM55" s="43"/>
      <c r="BN55" s="43"/>
      <c r="BO55" s="43"/>
      <c r="BP55" s="43"/>
      <c r="BQ55" s="43"/>
      <c r="BR55" s="43"/>
      <c r="BS55" s="43"/>
      <c r="BT55" s="43"/>
      <c r="BU55" s="43"/>
      <c r="BV55" s="43"/>
      <c r="BW55" s="43"/>
      <c r="BX55" s="43"/>
      <c r="BY55" s="43"/>
      <c r="BZ55" s="44"/>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2"/>
      <c r="BM56" s="43"/>
      <c r="BN56" s="43"/>
      <c r="BO56" s="43"/>
      <c r="BP56" s="43"/>
      <c r="BQ56" s="43"/>
      <c r="BR56" s="43"/>
      <c r="BS56" s="43"/>
      <c r="BT56" s="43"/>
      <c r="BU56" s="43"/>
      <c r="BV56" s="43"/>
      <c r="BW56" s="43"/>
      <c r="BX56" s="43"/>
      <c r="BY56" s="43"/>
      <c r="BZ56" s="44"/>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2"/>
      <c r="BM57" s="43"/>
      <c r="BN57" s="43"/>
      <c r="BO57" s="43"/>
      <c r="BP57" s="43"/>
      <c r="BQ57" s="43"/>
      <c r="BR57" s="43"/>
      <c r="BS57" s="43"/>
      <c r="BT57" s="43"/>
      <c r="BU57" s="43"/>
      <c r="BV57" s="43"/>
      <c r="BW57" s="43"/>
      <c r="BX57" s="43"/>
      <c r="BY57" s="43"/>
      <c r="BZ57" s="44"/>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2"/>
      <c r="BM58" s="43"/>
      <c r="BN58" s="43"/>
      <c r="BO58" s="43"/>
      <c r="BP58" s="43"/>
      <c r="BQ58" s="43"/>
      <c r="BR58" s="43"/>
      <c r="BS58" s="43"/>
      <c r="BT58" s="43"/>
      <c r="BU58" s="43"/>
      <c r="BV58" s="43"/>
      <c r="BW58" s="43"/>
      <c r="BX58" s="43"/>
      <c r="BY58" s="43"/>
      <c r="BZ58" s="44"/>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2"/>
      <c r="BM59" s="43"/>
      <c r="BN59" s="43"/>
      <c r="BO59" s="43"/>
      <c r="BP59" s="43"/>
      <c r="BQ59" s="43"/>
      <c r="BR59" s="43"/>
      <c r="BS59" s="43"/>
      <c r="BT59" s="43"/>
      <c r="BU59" s="43"/>
      <c r="BV59" s="43"/>
      <c r="BW59" s="43"/>
      <c r="BX59" s="43"/>
      <c r="BY59" s="43"/>
      <c r="BZ59" s="44"/>
    </row>
    <row r="60" spans="1:78" ht="13.5" customHeight="1" x14ac:dyDescent="0.15">
      <c r="A60" s="2"/>
      <c r="B60" s="45" t="s">
        <v>27</v>
      </c>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46"/>
      <c r="AY60" s="46"/>
      <c r="AZ60" s="46"/>
      <c r="BA60" s="46"/>
      <c r="BB60" s="46"/>
      <c r="BC60" s="46"/>
      <c r="BD60" s="46"/>
      <c r="BE60" s="46"/>
      <c r="BF60" s="46"/>
      <c r="BG60" s="46"/>
      <c r="BH60" s="46"/>
      <c r="BI60" s="46"/>
      <c r="BJ60" s="47"/>
      <c r="BK60" s="2"/>
      <c r="BL60" s="42"/>
      <c r="BM60" s="43"/>
      <c r="BN60" s="43"/>
      <c r="BO60" s="43"/>
      <c r="BP60" s="43"/>
      <c r="BQ60" s="43"/>
      <c r="BR60" s="43"/>
      <c r="BS60" s="43"/>
      <c r="BT60" s="43"/>
      <c r="BU60" s="43"/>
      <c r="BV60" s="43"/>
      <c r="BW60" s="43"/>
      <c r="BX60" s="43"/>
      <c r="BY60" s="43"/>
      <c r="BZ60" s="44"/>
    </row>
    <row r="61" spans="1:78" ht="13.5" customHeight="1" x14ac:dyDescent="0.15">
      <c r="A61" s="2"/>
      <c r="B61" s="45"/>
      <c r="C61" s="46"/>
      <c r="D61" s="46"/>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s="46"/>
      <c r="AI61" s="46"/>
      <c r="AJ61" s="46"/>
      <c r="AK61" s="46"/>
      <c r="AL61" s="46"/>
      <c r="AM61" s="46"/>
      <c r="AN61" s="46"/>
      <c r="AO61" s="46"/>
      <c r="AP61" s="46"/>
      <c r="AQ61" s="46"/>
      <c r="AR61" s="46"/>
      <c r="AS61" s="46"/>
      <c r="AT61" s="46"/>
      <c r="AU61" s="46"/>
      <c r="AV61" s="46"/>
      <c r="AW61" s="46"/>
      <c r="AX61" s="46"/>
      <c r="AY61" s="46"/>
      <c r="AZ61" s="46"/>
      <c r="BA61" s="46"/>
      <c r="BB61" s="46"/>
      <c r="BC61" s="46"/>
      <c r="BD61" s="46"/>
      <c r="BE61" s="46"/>
      <c r="BF61" s="46"/>
      <c r="BG61" s="46"/>
      <c r="BH61" s="46"/>
      <c r="BI61" s="46"/>
      <c r="BJ61" s="47"/>
      <c r="BK61" s="2"/>
      <c r="BL61" s="42"/>
      <c r="BM61" s="43"/>
      <c r="BN61" s="43"/>
      <c r="BO61" s="43"/>
      <c r="BP61" s="43"/>
      <c r="BQ61" s="43"/>
      <c r="BR61" s="43"/>
      <c r="BS61" s="43"/>
      <c r="BT61" s="43"/>
      <c r="BU61" s="43"/>
      <c r="BV61" s="43"/>
      <c r="BW61" s="43"/>
      <c r="BX61" s="43"/>
      <c r="BY61" s="43"/>
      <c r="BZ61" s="44"/>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2"/>
      <c r="BM62" s="43"/>
      <c r="BN62" s="43"/>
      <c r="BO62" s="43"/>
      <c r="BP62" s="43"/>
      <c r="BQ62" s="43"/>
      <c r="BR62" s="43"/>
      <c r="BS62" s="43"/>
      <c r="BT62" s="43"/>
      <c r="BU62" s="43"/>
      <c r="BV62" s="43"/>
      <c r="BW62" s="43"/>
      <c r="BX62" s="43"/>
      <c r="BY62" s="43"/>
      <c r="BZ62" s="44"/>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2"/>
      <c r="BM63" s="43"/>
      <c r="BN63" s="43"/>
      <c r="BO63" s="43"/>
      <c r="BP63" s="43"/>
      <c r="BQ63" s="43"/>
      <c r="BR63" s="43"/>
      <c r="BS63" s="43"/>
      <c r="BT63" s="43"/>
      <c r="BU63" s="43"/>
      <c r="BV63" s="43"/>
      <c r="BW63" s="43"/>
      <c r="BX63" s="43"/>
      <c r="BY63" s="43"/>
      <c r="BZ63" s="4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114</v>
      </c>
      <c r="BM66" s="43"/>
      <c r="BN66" s="43"/>
      <c r="BO66" s="43"/>
      <c r="BP66" s="43"/>
      <c r="BQ66" s="43"/>
      <c r="BR66" s="43"/>
      <c r="BS66" s="43"/>
      <c r="BT66" s="43"/>
      <c r="BU66" s="43"/>
      <c r="BV66" s="43"/>
      <c r="BW66" s="43"/>
      <c r="BX66" s="43"/>
      <c r="BY66" s="43"/>
      <c r="BZ66" s="44"/>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2"/>
      <c r="BM67" s="43"/>
      <c r="BN67" s="43"/>
      <c r="BO67" s="43"/>
      <c r="BP67" s="43"/>
      <c r="BQ67" s="43"/>
      <c r="BR67" s="43"/>
      <c r="BS67" s="43"/>
      <c r="BT67" s="43"/>
      <c r="BU67" s="43"/>
      <c r="BV67" s="43"/>
      <c r="BW67" s="43"/>
      <c r="BX67" s="43"/>
      <c r="BY67" s="43"/>
      <c r="BZ67" s="44"/>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2"/>
      <c r="BM68" s="43"/>
      <c r="BN68" s="43"/>
      <c r="BO68" s="43"/>
      <c r="BP68" s="43"/>
      <c r="BQ68" s="43"/>
      <c r="BR68" s="43"/>
      <c r="BS68" s="43"/>
      <c r="BT68" s="43"/>
      <c r="BU68" s="43"/>
      <c r="BV68" s="43"/>
      <c r="BW68" s="43"/>
      <c r="BX68" s="43"/>
      <c r="BY68" s="43"/>
      <c r="BZ68" s="44"/>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2"/>
      <c r="BM69" s="43"/>
      <c r="BN69" s="43"/>
      <c r="BO69" s="43"/>
      <c r="BP69" s="43"/>
      <c r="BQ69" s="43"/>
      <c r="BR69" s="43"/>
      <c r="BS69" s="43"/>
      <c r="BT69" s="43"/>
      <c r="BU69" s="43"/>
      <c r="BV69" s="43"/>
      <c r="BW69" s="43"/>
      <c r="BX69" s="43"/>
      <c r="BY69" s="43"/>
      <c r="BZ69" s="44"/>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2"/>
      <c r="BM70" s="43"/>
      <c r="BN70" s="43"/>
      <c r="BO70" s="43"/>
      <c r="BP70" s="43"/>
      <c r="BQ70" s="43"/>
      <c r="BR70" s="43"/>
      <c r="BS70" s="43"/>
      <c r="BT70" s="43"/>
      <c r="BU70" s="43"/>
      <c r="BV70" s="43"/>
      <c r="BW70" s="43"/>
      <c r="BX70" s="43"/>
      <c r="BY70" s="43"/>
      <c r="BZ70" s="44"/>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2"/>
      <c r="BM71" s="43"/>
      <c r="BN71" s="43"/>
      <c r="BO71" s="43"/>
      <c r="BP71" s="43"/>
      <c r="BQ71" s="43"/>
      <c r="BR71" s="43"/>
      <c r="BS71" s="43"/>
      <c r="BT71" s="43"/>
      <c r="BU71" s="43"/>
      <c r="BV71" s="43"/>
      <c r="BW71" s="43"/>
      <c r="BX71" s="43"/>
      <c r="BY71" s="43"/>
      <c r="BZ71" s="44"/>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2"/>
      <c r="BM72" s="43"/>
      <c r="BN72" s="43"/>
      <c r="BO72" s="43"/>
      <c r="BP72" s="43"/>
      <c r="BQ72" s="43"/>
      <c r="BR72" s="43"/>
      <c r="BS72" s="43"/>
      <c r="BT72" s="43"/>
      <c r="BU72" s="43"/>
      <c r="BV72" s="43"/>
      <c r="BW72" s="43"/>
      <c r="BX72" s="43"/>
      <c r="BY72" s="43"/>
      <c r="BZ72" s="44"/>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2"/>
      <c r="BM73" s="43"/>
      <c r="BN73" s="43"/>
      <c r="BO73" s="43"/>
      <c r="BP73" s="43"/>
      <c r="BQ73" s="43"/>
      <c r="BR73" s="43"/>
      <c r="BS73" s="43"/>
      <c r="BT73" s="43"/>
      <c r="BU73" s="43"/>
      <c r="BV73" s="43"/>
      <c r="BW73" s="43"/>
      <c r="BX73" s="43"/>
      <c r="BY73" s="43"/>
      <c r="BZ73" s="44"/>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2"/>
      <c r="BM74" s="43"/>
      <c r="BN74" s="43"/>
      <c r="BO74" s="43"/>
      <c r="BP74" s="43"/>
      <c r="BQ74" s="43"/>
      <c r="BR74" s="43"/>
      <c r="BS74" s="43"/>
      <c r="BT74" s="43"/>
      <c r="BU74" s="43"/>
      <c r="BV74" s="43"/>
      <c r="BW74" s="43"/>
      <c r="BX74" s="43"/>
      <c r="BY74" s="43"/>
      <c r="BZ74" s="44"/>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2"/>
      <c r="BM75" s="43"/>
      <c r="BN75" s="43"/>
      <c r="BO75" s="43"/>
      <c r="BP75" s="43"/>
      <c r="BQ75" s="43"/>
      <c r="BR75" s="43"/>
      <c r="BS75" s="43"/>
      <c r="BT75" s="43"/>
      <c r="BU75" s="43"/>
      <c r="BV75" s="43"/>
      <c r="BW75" s="43"/>
      <c r="BX75" s="43"/>
      <c r="BY75" s="43"/>
      <c r="BZ75" s="44"/>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2"/>
      <c r="BM76" s="43"/>
      <c r="BN76" s="43"/>
      <c r="BO76" s="43"/>
      <c r="BP76" s="43"/>
      <c r="BQ76" s="43"/>
      <c r="BR76" s="43"/>
      <c r="BS76" s="43"/>
      <c r="BT76" s="43"/>
      <c r="BU76" s="43"/>
      <c r="BV76" s="43"/>
      <c r="BW76" s="43"/>
      <c r="BX76" s="43"/>
      <c r="BY76" s="43"/>
      <c r="BZ76" s="44"/>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2"/>
      <c r="BM77" s="43"/>
      <c r="BN77" s="43"/>
      <c r="BO77" s="43"/>
      <c r="BP77" s="43"/>
      <c r="BQ77" s="43"/>
      <c r="BR77" s="43"/>
      <c r="BS77" s="43"/>
      <c r="BT77" s="43"/>
      <c r="BU77" s="43"/>
      <c r="BV77" s="43"/>
      <c r="BW77" s="43"/>
      <c r="BX77" s="43"/>
      <c r="BY77" s="43"/>
      <c r="BZ77" s="44"/>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2"/>
      <c r="BM78" s="43"/>
      <c r="BN78" s="43"/>
      <c r="BO78" s="43"/>
      <c r="BP78" s="43"/>
      <c r="BQ78" s="43"/>
      <c r="BR78" s="43"/>
      <c r="BS78" s="43"/>
      <c r="BT78" s="43"/>
      <c r="BU78" s="43"/>
      <c r="BV78" s="43"/>
      <c r="BW78" s="43"/>
      <c r="BX78" s="43"/>
      <c r="BY78" s="43"/>
      <c r="BZ78" s="44"/>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2"/>
      <c r="BM79" s="43"/>
      <c r="BN79" s="43"/>
      <c r="BO79" s="43"/>
      <c r="BP79" s="43"/>
      <c r="BQ79" s="43"/>
      <c r="BR79" s="43"/>
      <c r="BS79" s="43"/>
      <c r="BT79" s="43"/>
      <c r="BU79" s="43"/>
      <c r="BV79" s="43"/>
      <c r="BW79" s="43"/>
      <c r="BX79" s="43"/>
      <c r="BY79" s="43"/>
      <c r="BZ79" s="44"/>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2"/>
      <c r="BM80" s="43"/>
      <c r="BN80" s="43"/>
      <c r="BO80" s="43"/>
      <c r="BP80" s="43"/>
      <c r="BQ80" s="43"/>
      <c r="BR80" s="43"/>
      <c r="BS80" s="43"/>
      <c r="BT80" s="43"/>
      <c r="BU80" s="43"/>
      <c r="BV80" s="43"/>
      <c r="BW80" s="43"/>
      <c r="BX80" s="43"/>
      <c r="BY80" s="43"/>
      <c r="BZ80" s="44"/>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2"/>
      <c r="BM81" s="43"/>
      <c r="BN81" s="43"/>
      <c r="BO81" s="43"/>
      <c r="BP81" s="43"/>
      <c r="BQ81" s="43"/>
      <c r="BR81" s="43"/>
      <c r="BS81" s="43"/>
      <c r="BT81" s="43"/>
      <c r="BU81" s="43"/>
      <c r="BV81" s="43"/>
      <c r="BW81" s="43"/>
      <c r="BX81" s="43"/>
      <c r="BY81" s="43"/>
      <c r="BZ81" s="44"/>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5"/>
      <c r="BM82" s="56"/>
      <c r="BN82" s="56"/>
      <c r="BO82" s="56"/>
      <c r="BP82" s="56"/>
      <c r="BQ82" s="56"/>
      <c r="BR82" s="56"/>
      <c r="BS82" s="56"/>
      <c r="BT82" s="56"/>
      <c r="BU82" s="56"/>
      <c r="BV82" s="56"/>
      <c r="BW82" s="56"/>
      <c r="BX82" s="56"/>
      <c r="BY82" s="56"/>
      <c r="BZ82" s="57"/>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7I4q5Kx+vyl/6Eug3yb/jmyDrDklZE+/mxo5Q7NzvCRJb8T+RE2SKLelt7hBBWrcontsuo0ZkJgBg24zL5gX3A==" saltValue="zTc10Dr/Otntqmojjn696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6" t="s">
        <v>50</v>
      </c>
      <c r="I3" s="87"/>
      <c r="J3" s="87"/>
      <c r="K3" s="87"/>
      <c r="L3" s="87"/>
      <c r="M3" s="87"/>
      <c r="N3" s="87"/>
      <c r="O3" s="87"/>
      <c r="P3" s="87"/>
      <c r="Q3" s="87"/>
      <c r="R3" s="87"/>
      <c r="S3" s="87"/>
      <c r="T3" s="87"/>
      <c r="U3" s="87"/>
      <c r="V3" s="87"/>
      <c r="W3" s="88"/>
      <c r="X3" s="92" t="s">
        <v>51</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52</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x14ac:dyDescent="0.15">
      <c r="A4" s="15" t="s">
        <v>53</v>
      </c>
      <c r="B4" s="17"/>
      <c r="C4" s="17"/>
      <c r="D4" s="17"/>
      <c r="E4" s="17"/>
      <c r="F4" s="17"/>
      <c r="G4" s="17"/>
      <c r="H4" s="89"/>
      <c r="I4" s="90"/>
      <c r="J4" s="90"/>
      <c r="K4" s="90"/>
      <c r="L4" s="90"/>
      <c r="M4" s="90"/>
      <c r="N4" s="90"/>
      <c r="O4" s="90"/>
      <c r="P4" s="90"/>
      <c r="Q4" s="90"/>
      <c r="R4" s="90"/>
      <c r="S4" s="90"/>
      <c r="T4" s="90"/>
      <c r="U4" s="90"/>
      <c r="V4" s="90"/>
      <c r="W4" s="91"/>
      <c r="X4" s="85" t="s">
        <v>54</v>
      </c>
      <c r="Y4" s="85"/>
      <c r="Z4" s="85"/>
      <c r="AA4" s="85"/>
      <c r="AB4" s="85"/>
      <c r="AC4" s="85"/>
      <c r="AD4" s="85"/>
      <c r="AE4" s="85"/>
      <c r="AF4" s="85"/>
      <c r="AG4" s="85"/>
      <c r="AH4" s="85"/>
      <c r="AI4" s="85" t="s">
        <v>55</v>
      </c>
      <c r="AJ4" s="85"/>
      <c r="AK4" s="85"/>
      <c r="AL4" s="85"/>
      <c r="AM4" s="85"/>
      <c r="AN4" s="85"/>
      <c r="AO4" s="85"/>
      <c r="AP4" s="85"/>
      <c r="AQ4" s="85"/>
      <c r="AR4" s="85"/>
      <c r="AS4" s="85"/>
      <c r="AT4" s="85" t="s">
        <v>56</v>
      </c>
      <c r="AU4" s="85"/>
      <c r="AV4" s="85"/>
      <c r="AW4" s="85"/>
      <c r="AX4" s="85"/>
      <c r="AY4" s="85"/>
      <c r="AZ4" s="85"/>
      <c r="BA4" s="85"/>
      <c r="BB4" s="85"/>
      <c r="BC4" s="85"/>
      <c r="BD4" s="85"/>
      <c r="BE4" s="85" t="s">
        <v>57</v>
      </c>
      <c r="BF4" s="85"/>
      <c r="BG4" s="85"/>
      <c r="BH4" s="85"/>
      <c r="BI4" s="85"/>
      <c r="BJ4" s="85"/>
      <c r="BK4" s="85"/>
      <c r="BL4" s="85"/>
      <c r="BM4" s="85"/>
      <c r="BN4" s="85"/>
      <c r="BO4" s="85"/>
      <c r="BP4" s="85" t="s">
        <v>58</v>
      </c>
      <c r="BQ4" s="85"/>
      <c r="BR4" s="85"/>
      <c r="BS4" s="85"/>
      <c r="BT4" s="85"/>
      <c r="BU4" s="85"/>
      <c r="BV4" s="85"/>
      <c r="BW4" s="85"/>
      <c r="BX4" s="85"/>
      <c r="BY4" s="85"/>
      <c r="BZ4" s="85"/>
      <c r="CA4" s="85" t="s">
        <v>59</v>
      </c>
      <c r="CB4" s="85"/>
      <c r="CC4" s="85"/>
      <c r="CD4" s="85"/>
      <c r="CE4" s="85"/>
      <c r="CF4" s="85"/>
      <c r="CG4" s="85"/>
      <c r="CH4" s="85"/>
      <c r="CI4" s="85"/>
      <c r="CJ4" s="85"/>
      <c r="CK4" s="85"/>
      <c r="CL4" s="85" t="s">
        <v>60</v>
      </c>
      <c r="CM4" s="85"/>
      <c r="CN4" s="85"/>
      <c r="CO4" s="85"/>
      <c r="CP4" s="85"/>
      <c r="CQ4" s="85"/>
      <c r="CR4" s="85"/>
      <c r="CS4" s="85"/>
      <c r="CT4" s="85"/>
      <c r="CU4" s="85"/>
      <c r="CV4" s="85"/>
      <c r="CW4" s="85" t="s">
        <v>61</v>
      </c>
      <c r="CX4" s="85"/>
      <c r="CY4" s="85"/>
      <c r="CZ4" s="85"/>
      <c r="DA4" s="85"/>
      <c r="DB4" s="85"/>
      <c r="DC4" s="85"/>
      <c r="DD4" s="85"/>
      <c r="DE4" s="85"/>
      <c r="DF4" s="85"/>
      <c r="DG4" s="85"/>
      <c r="DH4" s="85" t="s">
        <v>62</v>
      </c>
      <c r="DI4" s="85"/>
      <c r="DJ4" s="85"/>
      <c r="DK4" s="85"/>
      <c r="DL4" s="85"/>
      <c r="DM4" s="85"/>
      <c r="DN4" s="85"/>
      <c r="DO4" s="85"/>
      <c r="DP4" s="85"/>
      <c r="DQ4" s="85"/>
      <c r="DR4" s="85"/>
      <c r="DS4" s="85" t="s">
        <v>63</v>
      </c>
      <c r="DT4" s="85"/>
      <c r="DU4" s="85"/>
      <c r="DV4" s="85"/>
      <c r="DW4" s="85"/>
      <c r="DX4" s="85"/>
      <c r="DY4" s="85"/>
      <c r="DZ4" s="85"/>
      <c r="EA4" s="85"/>
      <c r="EB4" s="85"/>
      <c r="EC4" s="85"/>
      <c r="ED4" s="85" t="s">
        <v>64</v>
      </c>
      <c r="EE4" s="85"/>
      <c r="EF4" s="85"/>
      <c r="EG4" s="85"/>
      <c r="EH4" s="85"/>
      <c r="EI4" s="85"/>
      <c r="EJ4" s="85"/>
      <c r="EK4" s="85"/>
      <c r="EL4" s="85"/>
      <c r="EM4" s="85"/>
      <c r="EN4" s="85"/>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382108</v>
      </c>
      <c r="D6" s="20">
        <f t="shared" si="3"/>
        <v>46</v>
      </c>
      <c r="E6" s="20">
        <f t="shared" si="3"/>
        <v>1</v>
      </c>
      <c r="F6" s="20">
        <f t="shared" si="3"/>
        <v>0</v>
      </c>
      <c r="G6" s="20">
        <f t="shared" si="3"/>
        <v>1</v>
      </c>
      <c r="H6" s="20" t="str">
        <f t="shared" si="3"/>
        <v>愛媛県　伊予市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63.28</v>
      </c>
      <c r="P6" s="21">
        <f t="shared" si="3"/>
        <v>93.34</v>
      </c>
      <c r="Q6" s="21">
        <f t="shared" si="3"/>
        <v>2820</v>
      </c>
      <c r="R6" s="21">
        <f t="shared" si="3"/>
        <v>36107</v>
      </c>
      <c r="S6" s="21">
        <f t="shared" si="3"/>
        <v>194.44</v>
      </c>
      <c r="T6" s="21">
        <f t="shared" si="3"/>
        <v>185.7</v>
      </c>
      <c r="U6" s="21">
        <f t="shared" si="3"/>
        <v>33558</v>
      </c>
      <c r="V6" s="21">
        <f t="shared" si="3"/>
        <v>30.71</v>
      </c>
      <c r="W6" s="21">
        <f t="shared" si="3"/>
        <v>1092.74</v>
      </c>
      <c r="X6" s="22">
        <f>IF(X7="",NA(),X7)</f>
        <v>114.42</v>
      </c>
      <c r="Y6" s="22">
        <f t="shared" ref="Y6:AG6" si="4">IF(Y7="",NA(),Y7)</f>
        <v>109.68</v>
      </c>
      <c r="Z6" s="22">
        <f t="shared" si="4"/>
        <v>110.33</v>
      </c>
      <c r="AA6" s="22">
        <f t="shared" si="4"/>
        <v>112.5</v>
      </c>
      <c r="AB6" s="22">
        <f t="shared" si="4"/>
        <v>111.49</v>
      </c>
      <c r="AC6" s="22">
        <f t="shared" si="4"/>
        <v>110.68</v>
      </c>
      <c r="AD6" s="22">
        <f t="shared" si="4"/>
        <v>110.66</v>
      </c>
      <c r="AE6" s="22">
        <f t="shared" si="4"/>
        <v>109.01</v>
      </c>
      <c r="AF6" s="22">
        <f t="shared" si="4"/>
        <v>108.83</v>
      </c>
      <c r="AG6" s="22">
        <f t="shared" si="4"/>
        <v>109.23</v>
      </c>
      <c r="AH6" s="21" t="str">
        <f>IF(AH7="","",IF(AH7="-","【-】","【"&amp;SUBSTITUTE(TEXT(AH7,"#,##0.00"),"-","△")&amp;"】"))</f>
        <v>【111.39】</v>
      </c>
      <c r="AI6" s="21">
        <f>IF(AI7="",NA(),AI7)</f>
        <v>0</v>
      </c>
      <c r="AJ6" s="21">
        <f t="shared" ref="AJ6:AR6" si="5">IF(AJ7="",NA(),AJ7)</f>
        <v>0</v>
      </c>
      <c r="AK6" s="21">
        <f t="shared" si="5"/>
        <v>0</v>
      </c>
      <c r="AL6" s="21">
        <f t="shared" si="5"/>
        <v>0</v>
      </c>
      <c r="AM6" s="21">
        <f t="shared" si="5"/>
        <v>0</v>
      </c>
      <c r="AN6" s="22">
        <f t="shared" si="5"/>
        <v>3.56</v>
      </c>
      <c r="AO6" s="22">
        <f t="shared" si="5"/>
        <v>2.74</v>
      </c>
      <c r="AP6" s="22">
        <f t="shared" si="5"/>
        <v>3.7</v>
      </c>
      <c r="AQ6" s="22">
        <f t="shared" si="5"/>
        <v>4.34</v>
      </c>
      <c r="AR6" s="22">
        <f t="shared" si="5"/>
        <v>4.6900000000000004</v>
      </c>
      <c r="AS6" s="21" t="str">
        <f>IF(AS7="","",IF(AS7="-","【-】","【"&amp;SUBSTITUTE(TEXT(AS7,"#,##0.00"),"-","△")&amp;"】"))</f>
        <v>【1.30】</v>
      </c>
      <c r="AT6" s="22">
        <f>IF(AT7="",NA(),AT7)</f>
        <v>333.91</v>
      </c>
      <c r="AU6" s="22">
        <f t="shared" ref="AU6:BC6" si="6">IF(AU7="",NA(),AU7)</f>
        <v>324.10000000000002</v>
      </c>
      <c r="AV6" s="22">
        <f t="shared" si="6"/>
        <v>279.04000000000002</v>
      </c>
      <c r="AW6" s="22">
        <f t="shared" si="6"/>
        <v>199.2</v>
      </c>
      <c r="AX6" s="22">
        <f t="shared" si="6"/>
        <v>207.92</v>
      </c>
      <c r="AY6" s="22">
        <f t="shared" si="6"/>
        <v>357.34</v>
      </c>
      <c r="AZ6" s="22">
        <f t="shared" si="6"/>
        <v>366.03</v>
      </c>
      <c r="BA6" s="22">
        <f t="shared" si="6"/>
        <v>365.18</v>
      </c>
      <c r="BB6" s="22">
        <f t="shared" si="6"/>
        <v>327.77</v>
      </c>
      <c r="BC6" s="22">
        <f t="shared" si="6"/>
        <v>338.02</v>
      </c>
      <c r="BD6" s="21" t="str">
        <f>IF(BD7="","",IF(BD7="-","【-】","【"&amp;SUBSTITUTE(TEXT(BD7,"#,##0.00"),"-","△")&amp;"】"))</f>
        <v>【261.51】</v>
      </c>
      <c r="BE6" s="22">
        <f>IF(BE7="",NA(),BE7)</f>
        <v>775.03</v>
      </c>
      <c r="BF6" s="22">
        <f t="shared" ref="BF6:BN6" si="7">IF(BF7="",NA(),BF7)</f>
        <v>704.91</v>
      </c>
      <c r="BG6" s="22">
        <f t="shared" si="7"/>
        <v>631.91999999999996</v>
      </c>
      <c r="BH6" s="22">
        <f t="shared" si="7"/>
        <v>587.91</v>
      </c>
      <c r="BI6" s="22">
        <f t="shared" si="7"/>
        <v>549.75</v>
      </c>
      <c r="BJ6" s="22">
        <f t="shared" si="7"/>
        <v>373.69</v>
      </c>
      <c r="BK6" s="22">
        <f t="shared" si="7"/>
        <v>370.12</v>
      </c>
      <c r="BL6" s="22">
        <f t="shared" si="7"/>
        <v>371.65</v>
      </c>
      <c r="BM6" s="22">
        <f t="shared" si="7"/>
        <v>397.1</v>
      </c>
      <c r="BN6" s="22">
        <f t="shared" si="7"/>
        <v>379.91</v>
      </c>
      <c r="BO6" s="21" t="str">
        <f>IF(BO7="","",IF(BO7="-","【-】","【"&amp;SUBSTITUTE(TEXT(BO7,"#,##0.00"),"-","△")&amp;"】"))</f>
        <v>【265.16】</v>
      </c>
      <c r="BP6" s="22">
        <f>IF(BP7="",NA(),BP7)</f>
        <v>110.03</v>
      </c>
      <c r="BQ6" s="22">
        <f t="shared" ref="BQ6:BY6" si="8">IF(BQ7="",NA(),BQ7)</f>
        <v>105.37</v>
      </c>
      <c r="BR6" s="22">
        <f t="shared" si="8"/>
        <v>107.18</v>
      </c>
      <c r="BS6" s="22">
        <f t="shared" si="8"/>
        <v>100.77</v>
      </c>
      <c r="BT6" s="22">
        <f t="shared" si="8"/>
        <v>101.66</v>
      </c>
      <c r="BU6" s="22">
        <f t="shared" si="8"/>
        <v>99.87</v>
      </c>
      <c r="BV6" s="22">
        <f t="shared" si="8"/>
        <v>100.42</v>
      </c>
      <c r="BW6" s="22">
        <f t="shared" si="8"/>
        <v>98.77</v>
      </c>
      <c r="BX6" s="22">
        <f t="shared" si="8"/>
        <v>95.79</v>
      </c>
      <c r="BY6" s="22">
        <f t="shared" si="8"/>
        <v>98.3</v>
      </c>
      <c r="BZ6" s="21" t="str">
        <f>IF(BZ7="","",IF(BZ7="-","【-】","【"&amp;SUBSTITUTE(TEXT(BZ7,"#,##0.00"),"-","△")&amp;"】"))</f>
        <v>【102.35】</v>
      </c>
      <c r="CA6" s="22">
        <f>IF(CA7="",NA(),CA7)</f>
        <v>145.47999999999999</v>
      </c>
      <c r="CB6" s="22">
        <f t="shared" ref="CB6:CJ6" si="9">IF(CB7="",NA(),CB7)</f>
        <v>152.12</v>
      </c>
      <c r="CC6" s="22">
        <f t="shared" si="9"/>
        <v>154.88</v>
      </c>
      <c r="CD6" s="22">
        <f t="shared" si="9"/>
        <v>167.64</v>
      </c>
      <c r="CE6" s="22">
        <f t="shared" si="9"/>
        <v>166.27</v>
      </c>
      <c r="CF6" s="22">
        <f t="shared" si="9"/>
        <v>171.81</v>
      </c>
      <c r="CG6" s="22">
        <f t="shared" si="9"/>
        <v>171.67</v>
      </c>
      <c r="CH6" s="22">
        <f t="shared" si="9"/>
        <v>173.67</v>
      </c>
      <c r="CI6" s="22">
        <f t="shared" si="9"/>
        <v>171.13</v>
      </c>
      <c r="CJ6" s="22">
        <f t="shared" si="9"/>
        <v>173.7</v>
      </c>
      <c r="CK6" s="21" t="str">
        <f>IF(CK7="","",IF(CK7="-","【-】","【"&amp;SUBSTITUTE(TEXT(CK7,"#,##0.00"),"-","△")&amp;"】"))</f>
        <v>【167.74】</v>
      </c>
      <c r="CL6" s="22">
        <f>IF(CL7="",NA(),CL7)</f>
        <v>61.81</v>
      </c>
      <c r="CM6" s="22">
        <f t="shared" ref="CM6:CU6" si="10">IF(CM7="",NA(),CM7)</f>
        <v>63.16</v>
      </c>
      <c r="CN6" s="22">
        <f t="shared" si="10"/>
        <v>62.23</v>
      </c>
      <c r="CO6" s="22">
        <f t="shared" si="10"/>
        <v>59.42</v>
      </c>
      <c r="CP6" s="22">
        <f t="shared" si="10"/>
        <v>58.43</v>
      </c>
      <c r="CQ6" s="22">
        <f t="shared" si="10"/>
        <v>60.03</v>
      </c>
      <c r="CR6" s="22">
        <f t="shared" si="10"/>
        <v>59.74</v>
      </c>
      <c r="CS6" s="22">
        <f t="shared" si="10"/>
        <v>59.67</v>
      </c>
      <c r="CT6" s="22">
        <f t="shared" si="10"/>
        <v>60.12</v>
      </c>
      <c r="CU6" s="22">
        <f t="shared" si="10"/>
        <v>60.34</v>
      </c>
      <c r="CV6" s="21" t="str">
        <f>IF(CV7="","",IF(CV7="-","【-】","【"&amp;SUBSTITUTE(TEXT(CV7,"#,##0.00"),"-","△")&amp;"】"))</f>
        <v>【60.29】</v>
      </c>
      <c r="CW6" s="22">
        <f>IF(CW7="",NA(),CW7)</f>
        <v>86.47</v>
      </c>
      <c r="CX6" s="22">
        <f t="shared" ref="CX6:DF6" si="11">IF(CX7="",NA(),CX7)</f>
        <v>87.07</v>
      </c>
      <c r="CY6" s="22">
        <f t="shared" si="11"/>
        <v>88.08</v>
      </c>
      <c r="CZ6" s="22">
        <f t="shared" si="11"/>
        <v>87.85</v>
      </c>
      <c r="DA6" s="22">
        <f t="shared" si="11"/>
        <v>87.41</v>
      </c>
      <c r="DB6" s="22">
        <f t="shared" si="11"/>
        <v>84.81</v>
      </c>
      <c r="DC6" s="22">
        <f t="shared" si="11"/>
        <v>84.8</v>
      </c>
      <c r="DD6" s="22">
        <f t="shared" si="11"/>
        <v>84.6</v>
      </c>
      <c r="DE6" s="22">
        <f t="shared" si="11"/>
        <v>84.24</v>
      </c>
      <c r="DF6" s="22">
        <f t="shared" si="11"/>
        <v>84.19</v>
      </c>
      <c r="DG6" s="21" t="str">
        <f>IF(DG7="","",IF(DG7="-","【-】","【"&amp;SUBSTITUTE(TEXT(DG7,"#,##0.00"),"-","△")&amp;"】"))</f>
        <v>【90.12】</v>
      </c>
      <c r="DH6" s="22">
        <f>IF(DH7="",NA(),DH7)</f>
        <v>36.92</v>
      </c>
      <c r="DI6" s="22">
        <f t="shared" ref="DI6:DQ6" si="12">IF(DI7="",NA(),DI7)</f>
        <v>39.14</v>
      </c>
      <c r="DJ6" s="22">
        <f t="shared" si="12"/>
        <v>41.07</v>
      </c>
      <c r="DK6" s="22">
        <f t="shared" si="12"/>
        <v>39.479999999999997</v>
      </c>
      <c r="DL6" s="22">
        <f t="shared" si="12"/>
        <v>41.4</v>
      </c>
      <c r="DM6" s="22">
        <f t="shared" si="12"/>
        <v>47.28</v>
      </c>
      <c r="DN6" s="22">
        <f t="shared" si="12"/>
        <v>47.66</v>
      </c>
      <c r="DO6" s="22">
        <f t="shared" si="12"/>
        <v>48.17</v>
      </c>
      <c r="DP6" s="22">
        <f t="shared" si="12"/>
        <v>48.83</v>
      </c>
      <c r="DQ6" s="22">
        <f t="shared" si="12"/>
        <v>49.96</v>
      </c>
      <c r="DR6" s="21" t="str">
        <f>IF(DR7="","",IF(DR7="-","【-】","【"&amp;SUBSTITUTE(TEXT(DR7,"#,##0.00"),"-","△")&amp;"】"))</f>
        <v>【50.88】</v>
      </c>
      <c r="DS6" s="21">
        <f>IF(DS7="",NA(),DS7)</f>
        <v>0</v>
      </c>
      <c r="DT6" s="22">
        <f t="shared" ref="DT6:EB6" si="13">IF(DT7="",NA(),DT7)</f>
        <v>5.33</v>
      </c>
      <c r="DU6" s="22">
        <f t="shared" si="13"/>
        <v>7.81</v>
      </c>
      <c r="DV6" s="22">
        <f t="shared" si="13"/>
        <v>7.16</v>
      </c>
      <c r="DW6" s="22">
        <f t="shared" si="13"/>
        <v>6.87</v>
      </c>
      <c r="DX6" s="22">
        <f t="shared" si="13"/>
        <v>12.19</v>
      </c>
      <c r="DY6" s="22">
        <f t="shared" si="13"/>
        <v>15.1</v>
      </c>
      <c r="DZ6" s="22">
        <f t="shared" si="13"/>
        <v>17.12</v>
      </c>
      <c r="EA6" s="22">
        <f t="shared" si="13"/>
        <v>18.18</v>
      </c>
      <c r="EB6" s="22">
        <f t="shared" si="13"/>
        <v>19.32</v>
      </c>
      <c r="EC6" s="21" t="str">
        <f>IF(EC7="","",IF(EC7="-","【-】","【"&amp;SUBSTITUTE(TEXT(EC7,"#,##0.00"),"-","△")&amp;"】"))</f>
        <v>【22.30】</v>
      </c>
      <c r="ED6" s="22">
        <f>IF(ED7="",NA(),ED7)</f>
        <v>0.99</v>
      </c>
      <c r="EE6" s="22">
        <f t="shared" ref="EE6:EM6" si="14">IF(EE7="",NA(),EE7)</f>
        <v>0.47</v>
      </c>
      <c r="EF6" s="22">
        <f t="shared" si="14"/>
        <v>0.86</v>
      </c>
      <c r="EG6" s="22">
        <f t="shared" si="14"/>
        <v>0.59</v>
      </c>
      <c r="EH6" s="22">
        <f t="shared" si="14"/>
        <v>0.57999999999999996</v>
      </c>
      <c r="EI6" s="22">
        <f t="shared" si="14"/>
        <v>0.51</v>
      </c>
      <c r="EJ6" s="22">
        <f t="shared" si="14"/>
        <v>0.57999999999999996</v>
      </c>
      <c r="EK6" s="22">
        <f t="shared" si="14"/>
        <v>0.54</v>
      </c>
      <c r="EL6" s="22">
        <f t="shared" si="14"/>
        <v>0.56999999999999995</v>
      </c>
      <c r="EM6" s="22">
        <f t="shared" si="14"/>
        <v>0.52</v>
      </c>
      <c r="EN6" s="21" t="str">
        <f>IF(EN7="","",IF(EN7="-","【-】","【"&amp;SUBSTITUTE(TEXT(EN7,"#,##0.00"),"-","△")&amp;"】"))</f>
        <v>【0.66】</v>
      </c>
    </row>
    <row r="7" spans="1:144" s="23" customFormat="1" x14ac:dyDescent="0.15">
      <c r="A7" s="15"/>
      <c r="B7" s="24">
        <v>2021</v>
      </c>
      <c r="C7" s="24">
        <v>382108</v>
      </c>
      <c r="D7" s="24">
        <v>46</v>
      </c>
      <c r="E7" s="24">
        <v>1</v>
      </c>
      <c r="F7" s="24">
        <v>0</v>
      </c>
      <c r="G7" s="24">
        <v>1</v>
      </c>
      <c r="H7" s="24" t="s">
        <v>93</v>
      </c>
      <c r="I7" s="24" t="s">
        <v>94</v>
      </c>
      <c r="J7" s="24" t="s">
        <v>95</v>
      </c>
      <c r="K7" s="24" t="s">
        <v>96</v>
      </c>
      <c r="L7" s="24" t="s">
        <v>97</v>
      </c>
      <c r="M7" s="24" t="s">
        <v>98</v>
      </c>
      <c r="N7" s="25" t="s">
        <v>99</v>
      </c>
      <c r="O7" s="25">
        <v>63.28</v>
      </c>
      <c r="P7" s="25">
        <v>93.34</v>
      </c>
      <c r="Q7" s="25">
        <v>2820</v>
      </c>
      <c r="R7" s="25">
        <v>36107</v>
      </c>
      <c r="S7" s="25">
        <v>194.44</v>
      </c>
      <c r="T7" s="25">
        <v>185.7</v>
      </c>
      <c r="U7" s="25">
        <v>33558</v>
      </c>
      <c r="V7" s="25">
        <v>30.71</v>
      </c>
      <c r="W7" s="25">
        <v>1092.74</v>
      </c>
      <c r="X7" s="25">
        <v>114.42</v>
      </c>
      <c r="Y7" s="25">
        <v>109.68</v>
      </c>
      <c r="Z7" s="25">
        <v>110.33</v>
      </c>
      <c r="AA7" s="25">
        <v>112.5</v>
      </c>
      <c r="AB7" s="25">
        <v>111.49</v>
      </c>
      <c r="AC7" s="25">
        <v>110.68</v>
      </c>
      <c r="AD7" s="25">
        <v>110.66</v>
      </c>
      <c r="AE7" s="25">
        <v>109.01</v>
      </c>
      <c r="AF7" s="25">
        <v>108.83</v>
      </c>
      <c r="AG7" s="25">
        <v>109.23</v>
      </c>
      <c r="AH7" s="25">
        <v>111.39</v>
      </c>
      <c r="AI7" s="25">
        <v>0</v>
      </c>
      <c r="AJ7" s="25">
        <v>0</v>
      </c>
      <c r="AK7" s="25">
        <v>0</v>
      </c>
      <c r="AL7" s="25">
        <v>0</v>
      </c>
      <c r="AM7" s="25">
        <v>0</v>
      </c>
      <c r="AN7" s="25">
        <v>3.56</v>
      </c>
      <c r="AO7" s="25">
        <v>2.74</v>
      </c>
      <c r="AP7" s="25">
        <v>3.7</v>
      </c>
      <c r="AQ7" s="25">
        <v>4.34</v>
      </c>
      <c r="AR7" s="25">
        <v>4.6900000000000004</v>
      </c>
      <c r="AS7" s="25">
        <v>1.3</v>
      </c>
      <c r="AT7" s="25">
        <v>333.91</v>
      </c>
      <c r="AU7" s="25">
        <v>324.10000000000002</v>
      </c>
      <c r="AV7" s="25">
        <v>279.04000000000002</v>
      </c>
      <c r="AW7" s="25">
        <v>199.2</v>
      </c>
      <c r="AX7" s="25">
        <v>207.92</v>
      </c>
      <c r="AY7" s="25">
        <v>357.34</v>
      </c>
      <c r="AZ7" s="25">
        <v>366.03</v>
      </c>
      <c r="BA7" s="25">
        <v>365.18</v>
      </c>
      <c r="BB7" s="25">
        <v>327.77</v>
      </c>
      <c r="BC7" s="25">
        <v>338.02</v>
      </c>
      <c r="BD7" s="25">
        <v>261.51</v>
      </c>
      <c r="BE7" s="25">
        <v>775.03</v>
      </c>
      <c r="BF7" s="25">
        <v>704.91</v>
      </c>
      <c r="BG7" s="25">
        <v>631.91999999999996</v>
      </c>
      <c r="BH7" s="25">
        <v>587.91</v>
      </c>
      <c r="BI7" s="25">
        <v>549.75</v>
      </c>
      <c r="BJ7" s="25">
        <v>373.69</v>
      </c>
      <c r="BK7" s="25">
        <v>370.12</v>
      </c>
      <c r="BL7" s="25">
        <v>371.65</v>
      </c>
      <c r="BM7" s="25">
        <v>397.1</v>
      </c>
      <c r="BN7" s="25">
        <v>379.91</v>
      </c>
      <c r="BO7" s="25">
        <v>265.16000000000003</v>
      </c>
      <c r="BP7" s="25">
        <v>110.03</v>
      </c>
      <c r="BQ7" s="25">
        <v>105.37</v>
      </c>
      <c r="BR7" s="25">
        <v>107.18</v>
      </c>
      <c r="BS7" s="25">
        <v>100.77</v>
      </c>
      <c r="BT7" s="25">
        <v>101.66</v>
      </c>
      <c r="BU7" s="25">
        <v>99.87</v>
      </c>
      <c r="BV7" s="25">
        <v>100.42</v>
      </c>
      <c r="BW7" s="25">
        <v>98.77</v>
      </c>
      <c r="BX7" s="25">
        <v>95.79</v>
      </c>
      <c r="BY7" s="25">
        <v>98.3</v>
      </c>
      <c r="BZ7" s="25">
        <v>102.35</v>
      </c>
      <c r="CA7" s="25">
        <v>145.47999999999999</v>
      </c>
      <c r="CB7" s="25">
        <v>152.12</v>
      </c>
      <c r="CC7" s="25">
        <v>154.88</v>
      </c>
      <c r="CD7" s="25">
        <v>167.64</v>
      </c>
      <c r="CE7" s="25">
        <v>166.27</v>
      </c>
      <c r="CF7" s="25">
        <v>171.81</v>
      </c>
      <c r="CG7" s="25">
        <v>171.67</v>
      </c>
      <c r="CH7" s="25">
        <v>173.67</v>
      </c>
      <c r="CI7" s="25">
        <v>171.13</v>
      </c>
      <c r="CJ7" s="25">
        <v>173.7</v>
      </c>
      <c r="CK7" s="25">
        <v>167.74</v>
      </c>
      <c r="CL7" s="25">
        <v>61.81</v>
      </c>
      <c r="CM7" s="25">
        <v>63.16</v>
      </c>
      <c r="CN7" s="25">
        <v>62.23</v>
      </c>
      <c r="CO7" s="25">
        <v>59.42</v>
      </c>
      <c r="CP7" s="25">
        <v>58.43</v>
      </c>
      <c r="CQ7" s="25">
        <v>60.03</v>
      </c>
      <c r="CR7" s="25">
        <v>59.74</v>
      </c>
      <c r="CS7" s="25">
        <v>59.67</v>
      </c>
      <c r="CT7" s="25">
        <v>60.12</v>
      </c>
      <c r="CU7" s="25">
        <v>60.34</v>
      </c>
      <c r="CV7" s="25">
        <v>60.29</v>
      </c>
      <c r="CW7" s="25">
        <v>86.47</v>
      </c>
      <c r="CX7" s="25">
        <v>87.07</v>
      </c>
      <c r="CY7" s="25">
        <v>88.08</v>
      </c>
      <c r="CZ7" s="25">
        <v>87.85</v>
      </c>
      <c r="DA7" s="25">
        <v>87.41</v>
      </c>
      <c r="DB7" s="25">
        <v>84.81</v>
      </c>
      <c r="DC7" s="25">
        <v>84.8</v>
      </c>
      <c r="DD7" s="25">
        <v>84.6</v>
      </c>
      <c r="DE7" s="25">
        <v>84.24</v>
      </c>
      <c r="DF7" s="25">
        <v>84.19</v>
      </c>
      <c r="DG7" s="25">
        <v>90.12</v>
      </c>
      <c r="DH7" s="25">
        <v>36.92</v>
      </c>
      <c r="DI7" s="25">
        <v>39.14</v>
      </c>
      <c r="DJ7" s="25">
        <v>41.07</v>
      </c>
      <c r="DK7" s="25">
        <v>39.479999999999997</v>
      </c>
      <c r="DL7" s="25">
        <v>41.4</v>
      </c>
      <c r="DM7" s="25">
        <v>47.28</v>
      </c>
      <c r="DN7" s="25">
        <v>47.66</v>
      </c>
      <c r="DO7" s="25">
        <v>48.17</v>
      </c>
      <c r="DP7" s="25">
        <v>48.83</v>
      </c>
      <c r="DQ7" s="25">
        <v>49.96</v>
      </c>
      <c r="DR7" s="25">
        <v>50.88</v>
      </c>
      <c r="DS7" s="25">
        <v>0</v>
      </c>
      <c r="DT7" s="25">
        <v>5.33</v>
      </c>
      <c r="DU7" s="25">
        <v>7.81</v>
      </c>
      <c r="DV7" s="25">
        <v>7.16</v>
      </c>
      <c r="DW7" s="25">
        <v>6.87</v>
      </c>
      <c r="DX7" s="25">
        <v>12.19</v>
      </c>
      <c r="DY7" s="25">
        <v>15.1</v>
      </c>
      <c r="DZ7" s="25">
        <v>17.12</v>
      </c>
      <c r="EA7" s="25">
        <v>18.18</v>
      </c>
      <c r="EB7" s="25">
        <v>19.32</v>
      </c>
      <c r="EC7" s="25">
        <v>22.3</v>
      </c>
      <c r="ED7" s="25">
        <v>0.99</v>
      </c>
      <c r="EE7" s="25">
        <v>0.47</v>
      </c>
      <c r="EF7" s="25">
        <v>0.86</v>
      </c>
      <c r="EG7" s="25">
        <v>0.59</v>
      </c>
      <c r="EH7" s="25">
        <v>0.57999999999999996</v>
      </c>
      <c r="EI7" s="25">
        <v>0.51</v>
      </c>
      <c r="EJ7" s="25">
        <v>0.57999999999999996</v>
      </c>
      <c r="EK7" s="25">
        <v>0.54</v>
      </c>
      <c r="EL7" s="25">
        <v>0.56999999999999995</v>
      </c>
      <c r="EM7" s="25">
        <v>0.52</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108</v>
      </c>
      <c r="D13" t="s">
        <v>109</v>
      </c>
      <c r="E13" t="s">
        <v>110</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2023-01-12T05:47:09Z</cp:lastPrinted>
  <dcterms:created xsi:type="dcterms:W3CDTF">2022-12-01T01:04:31Z</dcterms:created>
  <dcterms:modified xsi:type="dcterms:W3CDTF">2023-02-03T07:36:55Z</dcterms:modified>
  <cp:category/>
</cp:coreProperties>
</file>