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exlFTuL1dFnIJPGNw3RFjb6aVhL7eKV+lupT7QErEoOZeUCvk7FGVdmG0zxHWFsETwzYlvR9VZz0TrKz2D0n+A==" workbookSaltValue="7GhM8CZVhzj+2oMiqcKT0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MI76" i="4"/>
  <c r="HJ51" i="4"/>
  <c r="MA30" i="4"/>
  <c r="CS30" i="4"/>
  <c r="IT76" i="4"/>
  <c r="CS51" i="4"/>
  <c r="HJ30" i="4"/>
  <c r="AN30" i="4"/>
  <c r="D11" i="5"/>
  <c r="FE30" i="4"/>
  <c r="AN51" i="4"/>
  <c r="E11" i="5"/>
  <c r="B11" i="5"/>
  <c r="HP76" i="4" l="1"/>
  <c r="BG51" i="4"/>
  <c r="FX30" i="4"/>
  <c r="BG30" i="4"/>
  <c r="FX51" i="4"/>
  <c r="KO30" i="4"/>
  <c r="AV76" i="4"/>
  <c r="KO51" i="4"/>
  <c r="LE76" i="4"/>
  <c r="R76" i="4"/>
  <c r="JC51" i="4"/>
  <c r="U30" i="4"/>
  <c r="KA76" i="4"/>
  <c r="EL51" i="4"/>
  <c r="JC30" i="4"/>
  <c r="GL76" i="4"/>
  <c r="U51" i="4"/>
  <c r="EL30" i="4"/>
  <c r="BZ30" i="4"/>
  <c r="BZ51" i="4"/>
  <c r="BK76" i="4"/>
  <c r="LH51" i="4"/>
  <c r="IE76" i="4"/>
  <c r="LT76" i="4"/>
  <c r="GQ51" i="4"/>
  <c r="LH30" i="4"/>
  <c r="GQ30" i="4"/>
</calcChain>
</file>

<file path=xl/sharedStrings.xml><?xml version="1.0" encoding="utf-8"?>
<sst xmlns="http://schemas.openxmlformats.org/spreadsheetml/2006/main" count="278" uniqueCount="141">
  <si>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</si>
  <si>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</si>
  <si>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</si>
  <si>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</si>
  <si>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</si>
  <si>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</si>
  <si>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</si>
  <si>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</si>
  <si>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</si>
  <si>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</si>
  <si>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</si>
  <si>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</si>
  <si>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</si>
  <si>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</si>
  <si>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</si>
  <si>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</si>
  <si>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</si>
  <si>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</si>
  <si>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</si>
  <si>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</si>
  <si>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</si>
  <si>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</si>
  <si>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</si>
  <si>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</si>
  <si>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</si>
  <si>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</si>
  <si>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</si>
  <si>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</si>
  <si>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</si>
  <si>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</si>
  <si>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</si>
  <si>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</si>
  <si>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</si>
  <si>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</si>
  <si>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</si>
  <si>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</si>
  <si>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</si>
  <si>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</si>
  <si>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</si>
  <si>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</si>
  <si>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</si>
  <si>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</si>
  <si>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</si>
  <si>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</si>
  <si>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</si>
  <si>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</si>
  <si>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</si>
  <si>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</si>
  <si>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</si>
  <si>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</si>
  <si>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</si>
  <si>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</si>
  <si>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</si>
  <si>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</si>
  <si>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</si>
  <si>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</si>
  <si>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</si>
  <si>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</si>
  <si>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</si>
  <si>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</si>
  <si>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</si>
  <si>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</si>
  <si>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</si>
  <si>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</si>
  <si>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</si>
  <si>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</si>
  <si>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</si>
  <si>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</si>
  <si>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</si>
  <si>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</si>
  <si>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</si>
  <si>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</si>
  <si>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</si>
  <si>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</si>
  <si>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</si>
  <si>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</si>
  <si>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</si>
  <si>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</si>
  <si>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</si>
  <si>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</si>
  <si>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</si>
  <si>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</si>
  <si>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</si>
  <si>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</si>
  <si>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</si>
  <si>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</si>
  <si>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</si>
  <si>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</si>
  <si>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</si>
  <si>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</si>
  <si>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</si>
  <si>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</si>
  <si>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</si>
  <si>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</si>
  <si>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</si>
  <si>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</si>
  <si>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</si>
  <si>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</si>
  <si>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</si>
  <si>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</si>
  <si>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</si>
  <si>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</si>
  <si>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</si>
  <si>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当該値(N-2)</t>
    <phoneticPr fontId="5"/>
  </si>
  <si>
    <t>当該値(N-1)</t>
    <phoneticPr fontId="5"/>
  </si>
  <si>
    <t>当該値(N)</t>
    <phoneticPr fontId="5"/>
  </si>
  <si>
    <t>当該値(N-3)</t>
    <phoneticPr fontId="5"/>
  </si>
  <si>
    <t>当該値(N-1)</t>
    <phoneticPr fontId="5"/>
  </si>
  <si>
    <t>当該値(N-3)</t>
    <phoneticPr fontId="5"/>
  </si>
  <si>
    <t>当該値(N-2)</t>
    <phoneticPr fontId="5"/>
  </si>
  <si>
    <t>当該値(N-2)</t>
    <phoneticPr fontId="5"/>
  </si>
  <si>
    <t>当該値(N-4)</t>
    <phoneticPr fontId="5"/>
  </si>
  <si>
    <t>当該値(N)</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</si>
  <si>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</si>
  <si>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</si>
  <si>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</si>
  <si>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</si>
  <si>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</si>
  <si>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</si>
  <si>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</si>
  <si>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</si>
  <si>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</si>
  <si>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</si>
  <si>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</si>
  <si>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</si>
  <si>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</si>
  <si>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</si>
  <si>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</si>
  <si>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</si>
  <si>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</si>
  <si>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</si>
  <si>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</si>
  <si>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</si>
  <si>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</si>
  <si>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</si>
  <si>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</si>
  <si>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</si>
  <si>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</si>
  <si>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</si>
  <si>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推移し、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5" eb="106">
      <t>オヨ</t>
    </rPh>
    <rPh sb="130" eb="132">
      <t>スイイ</t>
    </rPh>
    <rPh sb="134" eb="135">
      <t>ソウ</t>
    </rPh>
    <rPh sb="135" eb="137">
      <t>ヒヨウ</t>
    </rPh>
    <rPh sb="138" eb="140">
      <t>リョウキン</t>
    </rPh>
    <rPh sb="140" eb="142">
      <t>シュウニュウ</t>
    </rPh>
    <rPh sb="143" eb="144">
      <t>マカナ</t>
    </rPh>
    <rPh sb="149" eb="152">
      <t>シュウエキセイ</t>
    </rPh>
    <rPh sb="153" eb="155">
      <t>イジ</t>
    </rPh>
    <rPh sb="171" eb="173">
      <t>ゲンショウ</t>
    </rPh>
    <rPh sb="173" eb="175">
      <t>ケイコウ</t>
    </rPh>
    <rPh sb="191" eb="193">
      <t>ジョウキョウ</t>
    </rPh>
    <phoneticPr fontId="15"/>
  </si>
  <si>
    <t>　「⑪稼働率」は70％以上を維持しており、安定した需要があるといえる。なお、稼働率が70％台となっている理由は、すべての区画が月極駐車場であり、古くからの利用契約者が多いことがあげられる。</t>
    <rPh sb="11" eb="13">
      <t>イジョウ</t>
    </rPh>
    <rPh sb="14" eb="16">
      <t>イジ</t>
    </rPh>
    <rPh sb="45" eb="46">
      <t>ダイ</t>
    </rPh>
    <rPh sb="52" eb="54">
      <t>リユウ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</si>
</sst>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1039.5999999999999</c:v>
                </c:pt>
                <c:pt idx="1">
                  <c:v>1039.5999999999999</c:v>
                </c:pt>
                <c:pt idx="2">
                  <c:v>1028.5999999999999</c:v>
                </c:pt>
                <c:pt idx="3">
                  <c:v>788.7</c:v>
                </c:pt>
                <c:pt idx="4">
                  <c:v>942.9</c:v>
                </c:pt>
              </c:numCache>
            </c:numRef>
          </c:val>
          <c:extLst>
            <c:ext xmlns:c16="http://schemas.microsoft.com/office/drawing/2014/chart" uri="{C3380CC4-5D6E-409C-BE32-E72D297353CC}">
              <c16:uniqueId val="{00000000-49A5-4427-995E-CBF95BEF8D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222.3</c:v>
                </c:pt>
                <c:pt idx="3">
                  <c:v>383.4</c:v>
                </c:pt>
                <c:pt idx="4">
                  <c:v>338.4</c:v>
                </c:pt>
              </c:numCache>
            </c:numRef>
          </c:val>
          <c:smooth val="0"/>
          <c:extLst>
            <c:ext xmlns:c16="http://schemas.microsoft.com/office/drawing/2014/chart" uri="{C3380CC4-5D6E-409C-BE32-E72D297353CC}">
              <c16:uniqueId val="{00000001-49A5-4427-995E-CBF95BEF8D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99-46C4-A761-F77AE73374A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1263.5</c:v>
                </c:pt>
                <c:pt idx="3">
                  <c:v>70.3</c:v>
                </c:pt>
                <c:pt idx="4">
                  <c:v>70</c:v>
                </c:pt>
              </c:numCache>
            </c:numRef>
          </c:val>
          <c:smooth val="0"/>
          <c:extLst>
            <c:ext xmlns:c16="http://schemas.microsoft.com/office/drawing/2014/chart" uri="{C3380CC4-5D6E-409C-BE32-E72D297353CC}">
              <c16:uniqueId val="{00000001-8599-46C4-A761-F77AE73374A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3C1-4517-AE88-3D2D474E559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C1-4517-AE88-3D2D474E559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1B3-4D63-ADEB-66126217982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1B3-4D63-ADEB-66126217982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252-48AD-8B0B-FB31DDE4CFB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3.1</c:v>
                </c:pt>
                <c:pt idx="3">
                  <c:v>10.199999999999999</c:v>
                </c:pt>
                <c:pt idx="4">
                  <c:v>5.0999999999999996</c:v>
                </c:pt>
              </c:numCache>
            </c:numRef>
          </c:val>
          <c:smooth val="0"/>
          <c:extLst>
            <c:ext xmlns:c16="http://schemas.microsoft.com/office/drawing/2014/chart" uri="{C3380CC4-5D6E-409C-BE32-E72D297353CC}">
              <c16:uniqueId val="{00000001-6252-48AD-8B0B-FB31DDE4CFB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D1A-40A5-BD23-BB8A15E5395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26</c:v>
                </c:pt>
                <c:pt idx="3">
                  <c:v>407</c:v>
                </c:pt>
                <c:pt idx="4">
                  <c:v>166</c:v>
                </c:pt>
              </c:numCache>
            </c:numRef>
          </c:val>
          <c:smooth val="0"/>
          <c:extLst>
            <c:ext xmlns:c16="http://schemas.microsoft.com/office/drawing/2014/chart" uri="{C3380CC4-5D6E-409C-BE32-E72D297353CC}">
              <c16:uniqueId val="{00000001-5D1A-40A5-BD23-BB8A15E5395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84.6</c:v>
                </c:pt>
                <c:pt idx="1">
                  <c:v>92.3</c:v>
                </c:pt>
                <c:pt idx="2">
                  <c:v>84.6</c:v>
                </c:pt>
                <c:pt idx="3">
                  <c:v>76.900000000000006</c:v>
                </c:pt>
                <c:pt idx="4">
                  <c:v>76.900000000000006</c:v>
                </c:pt>
              </c:numCache>
            </c:numRef>
          </c:val>
          <c:extLst>
            <c:ext xmlns:c16="http://schemas.microsoft.com/office/drawing/2014/chart" uri="{C3380CC4-5D6E-409C-BE32-E72D297353CC}">
              <c16:uniqueId val="{00000000-AABA-4F02-991E-7A0CBEDDCAA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127.8</c:v>
                </c:pt>
                <c:pt idx="3">
                  <c:v>224.4</c:v>
                </c:pt>
                <c:pt idx="4">
                  <c:v>251.9</c:v>
                </c:pt>
              </c:numCache>
            </c:numRef>
          </c:val>
          <c:smooth val="0"/>
          <c:extLst>
            <c:ext xmlns:c16="http://schemas.microsoft.com/office/drawing/2014/chart" uri="{C3380CC4-5D6E-409C-BE32-E72D297353CC}">
              <c16:uniqueId val="{00000001-AABA-4F02-991E-7A0CBEDDCAA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90.4</c:v>
                </c:pt>
                <c:pt idx="1">
                  <c:v>90.4</c:v>
                </c:pt>
                <c:pt idx="2">
                  <c:v>90.3</c:v>
                </c:pt>
                <c:pt idx="3">
                  <c:v>87.3</c:v>
                </c:pt>
                <c:pt idx="4">
                  <c:v>89.4</c:v>
                </c:pt>
              </c:numCache>
            </c:numRef>
          </c:val>
          <c:extLst>
            <c:ext xmlns:c16="http://schemas.microsoft.com/office/drawing/2014/chart" uri="{C3380CC4-5D6E-409C-BE32-E72D297353CC}">
              <c16:uniqueId val="{00000000-2E96-4856-B782-1F4CAF516E5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13.5</c:v>
                </c:pt>
                <c:pt idx="3">
                  <c:v>-122.5</c:v>
                </c:pt>
                <c:pt idx="4">
                  <c:v>8.5</c:v>
                </c:pt>
              </c:numCache>
            </c:numRef>
          </c:val>
          <c:smooth val="0"/>
          <c:extLst>
            <c:ext xmlns:c16="http://schemas.microsoft.com/office/drawing/2014/chart" uri="{C3380CC4-5D6E-409C-BE32-E72D297353CC}">
              <c16:uniqueId val="{00000001-2E96-4856-B782-1F4CAF516E5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451</c:v>
                </c:pt>
                <c:pt idx="1">
                  <c:v>451</c:v>
                </c:pt>
                <c:pt idx="2">
                  <c:v>455</c:v>
                </c:pt>
                <c:pt idx="3">
                  <c:v>427</c:v>
                </c:pt>
                <c:pt idx="4">
                  <c:v>413</c:v>
                </c:pt>
              </c:numCache>
            </c:numRef>
          </c:val>
          <c:extLst>
            <c:ext xmlns:c16="http://schemas.microsoft.com/office/drawing/2014/chart" uri="{C3380CC4-5D6E-409C-BE32-E72D297353CC}">
              <c16:uniqueId val="{00000000-E087-4EEB-B1E3-FAE2FF4D647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22466</c:v>
                </c:pt>
                <c:pt idx="3">
                  <c:v>2576</c:v>
                </c:pt>
                <c:pt idx="4">
                  <c:v>4153</c:v>
                </c:pt>
              </c:numCache>
            </c:numRef>
          </c:val>
          <c:smooth val="0"/>
          <c:extLst>
            <c:ext xmlns:c16="http://schemas.microsoft.com/office/drawing/2014/chart" uri="{C3380CC4-5D6E-409C-BE32-E72D297353CC}">
              <c16:uniqueId val="{00000001-E087-4EEB-B1E3-FAE2FF4D647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本町駐車場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1039.5999999999999</v>
      </c>
      <c r="V31" s="116"/>
      <c r="W31" s="116"/>
      <c r="X31" s="116"/>
      <c r="Y31" s="116"/>
      <c r="Z31" s="116"/>
      <c r="AA31" s="116"/>
      <c r="AB31" s="116"/>
      <c r="AC31" s="116"/>
      <c r="AD31" s="116"/>
      <c r="AE31" s="116"/>
      <c r="AF31" s="116"/>
      <c r="AG31" s="116"/>
      <c r="AH31" s="116"/>
      <c r="AI31" s="116"/>
      <c r="AJ31" s="116"/>
      <c r="AK31" s="116"/>
      <c r="AL31" s="116"/>
      <c r="AM31" s="116"/>
      <c r="AN31" s="116">
        <f>データ!Z7</f>
        <v>1039.5999999999999</v>
      </c>
      <c r="AO31" s="116"/>
      <c r="AP31" s="116"/>
      <c r="AQ31" s="116"/>
      <c r="AR31" s="116"/>
      <c r="AS31" s="116"/>
      <c r="AT31" s="116"/>
      <c r="AU31" s="116"/>
      <c r="AV31" s="116"/>
      <c r="AW31" s="116"/>
      <c r="AX31" s="116"/>
      <c r="AY31" s="116"/>
      <c r="AZ31" s="116"/>
      <c r="BA31" s="116"/>
      <c r="BB31" s="116"/>
      <c r="BC31" s="116"/>
      <c r="BD31" s="116"/>
      <c r="BE31" s="116"/>
      <c r="BF31" s="116"/>
      <c r="BG31" s="116">
        <f>データ!AA7</f>
        <v>1028.5999999999999</v>
      </c>
      <c r="BH31" s="116"/>
      <c r="BI31" s="116"/>
      <c r="BJ31" s="116"/>
      <c r="BK31" s="116"/>
      <c r="BL31" s="116"/>
      <c r="BM31" s="116"/>
      <c r="BN31" s="116"/>
      <c r="BO31" s="116"/>
      <c r="BP31" s="116"/>
      <c r="BQ31" s="116"/>
      <c r="BR31" s="116"/>
      <c r="BS31" s="116"/>
      <c r="BT31" s="116"/>
      <c r="BU31" s="116"/>
      <c r="BV31" s="116"/>
      <c r="BW31" s="116"/>
      <c r="BX31" s="116"/>
      <c r="BY31" s="116"/>
      <c r="BZ31" s="116">
        <f>データ!AB7</f>
        <v>788.7</v>
      </c>
      <c r="CA31" s="116"/>
      <c r="CB31" s="116"/>
      <c r="CC31" s="116"/>
      <c r="CD31" s="116"/>
      <c r="CE31" s="116"/>
      <c r="CF31" s="116"/>
      <c r="CG31" s="116"/>
      <c r="CH31" s="116"/>
      <c r="CI31" s="116"/>
      <c r="CJ31" s="116"/>
      <c r="CK31" s="116"/>
      <c r="CL31" s="116"/>
      <c r="CM31" s="116"/>
      <c r="CN31" s="116"/>
      <c r="CO31" s="116"/>
      <c r="CP31" s="116"/>
      <c r="CQ31" s="116"/>
      <c r="CR31" s="116"/>
      <c r="CS31" s="116">
        <f>データ!AC7</f>
        <v>942.9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84.6</v>
      </c>
      <c r="JD31" s="111"/>
      <c r="JE31" s="111"/>
      <c r="JF31" s="111"/>
      <c r="JG31" s="111"/>
      <c r="JH31" s="111"/>
      <c r="JI31" s="111"/>
      <c r="JJ31" s="111"/>
      <c r="JK31" s="111"/>
      <c r="JL31" s="111"/>
      <c r="JM31" s="111"/>
      <c r="JN31" s="111"/>
      <c r="JO31" s="111"/>
      <c r="JP31" s="111"/>
      <c r="JQ31" s="111"/>
      <c r="JR31" s="111"/>
      <c r="JS31" s="111"/>
      <c r="JT31" s="111"/>
      <c r="JU31" s="112"/>
      <c r="JV31" s="110">
        <f>データ!DL7</f>
        <v>92.3</v>
      </c>
      <c r="JW31" s="111"/>
      <c r="JX31" s="111"/>
      <c r="JY31" s="111"/>
      <c r="JZ31" s="111"/>
      <c r="KA31" s="111"/>
      <c r="KB31" s="111"/>
      <c r="KC31" s="111"/>
      <c r="KD31" s="111"/>
      <c r="KE31" s="111"/>
      <c r="KF31" s="111"/>
      <c r="KG31" s="111"/>
      <c r="KH31" s="111"/>
      <c r="KI31" s="111"/>
      <c r="KJ31" s="111"/>
      <c r="KK31" s="111"/>
      <c r="KL31" s="111"/>
      <c r="KM31" s="111"/>
      <c r="KN31" s="112"/>
      <c r="KO31" s="110">
        <f>データ!DM7</f>
        <v>84.6</v>
      </c>
      <c r="KP31" s="111"/>
      <c r="KQ31" s="111"/>
      <c r="KR31" s="111"/>
      <c r="KS31" s="111"/>
      <c r="KT31" s="111"/>
      <c r="KU31" s="111"/>
      <c r="KV31" s="111"/>
      <c r="KW31" s="111"/>
      <c r="KX31" s="111"/>
      <c r="KY31" s="111"/>
      <c r="KZ31" s="111"/>
      <c r="LA31" s="111"/>
      <c r="LB31" s="111"/>
      <c r="LC31" s="111"/>
      <c r="LD31" s="111"/>
      <c r="LE31" s="111"/>
      <c r="LF31" s="111"/>
      <c r="LG31" s="112"/>
      <c r="LH31" s="110">
        <f>データ!DN7</f>
        <v>76.900000000000006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76.900000000000006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471.5</v>
      </c>
      <c r="V32" s="116"/>
      <c r="W32" s="116"/>
      <c r="X32" s="116"/>
      <c r="Y32" s="116"/>
      <c r="Z32" s="116"/>
      <c r="AA32" s="116"/>
      <c r="AB32" s="116"/>
      <c r="AC32" s="116"/>
      <c r="AD32" s="116"/>
      <c r="AE32" s="116"/>
      <c r="AF32" s="116"/>
      <c r="AG32" s="116"/>
      <c r="AH32" s="116"/>
      <c r="AI32" s="116"/>
      <c r="AJ32" s="116"/>
      <c r="AK32" s="116"/>
      <c r="AL32" s="116"/>
      <c r="AM32" s="116"/>
      <c r="AN32" s="116">
        <f>データ!AE7</f>
        <v>384.2</v>
      </c>
      <c r="AO32" s="116"/>
      <c r="AP32" s="116"/>
      <c r="AQ32" s="116"/>
      <c r="AR32" s="116"/>
      <c r="AS32" s="116"/>
      <c r="AT32" s="116"/>
      <c r="AU32" s="116"/>
      <c r="AV32" s="116"/>
      <c r="AW32" s="116"/>
      <c r="AX32" s="116"/>
      <c r="AY32" s="116"/>
      <c r="AZ32" s="116"/>
      <c r="BA32" s="116"/>
      <c r="BB32" s="116"/>
      <c r="BC32" s="116"/>
      <c r="BD32" s="116"/>
      <c r="BE32" s="116"/>
      <c r="BF32" s="116"/>
      <c r="BG32" s="116">
        <f>データ!AF7</f>
        <v>222.3</v>
      </c>
      <c r="BH32" s="116"/>
      <c r="BI32" s="116"/>
      <c r="BJ32" s="116"/>
      <c r="BK32" s="116"/>
      <c r="BL32" s="116"/>
      <c r="BM32" s="116"/>
      <c r="BN32" s="116"/>
      <c r="BO32" s="116"/>
      <c r="BP32" s="116"/>
      <c r="BQ32" s="116"/>
      <c r="BR32" s="116"/>
      <c r="BS32" s="116"/>
      <c r="BT32" s="116"/>
      <c r="BU32" s="116"/>
      <c r="BV32" s="116"/>
      <c r="BW32" s="116"/>
      <c r="BX32" s="116"/>
      <c r="BY32" s="116"/>
      <c r="BZ32" s="116">
        <f>データ!AG7</f>
        <v>383.4</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3.1</v>
      </c>
      <c r="FY32" s="116"/>
      <c r="FZ32" s="116"/>
      <c r="GA32" s="116"/>
      <c r="GB32" s="116"/>
      <c r="GC32" s="116"/>
      <c r="GD32" s="116"/>
      <c r="GE32" s="116"/>
      <c r="GF32" s="116"/>
      <c r="GG32" s="116"/>
      <c r="GH32" s="116"/>
      <c r="GI32" s="116"/>
      <c r="GJ32" s="116"/>
      <c r="GK32" s="116"/>
      <c r="GL32" s="116"/>
      <c r="GM32" s="116"/>
      <c r="GN32" s="116"/>
      <c r="GO32" s="116"/>
      <c r="GP32" s="116"/>
      <c r="GQ32" s="116">
        <f>データ!AR7</f>
        <v>10.199999999999999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274.8</v>
      </c>
      <c r="JD32" s="111"/>
      <c r="JE32" s="111"/>
      <c r="JF32" s="111"/>
      <c r="JG32" s="111"/>
      <c r="JH32" s="111"/>
      <c r="JI32" s="111"/>
      <c r="JJ32" s="111"/>
      <c r="JK32" s="111"/>
      <c r="JL32" s="111"/>
      <c r="JM32" s="111"/>
      <c r="JN32" s="111"/>
      <c r="JO32" s="111"/>
      <c r="JP32" s="111"/>
      <c r="JQ32" s="111"/>
      <c r="JR32" s="111"/>
      <c r="JS32" s="111"/>
      <c r="JT32" s="111"/>
      <c r="JU32" s="112"/>
      <c r="JV32" s="110">
        <f>データ!DQ7</f>
        <v>279.89999999999998</v>
      </c>
      <c r="JW32" s="111"/>
      <c r="JX32" s="111"/>
      <c r="JY32" s="111"/>
      <c r="JZ32" s="111"/>
      <c r="KA32" s="111"/>
      <c r="KB32" s="111"/>
      <c r="KC32" s="111"/>
      <c r="KD32" s="111"/>
      <c r="KE32" s="111"/>
      <c r="KF32" s="111"/>
      <c r="KG32" s="111"/>
      <c r="KH32" s="111"/>
      <c r="KI32" s="111"/>
      <c r="KJ32" s="111"/>
      <c r="KK32" s="111"/>
      <c r="KL32" s="111"/>
      <c r="KM32" s="111"/>
      <c r="KN32" s="112"/>
      <c r="KO32" s="110">
        <f>データ!DR7</f>
        <v>127.8</v>
      </c>
      <c r="KP32" s="111"/>
      <c r="KQ32" s="111"/>
      <c r="KR32" s="111"/>
      <c r="KS32" s="111"/>
      <c r="KT32" s="111"/>
      <c r="KU32" s="111"/>
      <c r="KV32" s="111"/>
      <c r="KW32" s="111"/>
      <c r="KX32" s="111"/>
      <c r="KY32" s="111"/>
      <c r="KZ32" s="111"/>
      <c r="LA32" s="111"/>
      <c r="LB32" s="111"/>
      <c r="LC32" s="111"/>
      <c r="LD32" s="111"/>
      <c r="LE32" s="111"/>
      <c r="LF32" s="111"/>
      <c r="LG32" s="112"/>
      <c r="LH32" s="110">
        <f>データ!DS7</f>
        <v>224.4</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137</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140</v>
      </c>
      <c r="NE49" s="118"/>
      <c r="NF49" s="118"/>
      <c r="NG49" s="118"/>
      <c r="NH49" s="118"/>
      <c r="NI49" s="118"/>
      <c r="NJ49" s="118"/>
      <c r="NK49" s="118"/>
      <c r="NL49" s="118"/>
      <c r="NM49" s="118"/>
      <c r="NN49" s="118"/>
      <c r="NO49" s="118"/>
      <c r="NP49" s="118"/>
      <c r="NQ49" s="118"/>
      <c r="NR49" s="11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90.4</v>
      </c>
      <c r="EM52" s="116"/>
      <c r="EN52" s="116"/>
      <c r="EO52" s="116"/>
      <c r="EP52" s="116"/>
      <c r="EQ52" s="116"/>
      <c r="ER52" s="116"/>
      <c r="ES52" s="116"/>
      <c r="ET52" s="116"/>
      <c r="EU52" s="116"/>
      <c r="EV52" s="116"/>
      <c r="EW52" s="116"/>
      <c r="EX52" s="116"/>
      <c r="EY52" s="116"/>
      <c r="EZ52" s="116"/>
      <c r="FA52" s="116"/>
      <c r="FB52" s="116"/>
      <c r="FC52" s="116"/>
      <c r="FD52" s="116"/>
      <c r="FE52" s="116">
        <f>データ!BG7</f>
        <v>90.4</v>
      </c>
      <c r="FF52" s="116"/>
      <c r="FG52" s="116"/>
      <c r="FH52" s="116"/>
      <c r="FI52" s="116"/>
      <c r="FJ52" s="116"/>
      <c r="FK52" s="116"/>
      <c r="FL52" s="116"/>
      <c r="FM52" s="116"/>
      <c r="FN52" s="116"/>
      <c r="FO52" s="116"/>
      <c r="FP52" s="116"/>
      <c r="FQ52" s="116"/>
      <c r="FR52" s="116"/>
      <c r="FS52" s="116"/>
      <c r="FT52" s="116"/>
      <c r="FU52" s="116"/>
      <c r="FV52" s="116"/>
      <c r="FW52" s="116"/>
      <c r="FX52" s="116">
        <f>データ!BH7</f>
        <v>90.3</v>
      </c>
      <c r="FY52" s="116"/>
      <c r="FZ52" s="116"/>
      <c r="GA52" s="116"/>
      <c r="GB52" s="116"/>
      <c r="GC52" s="116"/>
      <c r="GD52" s="116"/>
      <c r="GE52" s="116"/>
      <c r="GF52" s="116"/>
      <c r="GG52" s="116"/>
      <c r="GH52" s="116"/>
      <c r="GI52" s="116"/>
      <c r="GJ52" s="116"/>
      <c r="GK52" s="116"/>
      <c r="GL52" s="116"/>
      <c r="GM52" s="116"/>
      <c r="GN52" s="116"/>
      <c r="GO52" s="116"/>
      <c r="GP52" s="116"/>
      <c r="GQ52" s="116">
        <f>データ!BI7</f>
        <v>87.3</v>
      </c>
      <c r="GR52" s="116"/>
      <c r="GS52" s="116"/>
      <c r="GT52" s="116"/>
      <c r="GU52" s="116"/>
      <c r="GV52" s="116"/>
      <c r="GW52" s="116"/>
      <c r="GX52" s="116"/>
      <c r="GY52" s="116"/>
      <c r="GZ52" s="116"/>
      <c r="HA52" s="116"/>
      <c r="HB52" s="116"/>
      <c r="HC52" s="116"/>
      <c r="HD52" s="116"/>
      <c r="HE52" s="116"/>
      <c r="HF52" s="116"/>
      <c r="HG52" s="116"/>
      <c r="HH52" s="116"/>
      <c r="HI52" s="116"/>
      <c r="HJ52" s="116">
        <f>データ!BJ7</f>
        <v>89.4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451</v>
      </c>
      <c r="JD52" s="123"/>
      <c r="JE52" s="123"/>
      <c r="JF52" s="123"/>
      <c r="JG52" s="123"/>
      <c r="JH52" s="123"/>
      <c r="JI52" s="123"/>
      <c r="JJ52" s="123"/>
      <c r="JK52" s="123"/>
      <c r="JL52" s="123"/>
      <c r="JM52" s="123"/>
      <c r="JN52" s="123"/>
      <c r="JO52" s="123"/>
      <c r="JP52" s="123"/>
      <c r="JQ52" s="123"/>
      <c r="JR52" s="123"/>
      <c r="JS52" s="123"/>
      <c r="JT52" s="123"/>
      <c r="JU52" s="123"/>
      <c r="JV52" s="123">
        <f>データ!BR7</f>
        <v>451</v>
      </c>
      <c r="JW52" s="123"/>
      <c r="JX52" s="123"/>
      <c r="JY52" s="123"/>
      <c r="JZ52" s="123"/>
      <c r="KA52" s="123"/>
      <c r="KB52" s="123"/>
      <c r="KC52" s="123"/>
      <c r="KD52" s="123"/>
      <c r="KE52" s="123"/>
      <c r="KF52" s="123"/>
      <c r="KG52" s="123"/>
      <c r="KH52" s="123"/>
      <c r="KI52" s="123"/>
      <c r="KJ52" s="123"/>
      <c r="KK52" s="123"/>
      <c r="KL52" s="123"/>
      <c r="KM52" s="123"/>
      <c r="KN52" s="123"/>
      <c r="KO52" s="123">
        <f>データ!BS7</f>
        <v>455</v>
      </c>
      <c r="KP52" s="123"/>
      <c r="KQ52" s="123"/>
      <c r="KR52" s="123"/>
      <c r="KS52" s="123"/>
      <c r="KT52" s="123"/>
      <c r="KU52" s="123"/>
      <c r="KV52" s="123"/>
      <c r="KW52" s="123"/>
      <c r="KX52" s="123"/>
      <c r="KY52" s="123"/>
      <c r="KZ52" s="123"/>
      <c r="LA52" s="123"/>
      <c r="LB52" s="123"/>
      <c r="LC52" s="123"/>
      <c r="LD52" s="123"/>
      <c r="LE52" s="123"/>
      <c r="LF52" s="123"/>
      <c r="LG52" s="123"/>
      <c r="LH52" s="123">
        <f>データ!BT7</f>
        <v>427</v>
      </c>
      <c r="LI52" s="123"/>
      <c r="LJ52" s="123"/>
      <c r="LK52" s="123"/>
      <c r="LL52" s="123"/>
      <c r="LM52" s="123"/>
      <c r="LN52" s="123"/>
      <c r="LO52" s="123"/>
      <c r="LP52" s="123"/>
      <c r="LQ52" s="123"/>
      <c r="LR52" s="123"/>
      <c r="LS52" s="123"/>
      <c r="LT52" s="123"/>
      <c r="LU52" s="123"/>
      <c r="LV52" s="123"/>
      <c r="LW52" s="123"/>
      <c r="LX52" s="123"/>
      <c r="LY52" s="123"/>
      <c r="LZ52" s="123"/>
      <c r="MA52" s="123">
        <f>データ!BU7</f>
        <v>413</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21</v>
      </c>
      <c r="V53" s="123"/>
      <c r="W53" s="123"/>
      <c r="X53" s="123"/>
      <c r="Y53" s="123"/>
      <c r="Z53" s="123"/>
      <c r="AA53" s="123"/>
      <c r="AB53" s="123"/>
      <c r="AC53" s="123"/>
      <c r="AD53" s="123"/>
      <c r="AE53" s="123"/>
      <c r="AF53" s="123"/>
      <c r="AG53" s="123"/>
      <c r="AH53" s="123"/>
      <c r="AI53" s="123"/>
      <c r="AJ53" s="123"/>
      <c r="AK53" s="123"/>
      <c r="AL53" s="123"/>
      <c r="AM53" s="123"/>
      <c r="AN53" s="123">
        <f>データ!BA7</f>
        <v>17</v>
      </c>
      <c r="AO53" s="123"/>
      <c r="AP53" s="123"/>
      <c r="AQ53" s="123"/>
      <c r="AR53" s="123"/>
      <c r="AS53" s="123"/>
      <c r="AT53" s="123"/>
      <c r="AU53" s="123"/>
      <c r="AV53" s="123"/>
      <c r="AW53" s="123"/>
      <c r="AX53" s="123"/>
      <c r="AY53" s="123"/>
      <c r="AZ53" s="123"/>
      <c r="BA53" s="123"/>
      <c r="BB53" s="123"/>
      <c r="BC53" s="123"/>
      <c r="BD53" s="123"/>
      <c r="BE53" s="123"/>
      <c r="BF53" s="123"/>
      <c r="BG53" s="123">
        <f>データ!BB7</f>
        <v>26</v>
      </c>
      <c r="BH53" s="123"/>
      <c r="BI53" s="123"/>
      <c r="BJ53" s="123"/>
      <c r="BK53" s="123"/>
      <c r="BL53" s="123"/>
      <c r="BM53" s="123"/>
      <c r="BN53" s="123"/>
      <c r="BO53" s="123"/>
      <c r="BP53" s="123"/>
      <c r="BQ53" s="123"/>
      <c r="BR53" s="123"/>
      <c r="BS53" s="123"/>
      <c r="BT53" s="123"/>
      <c r="BU53" s="123"/>
      <c r="BV53" s="123"/>
      <c r="BW53" s="123"/>
      <c r="BX53" s="123"/>
      <c r="BY53" s="123"/>
      <c r="BZ53" s="123">
        <f>データ!BC7</f>
        <v>407</v>
      </c>
      <c r="CA53" s="123"/>
      <c r="CB53" s="123"/>
      <c r="CC53" s="123"/>
      <c r="CD53" s="123"/>
      <c r="CE53" s="123"/>
      <c r="CF53" s="123"/>
      <c r="CG53" s="123"/>
      <c r="CH53" s="123"/>
      <c r="CI53" s="123"/>
      <c r="CJ53" s="123"/>
      <c r="CK53" s="123"/>
      <c r="CL53" s="123"/>
      <c r="CM53" s="123"/>
      <c r="CN53" s="123"/>
      <c r="CO53" s="123"/>
      <c r="CP53" s="123"/>
      <c r="CQ53" s="123"/>
      <c r="CR53" s="123"/>
      <c r="CS53" s="123">
        <f>データ!BD7</f>
        <v>166</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38.299999999999997</v>
      </c>
      <c r="EM53" s="116"/>
      <c r="EN53" s="116"/>
      <c r="EO53" s="116"/>
      <c r="EP53" s="116"/>
      <c r="EQ53" s="116"/>
      <c r="ER53" s="116"/>
      <c r="ES53" s="116"/>
      <c r="ET53" s="116"/>
      <c r="EU53" s="116"/>
      <c r="EV53" s="116"/>
      <c r="EW53" s="116"/>
      <c r="EX53" s="116"/>
      <c r="EY53" s="116"/>
      <c r="EZ53" s="116"/>
      <c r="FA53" s="116"/>
      <c r="FB53" s="116"/>
      <c r="FC53" s="116"/>
      <c r="FD53" s="116"/>
      <c r="FE53" s="116">
        <f>データ!BL7</f>
        <v>30.4</v>
      </c>
      <c r="FF53" s="116"/>
      <c r="FG53" s="116"/>
      <c r="FH53" s="116"/>
      <c r="FI53" s="116"/>
      <c r="FJ53" s="116"/>
      <c r="FK53" s="116"/>
      <c r="FL53" s="116"/>
      <c r="FM53" s="116"/>
      <c r="FN53" s="116"/>
      <c r="FO53" s="116"/>
      <c r="FP53" s="116"/>
      <c r="FQ53" s="116"/>
      <c r="FR53" s="116"/>
      <c r="FS53" s="116"/>
      <c r="FT53" s="116"/>
      <c r="FU53" s="116"/>
      <c r="FV53" s="116"/>
      <c r="FW53" s="116"/>
      <c r="FX53" s="116">
        <f>データ!BM7</f>
        <v>13.5</v>
      </c>
      <c r="FY53" s="116"/>
      <c r="FZ53" s="116"/>
      <c r="GA53" s="116"/>
      <c r="GB53" s="116"/>
      <c r="GC53" s="116"/>
      <c r="GD53" s="116"/>
      <c r="GE53" s="116"/>
      <c r="GF53" s="116"/>
      <c r="GG53" s="116"/>
      <c r="GH53" s="116"/>
      <c r="GI53" s="116"/>
      <c r="GJ53" s="116"/>
      <c r="GK53" s="116"/>
      <c r="GL53" s="116"/>
      <c r="GM53" s="116"/>
      <c r="GN53" s="116"/>
      <c r="GO53" s="116"/>
      <c r="GP53" s="116"/>
      <c r="GQ53" s="116">
        <f>データ!BN7</f>
        <v>-122.5</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7814</v>
      </c>
      <c r="JD53" s="123"/>
      <c r="JE53" s="123"/>
      <c r="JF53" s="123"/>
      <c r="JG53" s="123"/>
      <c r="JH53" s="123"/>
      <c r="JI53" s="123"/>
      <c r="JJ53" s="123"/>
      <c r="JK53" s="123"/>
      <c r="JL53" s="123"/>
      <c r="JM53" s="123"/>
      <c r="JN53" s="123"/>
      <c r="JO53" s="123"/>
      <c r="JP53" s="123"/>
      <c r="JQ53" s="123"/>
      <c r="JR53" s="123"/>
      <c r="JS53" s="123"/>
      <c r="JT53" s="123"/>
      <c r="JU53" s="123"/>
      <c r="JV53" s="123">
        <f>データ!BW7</f>
        <v>8183</v>
      </c>
      <c r="JW53" s="123"/>
      <c r="JX53" s="123"/>
      <c r="JY53" s="123"/>
      <c r="JZ53" s="123"/>
      <c r="KA53" s="123"/>
      <c r="KB53" s="123"/>
      <c r="KC53" s="123"/>
      <c r="KD53" s="123"/>
      <c r="KE53" s="123"/>
      <c r="KF53" s="123"/>
      <c r="KG53" s="123"/>
      <c r="KH53" s="123"/>
      <c r="KI53" s="123"/>
      <c r="KJ53" s="123"/>
      <c r="KK53" s="123"/>
      <c r="KL53" s="123"/>
      <c r="KM53" s="123"/>
      <c r="KN53" s="123"/>
      <c r="KO53" s="123">
        <f>データ!BX7</f>
        <v>22466</v>
      </c>
      <c r="KP53" s="123"/>
      <c r="KQ53" s="123"/>
      <c r="KR53" s="123"/>
      <c r="KS53" s="123"/>
      <c r="KT53" s="123"/>
      <c r="KU53" s="123"/>
      <c r="KV53" s="123"/>
      <c r="KW53" s="123"/>
      <c r="KX53" s="123"/>
      <c r="KY53" s="123"/>
      <c r="KZ53" s="123"/>
      <c r="LA53" s="123"/>
      <c r="LB53" s="123"/>
      <c r="LC53" s="123"/>
      <c r="LD53" s="123"/>
      <c r="LE53" s="123"/>
      <c r="LF53" s="123"/>
      <c r="LG53" s="123"/>
      <c r="LH53" s="123">
        <f>データ!BY7</f>
        <v>2576</v>
      </c>
      <c r="LI53" s="123"/>
      <c r="LJ53" s="123"/>
      <c r="LK53" s="123"/>
      <c r="LL53" s="123"/>
      <c r="LM53" s="123"/>
      <c r="LN53" s="123"/>
      <c r="LO53" s="123"/>
      <c r="LP53" s="123"/>
      <c r="LQ53" s="123"/>
      <c r="LR53" s="123"/>
      <c r="LS53" s="123"/>
      <c r="LT53" s="123"/>
      <c r="LU53" s="123"/>
      <c r="LV53" s="123"/>
      <c r="LW53" s="123"/>
      <c r="LX53" s="123"/>
      <c r="LY53" s="123"/>
      <c r="LZ53" s="123"/>
      <c r="MA53" s="123">
        <f>データ!BZ7</f>
        <v>4153</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138</v>
      </c>
      <c r="NE66" s="118"/>
      <c r="NF66" s="118"/>
      <c r="NG66" s="118"/>
      <c r="NH66" s="118"/>
      <c r="NI66" s="118"/>
      <c r="NJ66" s="118"/>
      <c r="NK66" s="118"/>
      <c r="NL66" s="118"/>
      <c r="NM66" s="118"/>
      <c r="NN66" s="118"/>
      <c r="NO66" s="118"/>
      <c r="NP66" s="118"/>
      <c r="NQ66" s="118"/>
      <c r="NR66" s="11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2089</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15">
      <c r="A76" s="2"/>
      <c r="B76" s="11"/>
      <c r="C76" s="2"/>
      <c r="D76" s="2"/>
      <c r="E76" s="2"/>
      <c r="F76" s="2"/>
      <c r="I76" s="2"/>
      <c r="J76" s="2"/>
      <c r="K76" s="2"/>
      <c r="L76" s="2"/>
      <c r="M76" s="2"/>
      <c r="N76" s="2"/>
      <c r="O76" s="2"/>
      <c r="P76" s="2"/>
      <c r="Q76" s="2"/>
      <c r="R76" s="134" t="str">
        <f>データ!$B$11</f>
        <v>H29</v>
      </c>
      <c r="S76" s="135"/>
      <c r="T76" s="135"/>
      <c r="U76" s="135"/>
      <c r="V76" s="135"/>
      <c r="W76" s="135"/>
      <c r="X76" s="135"/>
      <c r="Y76" s="135"/>
      <c r="Z76" s="135"/>
      <c r="AA76" s="135"/>
      <c r="AB76" s="135"/>
      <c r="AC76" s="135"/>
      <c r="AD76" s="135"/>
      <c r="AE76" s="135"/>
      <c r="AF76" s="136"/>
      <c r="AG76" s="134" t="str">
        <f>データ!$C$11</f>
        <v>H30</v>
      </c>
      <c r="AH76" s="135"/>
      <c r="AI76" s="135"/>
      <c r="AJ76" s="135"/>
      <c r="AK76" s="135"/>
      <c r="AL76" s="135"/>
      <c r="AM76" s="135"/>
      <c r="AN76" s="135"/>
      <c r="AO76" s="135"/>
      <c r="AP76" s="135"/>
      <c r="AQ76" s="135"/>
      <c r="AR76" s="135"/>
      <c r="AS76" s="135"/>
      <c r="AT76" s="135"/>
      <c r="AU76" s="136"/>
      <c r="AV76" s="134" t="str">
        <f>データ!$D$11</f>
        <v>R01</v>
      </c>
      <c r="AW76" s="135"/>
      <c r="AX76" s="135"/>
      <c r="AY76" s="135"/>
      <c r="AZ76" s="135"/>
      <c r="BA76" s="135"/>
      <c r="BB76" s="135"/>
      <c r="BC76" s="135"/>
      <c r="BD76" s="135"/>
      <c r="BE76" s="135"/>
      <c r="BF76" s="135"/>
      <c r="BG76" s="135"/>
      <c r="BH76" s="135"/>
      <c r="BI76" s="135"/>
      <c r="BJ76" s="136"/>
      <c r="BK76" s="134" t="str">
        <f>データ!$E$11</f>
        <v>R02</v>
      </c>
      <c r="BL76" s="135"/>
      <c r="BM76" s="135"/>
      <c r="BN76" s="135"/>
      <c r="BO76" s="135"/>
      <c r="BP76" s="135"/>
      <c r="BQ76" s="135"/>
      <c r="BR76" s="135"/>
      <c r="BS76" s="135"/>
      <c r="BT76" s="135"/>
      <c r="BU76" s="135"/>
      <c r="BV76" s="135"/>
      <c r="BW76" s="135"/>
      <c r="BX76" s="135"/>
      <c r="BY76" s="136"/>
      <c r="BZ76" s="134" t="str">
        <f>データ!$F$11</f>
        <v>R03</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H29</v>
      </c>
      <c r="GM76" s="135"/>
      <c r="GN76" s="135"/>
      <c r="GO76" s="135"/>
      <c r="GP76" s="135"/>
      <c r="GQ76" s="135"/>
      <c r="GR76" s="135"/>
      <c r="GS76" s="135"/>
      <c r="GT76" s="135"/>
      <c r="GU76" s="135"/>
      <c r="GV76" s="135"/>
      <c r="GW76" s="135"/>
      <c r="GX76" s="135"/>
      <c r="GY76" s="135"/>
      <c r="GZ76" s="136"/>
      <c r="HA76" s="134" t="str">
        <f>データ!$C$11</f>
        <v>H30</v>
      </c>
      <c r="HB76" s="135"/>
      <c r="HC76" s="135"/>
      <c r="HD76" s="135"/>
      <c r="HE76" s="135"/>
      <c r="HF76" s="135"/>
      <c r="HG76" s="135"/>
      <c r="HH76" s="135"/>
      <c r="HI76" s="135"/>
      <c r="HJ76" s="135"/>
      <c r="HK76" s="135"/>
      <c r="HL76" s="135"/>
      <c r="HM76" s="135"/>
      <c r="HN76" s="135"/>
      <c r="HO76" s="136"/>
      <c r="HP76" s="134" t="str">
        <f>データ!$D$11</f>
        <v>R01</v>
      </c>
      <c r="HQ76" s="135"/>
      <c r="HR76" s="135"/>
      <c r="HS76" s="135"/>
      <c r="HT76" s="135"/>
      <c r="HU76" s="135"/>
      <c r="HV76" s="135"/>
      <c r="HW76" s="135"/>
      <c r="HX76" s="135"/>
      <c r="HY76" s="135"/>
      <c r="HZ76" s="135"/>
      <c r="IA76" s="135"/>
      <c r="IB76" s="135"/>
      <c r="IC76" s="135"/>
      <c r="ID76" s="136"/>
      <c r="IE76" s="134" t="str">
        <f>データ!$E$11</f>
        <v>R02</v>
      </c>
      <c r="IF76" s="135"/>
      <c r="IG76" s="135"/>
      <c r="IH76" s="135"/>
      <c r="II76" s="135"/>
      <c r="IJ76" s="135"/>
      <c r="IK76" s="135"/>
      <c r="IL76" s="135"/>
      <c r="IM76" s="135"/>
      <c r="IN76" s="135"/>
      <c r="IO76" s="135"/>
      <c r="IP76" s="135"/>
      <c r="IQ76" s="135"/>
      <c r="IR76" s="135"/>
      <c r="IS76" s="136"/>
      <c r="IT76" s="134" t="str">
        <f>データ!$F$11</f>
        <v>R03</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H29</v>
      </c>
      <c r="KB76" s="135"/>
      <c r="KC76" s="135"/>
      <c r="KD76" s="135"/>
      <c r="KE76" s="135"/>
      <c r="KF76" s="135"/>
      <c r="KG76" s="135"/>
      <c r="KH76" s="135"/>
      <c r="KI76" s="135"/>
      <c r="KJ76" s="135"/>
      <c r="KK76" s="135"/>
      <c r="KL76" s="135"/>
      <c r="KM76" s="135"/>
      <c r="KN76" s="135"/>
      <c r="KO76" s="136"/>
      <c r="KP76" s="134" t="str">
        <f>データ!$C$11</f>
        <v>H30</v>
      </c>
      <c r="KQ76" s="135"/>
      <c r="KR76" s="135"/>
      <c r="KS76" s="135"/>
      <c r="KT76" s="135"/>
      <c r="KU76" s="135"/>
      <c r="KV76" s="135"/>
      <c r="KW76" s="135"/>
      <c r="KX76" s="135"/>
      <c r="KY76" s="135"/>
      <c r="KZ76" s="135"/>
      <c r="LA76" s="135"/>
      <c r="LB76" s="135"/>
      <c r="LC76" s="135"/>
      <c r="LD76" s="136"/>
      <c r="LE76" s="134" t="str">
        <f>データ!$D$11</f>
        <v>R01</v>
      </c>
      <c r="LF76" s="135"/>
      <c r="LG76" s="135"/>
      <c r="LH76" s="135"/>
      <c r="LI76" s="135"/>
      <c r="LJ76" s="135"/>
      <c r="LK76" s="135"/>
      <c r="LL76" s="135"/>
      <c r="LM76" s="135"/>
      <c r="LN76" s="135"/>
      <c r="LO76" s="135"/>
      <c r="LP76" s="135"/>
      <c r="LQ76" s="135"/>
      <c r="LR76" s="135"/>
      <c r="LS76" s="136"/>
      <c r="LT76" s="134" t="str">
        <f>データ!$E$11</f>
        <v>R02</v>
      </c>
      <c r="LU76" s="135"/>
      <c r="LV76" s="135"/>
      <c r="LW76" s="135"/>
      <c r="LX76" s="135"/>
      <c r="LY76" s="135"/>
      <c r="LZ76" s="135"/>
      <c r="MA76" s="135"/>
      <c r="MB76" s="135"/>
      <c r="MC76" s="135"/>
      <c r="MD76" s="135"/>
      <c r="ME76" s="135"/>
      <c r="MF76" s="135"/>
      <c r="MG76" s="135"/>
      <c r="MH76" s="136"/>
      <c r="MI76" s="134" t="str">
        <f>データ!$F$11</f>
        <v>R03</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58.4</v>
      </c>
      <c r="KB78" s="111"/>
      <c r="KC78" s="111"/>
      <c r="KD78" s="111"/>
      <c r="KE78" s="111"/>
      <c r="KF78" s="111"/>
      <c r="KG78" s="111"/>
      <c r="KH78" s="111"/>
      <c r="KI78" s="111"/>
      <c r="KJ78" s="111"/>
      <c r="KK78" s="111"/>
      <c r="KL78" s="111"/>
      <c r="KM78" s="111"/>
      <c r="KN78" s="111"/>
      <c r="KO78" s="112"/>
      <c r="KP78" s="110">
        <f>データ!DF7</f>
        <v>83.1</v>
      </c>
      <c r="KQ78" s="111"/>
      <c r="KR78" s="111"/>
      <c r="KS78" s="111"/>
      <c r="KT78" s="111"/>
      <c r="KU78" s="111"/>
      <c r="KV78" s="111"/>
      <c r="KW78" s="111"/>
      <c r="KX78" s="111"/>
      <c r="KY78" s="111"/>
      <c r="KZ78" s="111"/>
      <c r="LA78" s="111"/>
      <c r="LB78" s="111"/>
      <c r="LC78" s="111"/>
      <c r="LD78" s="112"/>
      <c r="LE78" s="110">
        <f>データ!DG7</f>
        <v>1263.5</v>
      </c>
      <c r="LF78" s="111"/>
      <c r="LG78" s="111"/>
      <c r="LH78" s="111"/>
      <c r="LI78" s="111"/>
      <c r="LJ78" s="111"/>
      <c r="LK78" s="111"/>
      <c r="LL78" s="111"/>
      <c r="LM78" s="111"/>
      <c r="LN78" s="111"/>
      <c r="LO78" s="111"/>
      <c r="LP78" s="111"/>
      <c r="LQ78" s="111"/>
      <c r="LR78" s="111"/>
      <c r="LS78" s="112"/>
      <c r="LT78" s="110">
        <f>データ!DH7</f>
        <v>70.3</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6QJezT41oXEYj8g08AvvkMfWN3bsY+CzoTM8IBjumKgK8W9Qh2LKf2D1VDA6oMgKMb+YtIVYtNU82VK6pwValQ==" saltValue="3bHDjYNZBYfU6vqpM1Igm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102</v>
      </c>
      <c r="AO5" s="47" t="s">
        <v>94</v>
      </c>
      <c r="AP5" s="47" t="s">
        <v>95</v>
      </c>
      <c r="AQ5" s="47" t="s">
        <v>96</v>
      </c>
      <c r="AR5" s="47" t="s">
        <v>97</v>
      </c>
      <c r="AS5" s="47" t="s">
        <v>98</v>
      </c>
      <c r="AT5" s="47" t="s">
        <v>99</v>
      </c>
      <c r="AU5" s="47" t="s">
        <v>89</v>
      </c>
      <c r="AV5" s="47" t="s">
        <v>90</v>
      </c>
      <c r="AW5" s="47" t="s">
        <v>103</v>
      </c>
      <c r="AX5" s="47" t="s">
        <v>104</v>
      </c>
      <c r="AY5" s="47" t="s">
        <v>105</v>
      </c>
      <c r="AZ5" s="47" t="s">
        <v>94</v>
      </c>
      <c r="BA5" s="47" t="s">
        <v>95</v>
      </c>
      <c r="BB5" s="47" t="s">
        <v>96</v>
      </c>
      <c r="BC5" s="47" t="s">
        <v>97</v>
      </c>
      <c r="BD5" s="47" t="s">
        <v>98</v>
      </c>
      <c r="BE5" s="47" t="s">
        <v>99</v>
      </c>
      <c r="BF5" s="47" t="s">
        <v>100</v>
      </c>
      <c r="BG5" s="47" t="s">
        <v>106</v>
      </c>
      <c r="BH5" s="47" t="s">
        <v>103</v>
      </c>
      <c r="BI5" s="47" t="s">
        <v>92</v>
      </c>
      <c r="BJ5" s="47" t="s">
        <v>105</v>
      </c>
      <c r="BK5" s="47" t="s">
        <v>94</v>
      </c>
      <c r="BL5" s="47" t="s">
        <v>95</v>
      </c>
      <c r="BM5" s="47" t="s">
        <v>96</v>
      </c>
      <c r="BN5" s="47" t="s">
        <v>97</v>
      </c>
      <c r="BO5" s="47" t="s">
        <v>98</v>
      </c>
      <c r="BP5" s="47" t="s">
        <v>99</v>
      </c>
      <c r="BQ5" s="47" t="s">
        <v>89</v>
      </c>
      <c r="BR5" s="47" t="s">
        <v>90</v>
      </c>
      <c r="BS5" s="47" t="s">
        <v>91</v>
      </c>
      <c r="BT5" s="47" t="s">
        <v>107</v>
      </c>
      <c r="BU5" s="47" t="s">
        <v>105</v>
      </c>
      <c r="BV5" s="47" t="s">
        <v>94</v>
      </c>
      <c r="BW5" s="47" t="s">
        <v>95</v>
      </c>
      <c r="BX5" s="47" t="s">
        <v>96</v>
      </c>
      <c r="BY5" s="47" t="s">
        <v>97</v>
      </c>
      <c r="BZ5" s="47" t="s">
        <v>98</v>
      </c>
      <c r="CA5" s="47" t="s">
        <v>99</v>
      </c>
      <c r="CB5" s="47" t="s">
        <v>89</v>
      </c>
      <c r="CC5" s="47" t="s">
        <v>108</v>
      </c>
      <c r="CD5" s="47" t="s">
        <v>109</v>
      </c>
      <c r="CE5" s="47" t="s">
        <v>92</v>
      </c>
      <c r="CF5" s="47" t="s">
        <v>102</v>
      </c>
      <c r="CG5" s="47" t="s">
        <v>94</v>
      </c>
      <c r="CH5" s="47" t="s">
        <v>95</v>
      </c>
      <c r="CI5" s="47" t="s">
        <v>96</v>
      </c>
      <c r="CJ5" s="47" t="s">
        <v>97</v>
      </c>
      <c r="CK5" s="47" t="s">
        <v>98</v>
      </c>
      <c r="CL5" s="47" t="s">
        <v>99</v>
      </c>
      <c r="CM5" s="148"/>
      <c r="CN5" s="148"/>
      <c r="CO5" s="47" t="s">
        <v>100</v>
      </c>
      <c r="CP5" s="47" t="s">
        <v>90</v>
      </c>
      <c r="CQ5" s="47" t="s">
        <v>110</v>
      </c>
      <c r="CR5" s="47" t="s">
        <v>107</v>
      </c>
      <c r="CS5" s="47" t="s">
        <v>93</v>
      </c>
      <c r="CT5" s="47" t="s">
        <v>94</v>
      </c>
      <c r="CU5" s="47" t="s">
        <v>95</v>
      </c>
      <c r="CV5" s="47" t="s">
        <v>96</v>
      </c>
      <c r="CW5" s="47" t="s">
        <v>97</v>
      </c>
      <c r="CX5" s="47" t="s">
        <v>98</v>
      </c>
      <c r="CY5" s="47" t="s">
        <v>99</v>
      </c>
      <c r="CZ5" s="47" t="s">
        <v>111</v>
      </c>
      <c r="DA5" s="47" t="s">
        <v>90</v>
      </c>
      <c r="DB5" s="47" t="s">
        <v>103</v>
      </c>
      <c r="DC5" s="47" t="s">
        <v>92</v>
      </c>
      <c r="DD5" s="47" t="s">
        <v>112</v>
      </c>
      <c r="DE5" s="47" t="s">
        <v>94</v>
      </c>
      <c r="DF5" s="47" t="s">
        <v>95</v>
      </c>
      <c r="DG5" s="47" t="s">
        <v>96</v>
      </c>
      <c r="DH5" s="47" t="s">
        <v>97</v>
      </c>
      <c r="DI5" s="47" t="s">
        <v>98</v>
      </c>
      <c r="DJ5" s="47" t="s">
        <v>35</v>
      </c>
      <c r="DK5" s="47" t="s">
        <v>100</v>
      </c>
      <c r="DL5" s="47" t="s">
        <v>90</v>
      </c>
      <c r="DM5" s="47" t="s">
        <v>113</v>
      </c>
      <c r="DN5" s="47" t="s">
        <v>104</v>
      </c>
      <c r="DO5" s="47" t="s">
        <v>114</v>
      </c>
      <c r="DP5" s="47" t="s">
        <v>94</v>
      </c>
      <c r="DQ5" s="47" t="s">
        <v>95</v>
      </c>
      <c r="DR5" s="47" t="s">
        <v>96</v>
      </c>
      <c r="DS5" s="47" t="s">
        <v>97</v>
      </c>
      <c r="DT5" s="47" t="s">
        <v>98</v>
      </c>
      <c r="DU5" s="47" t="s">
        <v>99</v>
      </c>
    </row>
    <row r="6" spans="1:125" s="54" customFormat="1" x14ac:dyDescent="0.15">
      <c r="A6" s="37" t="s">
        <v>115</v>
      </c>
      <c r="B6" s="48">
        <f>B8</f>
        <v>2021</v>
      </c>
      <c r="C6" s="48">
        <f t="shared" ref="C6:X6" si="1">C8</f>
        <v>382132</v>
      </c>
      <c r="D6" s="48">
        <f t="shared" si="1"/>
        <v>47</v>
      </c>
      <c r="E6" s="48">
        <f t="shared" si="1"/>
        <v>14</v>
      </c>
      <c r="F6" s="48">
        <f t="shared" si="1"/>
        <v>0</v>
      </c>
      <c r="G6" s="48">
        <f t="shared" si="1"/>
        <v>4</v>
      </c>
      <c r="H6" s="48" t="str">
        <f>SUBSTITUTE(H8,"　","")</f>
        <v>愛媛県四国中央市</v>
      </c>
      <c r="I6" s="48" t="str">
        <f t="shared" si="1"/>
        <v>本町駐車場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41</v>
      </c>
      <c r="S6" s="50" t="str">
        <f t="shared" si="1"/>
        <v>商業施設</v>
      </c>
      <c r="T6" s="50" t="str">
        <f t="shared" si="1"/>
        <v>無</v>
      </c>
      <c r="U6" s="51">
        <f t="shared" si="1"/>
        <v>244</v>
      </c>
      <c r="V6" s="51">
        <f t="shared" si="1"/>
        <v>13</v>
      </c>
      <c r="W6" s="51">
        <f t="shared" si="1"/>
        <v>0</v>
      </c>
      <c r="X6" s="50" t="str">
        <f t="shared" si="1"/>
        <v>無</v>
      </c>
      <c r="Y6" s="52">
        <f>IF(Y8="-",NA(),Y8)</f>
        <v>1039.5999999999999</v>
      </c>
      <c r="Z6" s="52">
        <f t="shared" ref="Z6:AH6" si="2">IF(Z8="-",NA(),Z8)</f>
        <v>1039.5999999999999</v>
      </c>
      <c r="AA6" s="52">
        <f t="shared" si="2"/>
        <v>1028.5999999999999</v>
      </c>
      <c r="AB6" s="52">
        <f t="shared" si="2"/>
        <v>788.7</v>
      </c>
      <c r="AC6" s="52">
        <f t="shared" si="2"/>
        <v>942.9</v>
      </c>
      <c r="AD6" s="52">
        <f t="shared" si="2"/>
        <v>471.5</v>
      </c>
      <c r="AE6" s="52">
        <f t="shared" si="2"/>
        <v>384.2</v>
      </c>
      <c r="AF6" s="52">
        <f t="shared" si="2"/>
        <v>222.3</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3.1</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26</v>
      </c>
      <c r="BC6" s="53">
        <f t="shared" si="4"/>
        <v>407</v>
      </c>
      <c r="BD6" s="53">
        <f t="shared" si="4"/>
        <v>166</v>
      </c>
      <c r="BE6" s="51" t="str">
        <f>IF(BE8="-","",IF(BE8="-","【-】","【"&amp;SUBSTITUTE(TEXT(BE8,"#,##0"),"-","△")&amp;"】"))</f>
        <v>【3,111】</v>
      </c>
      <c r="BF6" s="52">
        <f>IF(BF8="-",NA(),BF8)</f>
        <v>90.4</v>
      </c>
      <c r="BG6" s="52">
        <f t="shared" ref="BG6:BO6" si="5">IF(BG8="-",NA(),BG8)</f>
        <v>90.4</v>
      </c>
      <c r="BH6" s="52">
        <f t="shared" si="5"/>
        <v>90.3</v>
      </c>
      <c r="BI6" s="52">
        <f t="shared" si="5"/>
        <v>87.3</v>
      </c>
      <c r="BJ6" s="52">
        <f t="shared" si="5"/>
        <v>89.4</v>
      </c>
      <c r="BK6" s="52">
        <f t="shared" si="5"/>
        <v>38.299999999999997</v>
      </c>
      <c r="BL6" s="52">
        <f t="shared" si="5"/>
        <v>30.4</v>
      </c>
      <c r="BM6" s="52">
        <f t="shared" si="5"/>
        <v>13.5</v>
      </c>
      <c r="BN6" s="52">
        <f t="shared" si="5"/>
        <v>-122.5</v>
      </c>
      <c r="BO6" s="52">
        <f t="shared" si="5"/>
        <v>8.5</v>
      </c>
      <c r="BP6" s="49" t="str">
        <f>IF(BP8="-","",IF(BP8="-","【-】","【"&amp;SUBSTITUTE(TEXT(BP8,"#,##0.0"),"-","△")&amp;"】"))</f>
        <v>【0.8】</v>
      </c>
      <c r="BQ6" s="53">
        <f>IF(BQ8="-",NA(),BQ8)</f>
        <v>451</v>
      </c>
      <c r="BR6" s="53">
        <f t="shared" ref="BR6:BZ6" si="6">IF(BR8="-",NA(),BR8)</f>
        <v>451</v>
      </c>
      <c r="BS6" s="53">
        <f t="shared" si="6"/>
        <v>455</v>
      </c>
      <c r="BT6" s="53">
        <f t="shared" si="6"/>
        <v>427</v>
      </c>
      <c r="BU6" s="53">
        <f t="shared" si="6"/>
        <v>413</v>
      </c>
      <c r="BV6" s="53">
        <f t="shared" si="6"/>
        <v>7814</v>
      </c>
      <c r="BW6" s="53">
        <f t="shared" si="6"/>
        <v>8183</v>
      </c>
      <c r="BX6" s="53">
        <f t="shared" si="6"/>
        <v>22466</v>
      </c>
      <c r="BY6" s="53">
        <f t="shared" si="6"/>
        <v>2576</v>
      </c>
      <c r="BZ6" s="53">
        <f t="shared" si="6"/>
        <v>4153</v>
      </c>
      <c r="CA6" s="51" t="str">
        <f>IF(CA8="-","",IF(CA8="-","【-】","【"&amp;SUBSTITUTE(TEXT(CA8,"#,##0"),"-","△")&amp;"】"))</f>
        <v>【10,906】</v>
      </c>
      <c r="CB6" s="52"/>
      <c r="CC6" s="52"/>
      <c r="CD6" s="52"/>
      <c r="CE6" s="52"/>
      <c r="CF6" s="52"/>
      <c r="CG6" s="52"/>
      <c r="CH6" s="52"/>
      <c r="CI6" s="52"/>
      <c r="CJ6" s="52"/>
      <c r="CK6" s="52"/>
      <c r="CL6" s="49" t="s">
        <v>116</v>
      </c>
      <c r="CM6" s="51">
        <f t="shared" ref="CM6:CN6" si="7">CM8</f>
        <v>2089</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58.4</v>
      </c>
      <c r="DF6" s="52">
        <f t="shared" si="8"/>
        <v>83.1</v>
      </c>
      <c r="DG6" s="52">
        <f t="shared" si="8"/>
        <v>1263.5</v>
      </c>
      <c r="DH6" s="52">
        <f t="shared" si="8"/>
        <v>70.3</v>
      </c>
      <c r="DI6" s="52">
        <f t="shared" si="8"/>
        <v>70</v>
      </c>
      <c r="DJ6" s="49" t="str">
        <f>IF(DJ8="-","",IF(DJ8="-","【-】","【"&amp;SUBSTITUTE(TEXT(DJ8,"#,##0.0"),"-","△")&amp;"】"))</f>
        <v>【99.8】</v>
      </c>
      <c r="DK6" s="52">
        <f>IF(DK8="-",NA(),DK8)</f>
        <v>84.6</v>
      </c>
      <c r="DL6" s="52">
        <f t="shared" ref="DL6:DT6" si="9">IF(DL8="-",NA(),DL8)</f>
        <v>92.3</v>
      </c>
      <c r="DM6" s="52">
        <f t="shared" si="9"/>
        <v>84.6</v>
      </c>
      <c r="DN6" s="52">
        <f t="shared" si="9"/>
        <v>76.900000000000006</v>
      </c>
      <c r="DO6" s="52">
        <f t="shared" si="9"/>
        <v>76.900000000000006</v>
      </c>
      <c r="DP6" s="52">
        <f t="shared" si="9"/>
        <v>274.8</v>
      </c>
      <c r="DQ6" s="52">
        <f t="shared" si="9"/>
        <v>279.89999999999998</v>
      </c>
      <c r="DR6" s="52">
        <f t="shared" si="9"/>
        <v>127.8</v>
      </c>
      <c r="DS6" s="52">
        <f t="shared" si="9"/>
        <v>224.4</v>
      </c>
      <c r="DT6" s="52">
        <f t="shared" si="9"/>
        <v>251.9</v>
      </c>
      <c r="DU6" s="49" t="str">
        <f>IF(DU8="-","",IF(DU8="-","【-】","【"&amp;SUBSTITUTE(TEXT(DU8,"#,##0.0"),"-","△")&amp;"】"))</f>
        <v>【178.5】</v>
      </c>
    </row>
    <row r="7" spans="1:125" s="54" customFormat="1" x14ac:dyDescent="0.15">
      <c r="A7" s="37" t="s">
        <v>117</v>
      </c>
      <c r="B7" s="48">
        <f t="shared" ref="B7:X7" si="10">B8</f>
        <v>2021</v>
      </c>
      <c r="C7" s="48">
        <f t="shared" si="10"/>
        <v>382132</v>
      </c>
      <c r="D7" s="48">
        <f t="shared" si="10"/>
        <v>47</v>
      </c>
      <c r="E7" s="48">
        <f t="shared" si="10"/>
        <v>14</v>
      </c>
      <c r="F7" s="48">
        <f t="shared" si="10"/>
        <v>0</v>
      </c>
      <c r="G7" s="48">
        <f t="shared" si="10"/>
        <v>4</v>
      </c>
      <c r="H7" s="48" t="str">
        <f t="shared" si="10"/>
        <v>愛媛県　四国中央市</v>
      </c>
      <c r="I7" s="48" t="str">
        <f t="shared" si="10"/>
        <v>本町駐車場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41</v>
      </c>
      <c r="S7" s="50" t="str">
        <f t="shared" si="10"/>
        <v>商業施設</v>
      </c>
      <c r="T7" s="50" t="str">
        <f t="shared" si="10"/>
        <v>無</v>
      </c>
      <c r="U7" s="51">
        <f t="shared" si="10"/>
        <v>244</v>
      </c>
      <c r="V7" s="51">
        <f t="shared" si="10"/>
        <v>13</v>
      </c>
      <c r="W7" s="51">
        <f t="shared" si="10"/>
        <v>0</v>
      </c>
      <c r="X7" s="50" t="str">
        <f t="shared" si="10"/>
        <v>無</v>
      </c>
      <c r="Y7" s="52">
        <f>Y8</f>
        <v>1039.5999999999999</v>
      </c>
      <c r="Z7" s="52">
        <f t="shared" ref="Z7:AH7" si="11">Z8</f>
        <v>1039.5999999999999</v>
      </c>
      <c r="AA7" s="52">
        <f t="shared" si="11"/>
        <v>1028.5999999999999</v>
      </c>
      <c r="AB7" s="52">
        <f t="shared" si="11"/>
        <v>788.7</v>
      </c>
      <c r="AC7" s="52">
        <f t="shared" si="11"/>
        <v>942.9</v>
      </c>
      <c r="AD7" s="52">
        <f t="shared" si="11"/>
        <v>471.5</v>
      </c>
      <c r="AE7" s="52">
        <f t="shared" si="11"/>
        <v>384.2</v>
      </c>
      <c r="AF7" s="52">
        <f t="shared" si="11"/>
        <v>222.3</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3.1</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26</v>
      </c>
      <c r="BC7" s="53">
        <f t="shared" si="13"/>
        <v>407</v>
      </c>
      <c r="BD7" s="53">
        <f t="shared" si="13"/>
        <v>166</v>
      </c>
      <c r="BE7" s="51"/>
      <c r="BF7" s="52">
        <f>BF8</f>
        <v>90.4</v>
      </c>
      <c r="BG7" s="52">
        <f t="shared" ref="BG7:BO7" si="14">BG8</f>
        <v>90.4</v>
      </c>
      <c r="BH7" s="52">
        <f t="shared" si="14"/>
        <v>90.3</v>
      </c>
      <c r="BI7" s="52">
        <f t="shared" si="14"/>
        <v>87.3</v>
      </c>
      <c r="BJ7" s="52">
        <f t="shared" si="14"/>
        <v>89.4</v>
      </c>
      <c r="BK7" s="52">
        <f t="shared" si="14"/>
        <v>38.299999999999997</v>
      </c>
      <c r="BL7" s="52">
        <f t="shared" si="14"/>
        <v>30.4</v>
      </c>
      <c r="BM7" s="52">
        <f t="shared" si="14"/>
        <v>13.5</v>
      </c>
      <c r="BN7" s="52">
        <f t="shared" si="14"/>
        <v>-122.5</v>
      </c>
      <c r="BO7" s="52">
        <f t="shared" si="14"/>
        <v>8.5</v>
      </c>
      <c r="BP7" s="49"/>
      <c r="BQ7" s="53">
        <f>BQ8</f>
        <v>451</v>
      </c>
      <c r="BR7" s="53">
        <f t="shared" ref="BR7:BZ7" si="15">BR8</f>
        <v>451</v>
      </c>
      <c r="BS7" s="53">
        <f t="shared" si="15"/>
        <v>455</v>
      </c>
      <c r="BT7" s="53">
        <f t="shared" si="15"/>
        <v>427</v>
      </c>
      <c r="BU7" s="53">
        <f t="shared" si="15"/>
        <v>413</v>
      </c>
      <c r="BV7" s="53">
        <f t="shared" si="15"/>
        <v>7814</v>
      </c>
      <c r="BW7" s="53">
        <f t="shared" si="15"/>
        <v>8183</v>
      </c>
      <c r="BX7" s="53">
        <f t="shared" si="15"/>
        <v>22466</v>
      </c>
      <c r="BY7" s="53">
        <f t="shared" si="15"/>
        <v>2576</v>
      </c>
      <c r="BZ7" s="53">
        <f t="shared" si="15"/>
        <v>4153</v>
      </c>
      <c r="CA7" s="51"/>
      <c r="CB7" s="52" t="s">
        <v>118</v>
      </c>
      <c r="CC7" s="52" t="s">
        <v>118</v>
      </c>
      <c r="CD7" s="52" t="s">
        <v>118</v>
      </c>
      <c r="CE7" s="52" t="s">
        <v>118</v>
      </c>
      <c r="CF7" s="52" t="s">
        <v>118</v>
      </c>
      <c r="CG7" s="52" t="s">
        <v>118</v>
      </c>
      <c r="CH7" s="52" t="s">
        <v>118</v>
      </c>
      <c r="CI7" s="52" t="s">
        <v>118</v>
      </c>
      <c r="CJ7" s="52" t="s">
        <v>118</v>
      </c>
      <c r="CK7" s="52" t="s">
        <v>119</v>
      </c>
      <c r="CL7" s="49"/>
      <c r="CM7" s="51">
        <f>CM8</f>
        <v>2089</v>
      </c>
      <c r="CN7" s="51">
        <f>CN8</f>
        <v>0</v>
      </c>
      <c r="CO7" s="52" t="s">
        <v>118</v>
      </c>
      <c r="CP7" s="52" t="s">
        <v>118</v>
      </c>
      <c r="CQ7" s="52" t="s">
        <v>118</v>
      </c>
      <c r="CR7" s="52" t="s">
        <v>118</v>
      </c>
      <c r="CS7" s="52" t="s">
        <v>118</v>
      </c>
      <c r="CT7" s="52" t="s">
        <v>118</v>
      </c>
      <c r="CU7" s="52" t="s">
        <v>118</v>
      </c>
      <c r="CV7" s="52" t="s">
        <v>118</v>
      </c>
      <c r="CW7" s="52" t="s">
        <v>118</v>
      </c>
      <c r="CX7" s="52" t="s">
        <v>116</v>
      </c>
      <c r="CY7" s="49"/>
      <c r="CZ7" s="52">
        <f>CZ8</f>
        <v>0</v>
      </c>
      <c r="DA7" s="52">
        <f t="shared" ref="DA7:DI7" si="16">DA8</f>
        <v>0</v>
      </c>
      <c r="DB7" s="52">
        <f t="shared" si="16"/>
        <v>0</v>
      </c>
      <c r="DC7" s="52">
        <f t="shared" si="16"/>
        <v>0</v>
      </c>
      <c r="DD7" s="52">
        <f t="shared" si="16"/>
        <v>0</v>
      </c>
      <c r="DE7" s="52">
        <f t="shared" si="16"/>
        <v>58.4</v>
      </c>
      <c r="DF7" s="52">
        <f t="shared" si="16"/>
        <v>83.1</v>
      </c>
      <c r="DG7" s="52">
        <f t="shared" si="16"/>
        <v>1263.5</v>
      </c>
      <c r="DH7" s="52">
        <f t="shared" si="16"/>
        <v>70.3</v>
      </c>
      <c r="DI7" s="52">
        <f t="shared" si="16"/>
        <v>70</v>
      </c>
      <c r="DJ7" s="49"/>
      <c r="DK7" s="52">
        <f>DK8</f>
        <v>84.6</v>
      </c>
      <c r="DL7" s="52">
        <f t="shared" ref="DL7:DT7" si="17">DL8</f>
        <v>92.3</v>
      </c>
      <c r="DM7" s="52">
        <f t="shared" si="17"/>
        <v>84.6</v>
      </c>
      <c r="DN7" s="52">
        <f t="shared" si="17"/>
        <v>76.900000000000006</v>
      </c>
      <c r="DO7" s="52">
        <f t="shared" si="17"/>
        <v>76.900000000000006</v>
      </c>
      <c r="DP7" s="52">
        <f t="shared" si="17"/>
        <v>274.8</v>
      </c>
      <c r="DQ7" s="52">
        <f t="shared" si="17"/>
        <v>279.89999999999998</v>
      </c>
      <c r="DR7" s="52">
        <f t="shared" si="17"/>
        <v>127.8</v>
      </c>
      <c r="DS7" s="52">
        <f t="shared" si="17"/>
        <v>224.4</v>
      </c>
      <c r="DT7" s="52">
        <f t="shared" si="17"/>
        <v>251.9</v>
      </c>
      <c r="DU7" s="49"/>
    </row>
    <row r="8" spans="1:125" s="54" customFormat="1" x14ac:dyDescent="0.15">
      <c r="A8" s="37"/>
      <c r="B8" s="55">
        <v>2021</v>
      </c>
      <c r="C8" s="55">
        <v>382132</v>
      </c>
      <c r="D8" s="55">
        <v>47</v>
      </c>
      <c r="E8" s="55">
        <v>14</v>
      </c>
      <c r="F8" s="55">
        <v>0</v>
      </c>
      <c r="G8" s="55">
        <v>4</v>
      </c>
      <c r="H8" s="55" t="s">
        <v>120</v>
      </c>
      <c r="I8" s="55" t="s">
        <v>121</v>
      </c>
      <c r="J8" s="55" t="s">
        <v>122</v>
      </c>
      <c r="K8" s="55" t="s">
        <v>123</v>
      </c>
      <c r="L8" s="55" t="s">
        <v>124</v>
      </c>
      <c r="M8" s="55" t="s">
        <v>125</v>
      </c>
      <c r="N8" s="55" t="s">
        <v>126</v>
      </c>
      <c r="O8" s="56" t="s">
        <v>127</v>
      </c>
      <c r="P8" s="57" t="s">
        <v>128</v>
      </c>
      <c r="Q8" s="57" t="s">
        <v>129</v>
      </c>
      <c r="R8" s="58">
        <v>41</v>
      </c>
      <c r="S8" s="57" t="s">
        <v>130</v>
      </c>
      <c r="T8" s="57" t="s">
        <v>131</v>
      </c>
      <c r="U8" s="58">
        <v>244</v>
      </c>
      <c r="V8" s="58">
        <v>13</v>
      </c>
      <c r="W8" s="58">
        <v>0</v>
      </c>
      <c r="X8" s="57" t="s">
        <v>131</v>
      </c>
      <c r="Y8" s="59">
        <v>1039.5999999999999</v>
      </c>
      <c r="Z8" s="59">
        <v>1039.5999999999999</v>
      </c>
      <c r="AA8" s="59">
        <v>1028.5999999999999</v>
      </c>
      <c r="AB8" s="59">
        <v>788.7</v>
      </c>
      <c r="AC8" s="59">
        <v>942.9</v>
      </c>
      <c r="AD8" s="59">
        <v>471.5</v>
      </c>
      <c r="AE8" s="59">
        <v>384.2</v>
      </c>
      <c r="AF8" s="59">
        <v>222.3</v>
      </c>
      <c r="AG8" s="59">
        <v>383.4</v>
      </c>
      <c r="AH8" s="59">
        <v>338.4</v>
      </c>
      <c r="AI8" s="56">
        <v>236.1</v>
      </c>
      <c r="AJ8" s="59">
        <v>0</v>
      </c>
      <c r="AK8" s="59">
        <v>0</v>
      </c>
      <c r="AL8" s="59">
        <v>0</v>
      </c>
      <c r="AM8" s="59">
        <v>0</v>
      </c>
      <c r="AN8" s="59">
        <v>0</v>
      </c>
      <c r="AO8" s="59">
        <v>6</v>
      </c>
      <c r="AP8" s="59">
        <v>3.8</v>
      </c>
      <c r="AQ8" s="59">
        <v>3.1</v>
      </c>
      <c r="AR8" s="59">
        <v>10.199999999999999</v>
      </c>
      <c r="AS8" s="59">
        <v>5.0999999999999996</v>
      </c>
      <c r="AT8" s="56">
        <v>5.2</v>
      </c>
      <c r="AU8" s="60">
        <v>0</v>
      </c>
      <c r="AV8" s="60">
        <v>0</v>
      </c>
      <c r="AW8" s="60">
        <v>0</v>
      </c>
      <c r="AX8" s="60">
        <v>0</v>
      </c>
      <c r="AY8" s="60">
        <v>0</v>
      </c>
      <c r="AZ8" s="60">
        <v>21</v>
      </c>
      <c r="BA8" s="60">
        <v>17</v>
      </c>
      <c r="BB8" s="60">
        <v>26</v>
      </c>
      <c r="BC8" s="60">
        <v>407</v>
      </c>
      <c r="BD8" s="60">
        <v>166</v>
      </c>
      <c r="BE8" s="60">
        <v>3111</v>
      </c>
      <c r="BF8" s="59">
        <v>90.4</v>
      </c>
      <c r="BG8" s="59">
        <v>90.4</v>
      </c>
      <c r="BH8" s="59">
        <v>90.3</v>
      </c>
      <c r="BI8" s="59">
        <v>87.3</v>
      </c>
      <c r="BJ8" s="59">
        <v>89.4</v>
      </c>
      <c r="BK8" s="59">
        <v>38.299999999999997</v>
      </c>
      <c r="BL8" s="59">
        <v>30.4</v>
      </c>
      <c r="BM8" s="59">
        <v>13.5</v>
      </c>
      <c r="BN8" s="59">
        <v>-122.5</v>
      </c>
      <c r="BO8" s="59">
        <v>8.5</v>
      </c>
      <c r="BP8" s="56">
        <v>0.8</v>
      </c>
      <c r="BQ8" s="60">
        <v>451</v>
      </c>
      <c r="BR8" s="60">
        <v>451</v>
      </c>
      <c r="BS8" s="60">
        <v>455</v>
      </c>
      <c r="BT8" s="61">
        <v>427</v>
      </c>
      <c r="BU8" s="61">
        <v>413</v>
      </c>
      <c r="BV8" s="60">
        <v>7814</v>
      </c>
      <c r="BW8" s="60">
        <v>8183</v>
      </c>
      <c r="BX8" s="60">
        <v>22466</v>
      </c>
      <c r="BY8" s="60">
        <v>2576</v>
      </c>
      <c r="BZ8" s="60">
        <v>4153</v>
      </c>
      <c r="CA8" s="58">
        <v>10906</v>
      </c>
      <c r="CB8" s="59" t="s">
        <v>124</v>
      </c>
      <c r="CC8" s="59" t="s">
        <v>124</v>
      </c>
      <c r="CD8" s="59" t="s">
        <v>124</v>
      </c>
      <c r="CE8" s="59" t="s">
        <v>124</v>
      </c>
      <c r="CF8" s="59" t="s">
        <v>124</v>
      </c>
      <c r="CG8" s="59" t="s">
        <v>124</v>
      </c>
      <c r="CH8" s="59" t="s">
        <v>124</v>
      </c>
      <c r="CI8" s="59" t="s">
        <v>124</v>
      </c>
      <c r="CJ8" s="59" t="s">
        <v>124</v>
      </c>
      <c r="CK8" s="59" t="s">
        <v>124</v>
      </c>
      <c r="CL8" s="56" t="s">
        <v>124</v>
      </c>
      <c r="CM8" s="58">
        <v>2089</v>
      </c>
      <c r="CN8" s="58">
        <v>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58.4</v>
      </c>
      <c r="DF8" s="59">
        <v>83.1</v>
      </c>
      <c r="DG8" s="59">
        <v>1263.5</v>
      </c>
      <c r="DH8" s="59">
        <v>70.3</v>
      </c>
      <c r="DI8" s="59">
        <v>70</v>
      </c>
      <c r="DJ8" s="56">
        <v>99.8</v>
      </c>
      <c r="DK8" s="59">
        <v>84.6</v>
      </c>
      <c r="DL8" s="59">
        <v>92.3</v>
      </c>
      <c r="DM8" s="59">
        <v>84.6</v>
      </c>
      <c r="DN8" s="59">
        <v>76.900000000000006</v>
      </c>
      <c r="DO8" s="59">
        <v>76.900000000000006</v>
      </c>
      <c r="DP8" s="59">
        <v>274.8</v>
      </c>
      <c r="DQ8" s="59">
        <v>279.89999999999998</v>
      </c>
      <c r="DR8" s="59">
        <v>127.8</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2023-01-27T04:18:58Z</cp:lastPrinted>
  <dcterms:created xsi:type="dcterms:W3CDTF">2022-12-09T03:31:37Z</dcterms:created>
  <dcterms:modified xsi:type="dcterms:W3CDTF">2023-02-10T05:14:46Z</dcterms:modified>
  <cp:category/>
</cp:coreProperties>
</file>