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2 上島町\"/>
    </mc:Choice>
  </mc:AlternateContent>
  <workbookProtection workbookAlgorithmName="SHA-512" workbookHashValue="iObWLnZzjJ3VYr7Tf6/MbRB6ZxGUhHNPfLOusN9EjeT67Dverol80rXk3RU0jQ6k8ko/861Z5G8HI5Kxlvg6Tw==" workbookSaltValue="00yPisYFN98wUh1duBEtj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<sst xmlns="http://schemas.openxmlformats.org/spreadsheetml/2006/main" count="228" uniqueCount="115">
  <si>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</si>
  <si>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</si>
  <si>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</si>
  <si>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</si>
  <si>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</si>
  <si>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</si>
  <si>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</si>
  <si>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</si>
  <si>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</si>
  <si>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</si>
  <si>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</si>
  <si>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</si>
  <si>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</si>
  <si>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</si>
  <si>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</si>
  <si>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</si>
  <si>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</si>
  <si>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</si>
  <si>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</si>
  <si>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</si>
  <si>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</si>
  <si>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</si>
  <si>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</si>
  <si>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</si>
  <si>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</si>
  <si>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</si>
  <si>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</si>
  <si>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</si>
  <si>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</si>
  <si>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</si>
  <si>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</si>
  <si>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</si>
  <si>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</si>
  <si>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</si>
  <si>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</si>
  <si>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</si>
  <si>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</si>
  <si>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</si>
  <si>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</si>
  <si>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</si>
  <si>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</si>
  <si>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</si>
  <si>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</si>
  <si>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</si>
  <si>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</si>
  <si>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</si>
  <si>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</si>
  <si>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</si>
  <si>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</si>
  <si>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</si>
  <si>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</si>
  <si>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</si>
  <si>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</si>
  <si>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</si>
  <si>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</si>
  <si>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</si>
  <si>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</si>
  <si>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</si>
  <si>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</si>
  <si>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</si>
  <si>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</si>
  <si>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</si>
  <si>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</si>
  <si>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</si>
  <si>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</si>
  <si>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</si>
  <si>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</si>
  <si>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</si>
  <si>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</si>
  <si>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</si>
  <si>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</si>
  <si>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</si>
  <si>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</si>
  <si>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</si>
  <si>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</si>
  <si>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</si>
  <si>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</si>
  <si>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</si>
  <si>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</si>
  <si>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</si>
  <si>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</si>
  <si>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</si>
  <si>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</si>
  <si>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</si>
  <si>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</si>
  <si>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</si>
  <si>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</si>
  <si>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</si>
  <si>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</si>
  <si>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</si>
  <si>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</si>
  <si>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</si>
  <si>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</si>
  <si>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</si>
  <si>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</si>
  <si>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</si>
  <si>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</si>
  <si>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</si>
  <si>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</si>
  <si>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</si>
  <si>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</si>
  <si>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</si>
  <si>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</si>
  <si>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</si>
  <si>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</si>
  <si>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</si>
  <si>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</si>
  <si>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</si>
  <si>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</si>
  <si>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</si>
  <si>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</si>
  <si>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</si>
  <si>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が高水準であり、②経年化率・③管路更新率が0％であるとおり、昭和58年度の事業開始以来、法定耐用年数未経過ということもあり、大規模な更新工事を行っていない。全国的にも高い給水料金であり、離島という地理的条件などの理由で経常費用も高額であるため、老朽化施設の更新費用を計上できていない。今後も、主要な施設については、調査点検と補修工事による機能維持に努め、管路については、劣化調査や漏水調査などを実施し、更新計画の策定に向けて取り組む。</t>
    <phoneticPr fontId="4"/>
  </si>
  <si>
    <t>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い難く、改善に向けて取り組む。⑧有収率については、効率的な運営に向けて、100％に近づけたい。
　2.老朽化の状況については、管路の法定対応年数が集中的に経過することが想定される。しかし、更新工事費用にも限りがあるため、計画的な管路更新ができるよう検討していきたい。</t>
    <phoneticPr fontId="4"/>
  </si>
  <si>
    <t xml:space="preserve"> 上島町上水道事業の経営については、全国や類似団体の平均値との差に表れているように、概ね良好な数値を示している。今後も高齢社会による水需要の低下が想定されるため、経常費用の抑制に努め、健全経営を維持していく。
　①経常収支比率は、100％を超えた状態を維持し、②累積欠損金も0であることから、健全経営を維持できている。③流動比率については、令和2年度で年度末に実施した工事の未払金などがあったが、令和3年度にはなかったことから例年より高水準であった。④企業債残高対給水収益比率も0％と支払能力に問題はない。今後も投資規模の適正化に努める。⑤料金回収率も100％を超えた状態を維持し、良好な経営状態が保たれているが、料金収入が減少傾向にあることに変わりはなく、引き続き経常費用の抑制に努める。⑥給水原価が、依然として高水準である理由は、水道用水需給団体であることや離島という地理的条件による経常費用が影響しているものと考える。
　⑦施設利用率が低水準である理由は、高齢社会による配水量の低下と、認可策定時（昭和57年）の配水能力の設定が現状と乖離しているためである。
　⑧有収率については、漏水復旧工事と漏水調査を実施するものの依然として、高水準ではない。引き続き漏水調査を実施し、有収率の維持回復に取り組む。</t>
    <rPh sb="170" eb="172">
      <t>レイワ</t>
    </rPh>
    <rPh sb="173" eb="175">
      <t>ネンド</t>
    </rPh>
    <rPh sb="176" eb="179">
      <t>ネンドマツ</t>
    </rPh>
    <rPh sb="180" eb="182">
      <t>ジッシ</t>
    </rPh>
    <rPh sb="184" eb="186">
      <t>コウジ</t>
    </rPh>
    <rPh sb="187" eb="190">
      <t>ミバライキン</t>
    </rPh>
    <rPh sb="198" eb="200">
      <t>レイワ</t>
    </rPh>
    <rPh sb="201" eb="203">
      <t>ネンド</t>
    </rPh>
    <rPh sb="213" eb="215">
      <t>レイネン</t>
    </rPh>
    <rPh sb="506" eb="508">
      <t>ジッシ</t>
    </rPh>
    <rPh sb="513" eb="515">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</si>
</sst>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9F-4212-B763-F8B99DF8F7A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C79F-4212-B763-F8B99DF8F7A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43.23</c:v>
                </c:pt>
                <c:pt idx="1">
                  <c:v>44.84</c:v>
                </c:pt>
                <c:pt idx="2">
                  <c:v>43.52</c:v>
                </c:pt>
                <c:pt idx="3">
                  <c:v>40.200000000000003</c:v>
                </c:pt>
                <c:pt idx="4">
                  <c:v>43.87</c:v>
                </c:pt>
              </c:numCache>
            </c:numRef>
          </c:val>
          <c:extLst>
            <c:ext xmlns:c16="http://schemas.microsoft.com/office/drawing/2014/chart" uri="{C3380CC4-5D6E-409C-BE32-E72D297353CC}">
              <c16:uniqueId val="{00000000-E7F9-43F7-8149-F9CB5F301A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E7F9-43F7-8149-F9CB5F301A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84.82</c:v>
                </c:pt>
                <c:pt idx="1">
                  <c:v>78.760000000000005</c:v>
                </c:pt>
                <c:pt idx="2">
                  <c:v>82.58</c:v>
                </c:pt>
                <c:pt idx="3">
                  <c:v>82.18</c:v>
                </c:pt>
                <c:pt idx="4">
                  <c:v>79.39</c:v>
                </c:pt>
              </c:numCache>
            </c:numRef>
          </c:val>
          <c:extLst>
            <c:ext xmlns:c16="http://schemas.microsoft.com/office/drawing/2014/chart" uri="{C3380CC4-5D6E-409C-BE32-E72D297353CC}">
              <c16:uniqueId val="{00000000-D35E-4CDF-B865-2A8F85B761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D35E-4CDF-B865-2A8F85B761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116.48</c:v>
                </c:pt>
                <c:pt idx="1">
                  <c:v>110.43</c:v>
                </c:pt>
                <c:pt idx="2">
                  <c:v>108.48</c:v>
                </c:pt>
                <c:pt idx="3">
                  <c:v>101.96</c:v>
                </c:pt>
                <c:pt idx="4">
                  <c:v>106.86</c:v>
                </c:pt>
              </c:numCache>
            </c:numRef>
          </c:val>
          <c:extLst>
            <c:ext xmlns:c16="http://schemas.microsoft.com/office/drawing/2014/chart" uri="{C3380CC4-5D6E-409C-BE32-E72D297353CC}">
              <c16:uniqueId val="{00000000-16C8-44FB-BD6C-8C6A2DC460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16C8-44FB-BD6C-8C6A2DC460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80.97</c:v>
                </c:pt>
                <c:pt idx="1">
                  <c:v>81.06</c:v>
                </c:pt>
                <c:pt idx="2">
                  <c:v>82.3</c:v>
                </c:pt>
                <c:pt idx="3">
                  <c:v>83.97</c:v>
                </c:pt>
                <c:pt idx="4">
                  <c:v>86.01</c:v>
                </c:pt>
              </c:numCache>
            </c:numRef>
          </c:val>
          <c:extLst>
            <c:ext xmlns:c16="http://schemas.microsoft.com/office/drawing/2014/chart" uri="{C3380CC4-5D6E-409C-BE32-E72D297353CC}">
              <c16:uniqueId val="{00000000-33E5-460D-8EAC-7D899A9F0A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33E5-460D-8EAC-7D899A9F0A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36-4B4D-936C-5954161524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D136-4B4D-936C-5954161524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10-4C73-A57C-7CDD9B1627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4B10-4C73-A57C-7CDD9B1627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1245.6099999999999</c:v>
                </c:pt>
                <c:pt idx="1">
                  <c:v>900.42</c:v>
                </c:pt>
                <c:pt idx="2">
                  <c:v>778.78</c:v>
                </c:pt>
                <c:pt idx="3">
                  <c:v>1219.72</c:v>
                </c:pt>
                <c:pt idx="4">
                  <c:v>3285.62</c:v>
                </c:pt>
              </c:numCache>
            </c:numRef>
          </c:val>
          <c:extLst>
            <c:ext xmlns:c16="http://schemas.microsoft.com/office/drawing/2014/chart" uri="{C3380CC4-5D6E-409C-BE32-E72D297353CC}">
              <c16:uniqueId val="{00000000-3DA3-403D-87FE-84ED3CDAAB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3DA3-403D-87FE-84ED3CDAAB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formatCode="#,##0.00;&quot;△&quot;#,##0.00;&quot;-&quot;">
                  <c:v>1.44</c:v>
                </c:pt>
                <c:pt idx="1">
                  <c:v>0</c:v>
                </c:pt>
                <c:pt idx="2">
                  <c:v>0</c:v>
                </c:pt>
                <c:pt idx="3">
                  <c:v>0</c:v>
                </c:pt>
                <c:pt idx="4">
                  <c:v>0</c:v>
                </c:pt>
              </c:numCache>
            </c:numRef>
          </c:val>
          <c:extLst>
            <c:ext xmlns:c16="http://schemas.microsoft.com/office/drawing/2014/chart" uri="{C3380CC4-5D6E-409C-BE32-E72D297353CC}">
              <c16:uniqueId val="{00000000-CB31-4904-B0E2-01E173D11D2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CB31-4904-B0E2-01E173D11D2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c:v>
                </c:pt>
                <c:pt idx="1">
                  <c:v>112.83</c:v>
                </c:pt>
                <c:pt idx="2">
                  <c:v>111</c:v>
                </c:pt>
                <c:pt idx="3">
                  <c:v>102.06</c:v>
                </c:pt>
                <c:pt idx="4">
                  <c:v>109.23</c:v>
                </c:pt>
              </c:numCache>
            </c:numRef>
          </c:val>
          <c:extLst>
            <c:ext xmlns:c16="http://schemas.microsoft.com/office/drawing/2014/chart" uri="{C3380CC4-5D6E-409C-BE32-E72D297353CC}">
              <c16:uniqueId val="{00000000-8572-41D9-A578-D78EA28011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8572-41D9-A578-D78EA28011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239.96</c:v>
                </c:pt>
                <c:pt idx="1">
                  <c:v>255.9</c:v>
                </c:pt>
                <c:pt idx="2">
                  <c:v>264.10000000000002</c:v>
                </c:pt>
                <c:pt idx="3">
                  <c:v>289.35000000000002</c:v>
                </c:pt>
                <c:pt idx="4">
                  <c:v>269.37</c:v>
                </c:pt>
              </c:numCache>
            </c:numRef>
          </c:val>
          <c:extLst>
            <c:ext xmlns:c16="http://schemas.microsoft.com/office/drawing/2014/chart" uri="{C3380CC4-5D6E-409C-BE32-E72D297353CC}">
              <c16:uniqueId val="{00000000-907A-4588-9272-0A8CEF655F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907A-4588-9272-0A8CEF655F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上島町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6437</v>
      </c>
      <c r="AM8" s="66"/>
      <c r="AN8" s="66"/>
      <c r="AO8" s="66"/>
      <c r="AP8" s="66"/>
      <c r="AQ8" s="66"/>
      <c r="AR8" s="66"/>
      <c r="AS8" s="66"/>
      <c r="AT8" s="37">
        <f>データ!$S$6</f>
        <v>30.38</v>
      </c>
      <c r="AU8" s="38"/>
      <c r="AV8" s="38"/>
      <c r="AW8" s="38"/>
      <c r="AX8" s="38"/>
      <c r="AY8" s="38"/>
      <c r="AZ8" s="38"/>
      <c r="BA8" s="38"/>
      <c r="BB8" s="55">
        <f>データ!$T$6</f>
        <v>211.88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98.24</v>
      </c>
      <c r="J10" s="38"/>
      <c r="K10" s="38"/>
      <c r="L10" s="38"/>
      <c r="M10" s="38"/>
      <c r="N10" s="38"/>
      <c r="O10" s="65"/>
      <c r="P10" s="55">
        <f>データ!$P$6</f>
        <v>91.5</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5749</v>
      </c>
      <c r="AM10" s="66"/>
      <c r="AN10" s="66"/>
      <c r="AO10" s="66"/>
      <c r="AP10" s="66"/>
      <c r="AQ10" s="66"/>
      <c r="AR10" s="66"/>
      <c r="AS10" s="66"/>
      <c r="AT10" s="37">
        <f>データ!$V$6</f>
        <v>10.07</v>
      </c>
      <c r="AU10" s="38"/>
      <c r="AV10" s="38"/>
      <c r="AW10" s="38"/>
      <c r="AX10" s="38"/>
      <c r="AY10" s="38"/>
      <c r="AZ10" s="38"/>
      <c r="BA10" s="38"/>
      <c r="BB10" s="55">
        <f>データ!$W$6</f>
        <v>570.9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v4RxCSFI0ZObZgHIJol/NWEa2JlNAp6kU3EXeIFD3pPeh40HzXM9lTrBGEENKn8RzhPDb/1CKbM4FcGNAEjDg==" saltValue="/5S5hmRk0FJNxy4OeLVp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383562</v>
      </c>
      <c r="D6" s="20">
        <f t="shared" si="3"/>
        <v>46</v>
      </c>
      <c r="E6" s="20">
        <f t="shared" si="3"/>
        <v>1</v>
      </c>
      <c r="F6" s="20">
        <f t="shared" si="3"/>
        <v>0</v>
      </c>
      <c r="G6" s="20">
        <f t="shared" si="3"/>
        <v>1</v>
      </c>
      <c r="H6" s="20" t="str">
        <f t="shared" si="3"/>
        <v>愛媛県　上島町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98.24</v>
      </c>
      <c r="P6" s="21">
        <f t="shared" si="3"/>
        <v>91.5</v>
      </c>
      <c r="Q6" s="21">
        <f t="shared" si="3"/>
        <v>0</v>
      </c>
      <c r="R6" s="21">
        <f t="shared" si="3"/>
        <v>6437</v>
      </c>
      <c r="S6" s="21">
        <f t="shared" si="3"/>
        <v>30.38</v>
      </c>
      <c r="T6" s="21">
        <f t="shared" si="3"/>
        <v>211.88</v>
      </c>
      <c r="U6" s="21">
        <f t="shared" si="3"/>
        <v>5749</v>
      </c>
      <c r="V6" s="21">
        <f t="shared" si="3"/>
        <v>10.07</v>
      </c>
      <c r="W6" s="21">
        <f t="shared" si="3"/>
        <v>570.9</v>
      </c>
      <c r="X6" s="22">
        <f>IF(X7="",NA(),X7)</f>
        <v>116.48</v>
      </c>
      <c r="Y6" s="22">
        <f t="shared" ref="Y6:AG6" si="4">IF(Y7="",NA(),Y7)</f>
        <v>110.43</v>
      </c>
      <c r="Z6" s="22">
        <f t="shared" si="4"/>
        <v>108.48</v>
      </c>
      <c r="AA6" s="22">
        <f t="shared" si="4"/>
        <v>101.96</v>
      </c>
      <c r="AB6" s="22">
        <f t="shared" si="4"/>
        <v>106.86</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1245.6099999999999</v>
      </c>
      <c r="AU6" s="22">
        <f t="shared" ref="AU6:BC6" si="6">IF(AU7="",NA(),AU7)</f>
        <v>900.42</v>
      </c>
      <c r="AV6" s="22">
        <f t="shared" si="6"/>
        <v>778.78</v>
      </c>
      <c r="AW6" s="22">
        <f t="shared" si="6"/>
        <v>1219.72</v>
      </c>
      <c r="AX6" s="22">
        <f t="shared" si="6"/>
        <v>3285.62</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1.44</v>
      </c>
      <c r="BF6" s="21">
        <f t="shared" ref="BF6:BN6" si="7">IF(BF7="",NA(),BF7)</f>
        <v>0</v>
      </c>
      <c r="BG6" s="21">
        <f t="shared" si="7"/>
        <v>0</v>
      </c>
      <c r="BH6" s="21">
        <f t="shared" si="7"/>
        <v>0</v>
      </c>
      <c r="BI6" s="21">
        <f t="shared" si="7"/>
        <v>0</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122</v>
      </c>
      <c r="BQ6" s="22">
        <f t="shared" ref="BQ6:BY6" si="8">IF(BQ7="",NA(),BQ7)</f>
        <v>112.83</v>
      </c>
      <c r="BR6" s="22">
        <f t="shared" si="8"/>
        <v>111</v>
      </c>
      <c r="BS6" s="22">
        <f t="shared" si="8"/>
        <v>102.06</v>
      </c>
      <c r="BT6" s="22">
        <f t="shared" si="8"/>
        <v>109.23</v>
      </c>
      <c r="BU6" s="22">
        <f t="shared" si="8"/>
        <v>87.51</v>
      </c>
      <c r="BV6" s="22">
        <f t="shared" si="8"/>
        <v>84.77</v>
      </c>
      <c r="BW6" s="22">
        <f t="shared" si="8"/>
        <v>87.11</v>
      </c>
      <c r="BX6" s="22">
        <f t="shared" si="8"/>
        <v>82.78</v>
      </c>
      <c r="BY6" s="22">
        <f t="shared" si="8"/>
        <v>84.82</v>
      </c>
      <c r="BZ6" s="21" t="str">
        <f>IF(BZ7="","",IF(BZ7="-","【-】","【"&amp;SUBSTITUTE(TEXT(BZ7,"#,##0.00"),"-","△")&amp;"】"))</f>
        <v>【102.35】</v>
      </c>
      <c r="CA6" s="22">
        <f>IF(CA7="",NA(),CA7)</f>
        <v>239.96</v>
      </c>
      <c r="CB6" s="22">
        <f t="shared" ref="CB6:CJ6" si="9">IF(CB7="",NA(),CB7)</f>
        <v>255.9</v>
      </c>
      <c r="CC6" s="22">
        <f t="shared" si="9"/>
        <v>264.10000000000002</v>
      </c>
      <c r="CD6" s="22">
        <f t="shared" si="9"/>
        <v>289.35000000000002</v>
      </c>
      <c r="CE6" s="22">
        <f t="shared" si="9"/>
        <v>269.37</v>
      </c>
      <c r="CF6" s="22">
        <f t="shared" si="9"/>
        <v>218.42</v>
      </c>
      <c r="CG6" s="22">
        <f t="shared" si="9"/>
        <v>227.27</v>
      </c>
      <c r="CH6" s="22">
        <f t="shared" si="9"/>
        <v>223.98</v>
      </c>
      <c r="CI6" s="22">
        <f t="shared" si="9"/>
        <v>225.09</v>
      </c>
      <c r="CJ6" s="22">
        <f t="shared" si="9"/>
        <v>224.82</v>
      </c>
      <c r="CK6" s="21" t="str">
        <f>IF(CK7="","",IF(CK7="-","【-】","【"&amp;SUBSTITUTE(TEXT(CK7,"#,##0.00"),"-","△")&amp;"】"))</f>
        <v>【167.74】</v>
      </c>
      <c r="CL6" s="22">
        <f>IF(CL7="",NA(),CL7)</f>
        <v>43.23</v>
      </c>
      <c r="CM6" s="22">
        <f t="shared" ref="CM6:CU6" si="10">IF(CM7="",NA(),CM7)</f>
        <v>44.84</v>
      </c>
      <c r="CN6" s="22">
        <f t="shared" si="10"/>
        <v>43.52</v>
      </c>
      <c r="CO6" s="22">
        <f t="shared" si="10"/>
        <v>40.200000000000003</v>
      </c>
      <c r="CP6" s="22">
        <f t="shared" si="10"/>
        <v>43.87</v>
      </c>
      <c r="CQ6" s="22">
        <f t="shared" si="10"/>
        <v>50.24</v>
      </c>
      <c r="CR6" s="22">
        <f t="shared" si="10"/>
        <v>50.29</v>
      </c>
      <c r="CS6" s="22">
        <f t="shared" si="10"/>
        <v>49.64</v>
      </c>
      <c r="CT6" s="22">
        <f t="shared" si="10"/>
        <v>49.38</v>
      </c>
      <c r="CU6" s="22">
        <f t="shared" si="10"/>
        <v>50.09</v>
      </c>
      <c r="CV6" s="21" t="str">
        <f>IF(CV7="","",IF(CV7="-","【-】","【"&amp;SUBSTITUTE(TEXT(CV7,"#,##0.00"),"-","△")&amp;"】"))</f>
        <v>【60.29】</v>
      </c>
      <c r="CW6" s="22">
        <f>IF(CW7="",NA(),CW7)</f>
        <v>84.82</v>
      </c>
      <c r="CX6" s="22">
        <f t="shared" ref="CX6:DF6" si="11">IF(CX7="",NA(),CX7)</f>
        <v>78.760000000000005</v>
      </c>
      <c r="CY6" s="22">
        <f t="shared" si="11"/>
        <v>82.58</v>
      </c>
      <c r="CZ6" s="22">
        <f t="shared" si="11"/>
        <v>82.18</v>
      </c>
      <c r="DA6" s="22">
        <f t="shared" si="11"/>
        <v>79.39</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80.97</v>
      </c>
      <c r="DI6" s="22">
        <f t="shared" ref="DI6:DQ6" si="12">IF(DI7="",NA(),DI7)</f>
        <v>81.06</v>
      </c>
      <c r="DJ6" s="22">
        <f t="shared" si="12"/>
        <v>82.3</v>
      </c>
      <c r="DK6" s="22">
        <f t="shared" si="12"/>
        <v>83.97</v>
      </c>
      <c r="DL6" s="22">
        <f t="shared" si="12"/>
        <v>86.01</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383562</v>
      </c>
      <c r="D7" s="24">
        <v>46</v>
      </c>
      <c r="E7" s="24">
        <v>1</v>
      </c>
      <c r="F7" s="24">
        <v>0</v>
      </c>
      <c r="G7" s="24">
        <v>1</v>
      </c>
      <c r="H7" s="24" t="s">
        <v>93</v>
      </c>
      <c r="I7" s="24" t="s">
        <v>94</v>
      </c>
      <c r="J7" s="24" t="s">
        <v>95</v>
      </c>
      <c r="K7" s="24" t="s">
        <v>96</v>
      </c>
      <c r="L7" s="24" t="s">
        <v>97</v>
      </c>
      <c r="M7" s="24" t="s">
        <v>98</v>
      </c>
      <c r="N7" s="25" t="s">
        <v>99</v>
      </c>
      <c r="O7" s="25">
        <v>98.24</v>
      </c>
      <c r="P7" s="25">
        <v>91.5</v>
      </c>
      <c r="Q7" s="25">
        <v>0</v>
      </c>
      <c r="R7" s="25">
        <v>6437</v>
      </c>
      <c r="S7" s="25">
        <v>30.38</v>
      </c>
      <c r="T7" s="25">
        <v>211.88</v>
      </c>
      <c r="U7" s="25">
        <v>5749</v>
      </c>
      <c r="V7" s="25">
        <v>10.07</v>
      </c>
      <c r="W7" s="25">
        <v>570.9</v>
      </c>
      <c r="X7" s="25">
        <v>116.48</v>
      </c>
      <c r="Y7" s="25">
        <v>110.43</v>
      </c>
      <c r="Z7" s="25">
        <v>108.48</v>
      </c>
      <c r="AA7" s="25">
        <v>101.96</v>
      </c>
      <c r="AB7" s="25">
        <v>106.86</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1245.6099999999999</v>
      </c>
      <c r="AU7" s="25">
        <v>900.42</v>
      </c>
      <c r="AV7" s="25">
        <v>778.78</v>
      </c>
      <c r="AW7" s="25">
        <v>1219.72</v>
      </c>
      <c r="AX7" s="25">
        <v>3285.62</v>
      </c>
      <c r="AY7" s="25">
        <v>293.23</v>
      </c>
      <c r="AZ7" s="25">
        <v>300.14</v>
      </c>
      <c r="BA7" s="25">
        <v>301.04000000000002</v>
      </c>
      <c r="BB7" s="25">
        <v>305.08</v>
      </c>
      <c r="BC7" s="25">
        <v>305.33999999999997</v>
      </c>
      <c r="BD7" s="25">
        <v>261.51</v>
      </c>
      <c r="BE7" s="25">
        <v>1.44</v>
      </c>
      <c r="BF7" s="25">
        <v>0</v>
      </c>
      <c r="BG7" s="25">
        <v>0</v>
      </c>
      <c r="BH7" s="25">
        <v>0</v>
      </c>
      <c r="BI7" s="25">
        <v>0</v>
      </c>
      <c r="BJ7" s="25">
        <v>542.29999999999995</v>
      </c>
      <c r="BK7" s="25">
        <v>566.65</v>
      </c>
      <c r="BL7" s="25">
        <v>551.62</v>
      </c>
      <c r="BM7" s="25">
        <v>585.59</v>
      </c>
      <c r="BN7" s="25">
        <v>561.34</v>
      </c>
      <c r="BO7" s="25">
        <v>265.16000000000003</v>
      </c>
      <c r="BP7" s="25">
        <v>122</v>
      </c>
      <c r="BQ7" s="25">
        <v>112.83</v>
      </c>
      <c r="BR7" s="25">
        <v>111</v>
      </c>
      <c r="BS7" s="25">
        <v>102.06</v>
      </c>
      <c r="BT7" s="25">
        <v>109.23</v>
      </c>
      <c r="BU7" s="25">
        <v>87.51</v>
      </c>
      <c r="BV7" s="25">
        <v>84.77</v>
      </c>
      <c r="BW7" s="25">
        <v>87.11</v>
      </c>
      <c r="BX7" s="25">
        <v>82.78</v>
      </c>
      <c r="BY7" s="25">
        <v>84.82</v>
      </c>
      <c r="BZ7" s="25">
        <v>102.35</v>
      </c>
      <c r="CA7" s="25">
        <v>239.96</v>
      </c>
      <c r="CB7" s="25">
        <v>255.9</v>
      </c>
      <c r="CC7" s="25">
        <v>264.10000000000002</v>
      </c>
      <c r="CD7" s="25">
        <v>289.35000000000002</v>
      </c>
      <c r="CE7" s="25">
        <v>269.37</v>
      </c>
      <c r="CF7" s="25">
        <v>218.42</v>
      </c>
      <c r="CG7" s="25">
        <v>227.27</v>
      </c>
      <c r="CH7" s="25">
        <v>223.98</v>
      </c>
      <c r="CI7" s="25">
        <v>225.09</v>
      </c>
      <c r="CJ7" s="25">
        <v>224.82</v>
      </c>
      <c r="CK7" s="25">
        <v>167.74</v>
      </c>
      <c r="CL7" s="25">
        <v>43.23</v>
      </c>
      <c r="CM7" s="25">
        <v>44.84</v>
      </c>
      <c r="CN7" s="25">
        <v>43.52</v>
      </c>
      <c r="CO7" s="25">
        <v>40.200000000000003</v>
      </c>
      <c r="CP7" s="25">
        <v>43.87</v>
      </c>
      <c r="CQ7" s="25">
        <v>50.24</v>
      </c>
      <c r="CR7" s="25">
        <v>50.29</v>
      </c>
      <c r="CS7" s="25">
        <v>49.64</v>
      </c>
      <c r="CT7" s="25">
        <v>49.38</v>
      </c>
      <c r="CU7" s="25">
        <v>50.09</v>
      </c>
      <c r="CV7" s="25">
        <v>60.29</v>
      </c>
      <c r="CW7" s="25">
        <v>84.82</v>
      </c>
      <c r="CX7" s="25">
        <v>78.760000000000005</v>
      </c>
      <c r="CY7" s="25">
        <v>82.58</v>
      </c>
      <c r="CZ7" s="25">
        <v>82.18</v>
      </c>
      <c r="DA7" s="25">
        <v>79.39</v>
      </c>
      <c r="DB7" s="25">
        <v>78.650000000000006</v>
      </c>
      <c r="DC7" s="25">
        <v>77.73</v>
      </c>
      <c r="DD7" s="25">
        <v>78.09</v>
      </c>
      <c r="DE7" s="25">
        <v>78.010000000000005</v>
      </c>
      <c r="DF7" s="25">
        <v>77.599999999999994</v>
      </c>
      <c r="DG7" s="25">
        <v>90.12</v>
      </c>
      <c r="DH7" s="25">
        <v>80.97</v>
      </c>
      <c r="DI7" s="25">
        <v>81.06</v>
      </c>
      <c r="DJ7" s="25">
        <v>82.3</v>
      </c>
      <c r="DK7" s="25">
        <v>83.97</v>
      </c>
      <c r="DL7" s="25">
        <v>86.01</v>
      </c>
      <c r="DM7" s="25">
        <v>45.14</v>
      </c>
      <c r="DN7" s="25">
        <v>45.85</v>
      </c>
      <c r="DO7" s="25">
        <v>47.31</v>
      </c>
      <c r="DP7" s="25">
        <v>47.5</v>
      </c>
      <c r="DQ7" s="25">
        <v>48.41</v>
      </c>
      <c r="DR7" s="25">
        <v>50.88</v>
      </c>
      <c r="DS7" s="25">
        <v>0</v>
      </c>
      <c r="DT7" s="25">
        <v>0</v>
      </c>
      <c r="DU7" s="25">
        <v>0</v>
      </c>
      <c r="DV7" s="25">
        <v>0</v>
      </c>
      <c r="DW7" s="25">
        <v>0</v>
      </c>
      <c r="DX7" s="25">
        <v>13.58</v>
      </c>
      <c r="DY7" s="25">
        <v>14.13</v>
      </c>
      <c r="DZ7" s="25">
        <v>16.77</v>
      </c>
      <c r="EA7" s="25">
        <v>17.399999999999999</v>
      </c>
      <c r="EB7" s="25">
        <v>18.64</v>
      </c>
      <c r="EC7" s="25">
        <v>22.3</v>
      </c>
      <c r="ED7" s="25">
        <v>0</v>
      </c>
      <c r="EE7" s="25">
        <v>0</v>
      </c>
      <c r="EF7" s="25">
        <v>0</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2023-02-01T23:29:53Z</cp:lastPrinted>
  <dcterms:created xsi:type="dcterms:W3CDTF">2022-12-01T01:04:35Z</dcterms:created>
  <dcterms:modified xsi:type="dcterms:W3CDTF">2023-02-14T08:51:01Z</dcterms:modified>
  <cp:category/>
</cp:coreProperties>
</file>