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5 砥部町\"/>
    </mc:Choice>
  </mc:AlternateContent>
  <workbookProtection workbookAlgorithmName="SHA-512" workbookHashValue="tlYfpZGCi03szJGX5a5YN0t097/fqUBbnrBNQI8svCSEeXt5XRLhCYA/1bZgIsphJUkwPTLBftiTm5nuk/I0xQ==" workbookSaltValue="/iBm+xDjrZuxnxWmi2pGv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T8" i="4"/>
  <c r="AL8" i="4"/>
  <c r="P8" i="4"/>
  <c r="I8" i="4"/>
</calcChain>
</file>

<file path=xl/sharedStrings.xml><?xml version="1.0" encoding="utf-8"?>
<sst xmlns="http://schemas.openxmlformats.org/spreadsheetml/2006/main" count="236" uniqueCount="119">
  <si>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</si>
  <si>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</si>
  <si>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</si>
  <si>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</si>
  <si>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</si>
  <si>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</si>
  <si>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</si>
  <si>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</si>
  <si>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</si>
  <si>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</si>
  <si>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</si>
  <si>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</si>
  <si>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</si>
  <si>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</si>
  <si>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</si>
  <si>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</si>
  <si>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</si>
  <si>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</si>
  <si>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</si>
  <si>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</si>
  <si>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</si>
  <si>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</si>
  <si>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</si>
  <si>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</si>
  <si>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</si>
  <si>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</si>
  <si>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</si>
  <si>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</si>
  <si>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</si>
  <si>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</si>
  <si>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</si>
  <si>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</si>
  <si>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</si>
  <si>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</si>
  <si>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</si>
  <si>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</si>
  <si>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</si>
  <si>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</si>
  <si>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</si>
  <si>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</si>
  <si>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</si>
  <si>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</si>
  <si>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</si>
  <si>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</si>
  <si>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</si>
  <si>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</si>
  <si>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</si>
  <si>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</si>
  <si>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</si>
  <si>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</si>
  <si>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</si>
  <si>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</si>
  <si>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</si>
  <si>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</si>
  <si>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</si>
  <si>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</si>
  <si>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</si>
  <si>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</si>
  <si>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</si>
  <si>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</si>
  <si>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</si>
  <si>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</si>
  <si>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</si>
  <si>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</si>
  <si>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</si>
  <si>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</si>
  <si>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</si>
  <si>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</si>
  <si>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</si>
  <si>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</si>
  <si>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</si>
  <si>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</si>
  <si>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</si>
  <si>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</si>
  <si>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</si>
  <si>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</si>
  <si>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</si>
  <si>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</si>
  <si>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</si>
  <si>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</si>
  <si>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</si>
  <si>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</si>
  <si>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</si>
  <si>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</si>
  <si>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</si>
  <si>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</si>
  <si>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</si>
  <si>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</si>
  <si>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</si>
  <si>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</si>
  <si>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</si>
  <si>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</si>
  <si>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</si>
  <si>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</si>
  <si>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</si>
  <si>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</si>
  <si>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</si>
  <si>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</si>
  <si>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</si>
  <si>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</si>
  <si>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</si>
  <si>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</si>
  <si>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</si>
  <si>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</si>
  <si>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</si>
  <si>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</si>
  <si>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</si>
  <si>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</si>
  <si>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</si>
  <si>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</si>
  <si>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</si>
  <si>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</si>
  <si>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</si>
  <si>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</si>
  <si>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</si>
  <si>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</si>
  <si>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rFont val="ＭＳ ゴシック"/>
        <family val="3"/>
        <charset val="128"/>
      </rPr>
      <t>①処理場及び管渠等</t>
    </r>
    <r>
      <rPr>
        <sz val="11"/>
        <rFont val="ＭＳ ゴシック"/>
        <family val="3"/>
        <charset val="128"/>
      </rPr>
      <t xml:space="preserve">
　供用開始後20程度経過しているが、更新時期を経過した管渠はない。近年の災害による被害もほとんど発生していないが、老朽化は確実に進んでいる。今後も施設の最適化構想に基づき、老朽化対策及び長寿命化を図る必要がある。
</t>
    </r>
    <r>
      <rPr>
        <b/>
        <sz val="11"/>
        <rFont val="ＭＳ ゴシック"/>
        <family val="3"/>
        <charset val="128"/>
      </rPr>
      <t>②付帯設備及び中継ポンプ等</t>
    </r>
    <r>
      <rPr>
        <sz val="11"/>
        <rFont val="ＭＳ ゴシック"/>
        <family val="3"/>
        <charset val="128"/>
      </rPr>
      <t xml:space="preserve">
　中継ポンプ及び施設内機器類については、老朽による部品交換や取替が近年増加している。地理的条件によりポンプの設置基数も多いため、汚水処理に支障をきたす前に計画的に交換等を実施していく。
</t>
    </r>
    <rPh sb="1" eb="4">
      <t>ショリジョウ</t>
    </rPh>
    <rPh sb="4" eb="5">
      <t>オヨ</t>
    </rPh>
    <rPh sb="6" eb="8">
      <t>カンキョ</t>
    </rPh>
    <rPh sb="8" eb="9">
      <t>トウ</t>
    </rPh>
    <rPh sb="11" eb="13">
      <t>キョウヨウ</t>
    </rPh>
    <rPh sb="13" eb="15">
      <t>カイシ</t>
    </rPh>
    <rPh sb="15" eb="16">
      <t>ゴ</t>
    </rPh>
    <rPh sb="18" eb="20">
      <t>テイド</t>
    </rPh>
    <rPh sb="20" eb="22">
      <t>ケイカ</t>
    </rPh>
    <rPh sb="28" eb="30">
      <t>コウシン</t>
    </rPh>
    <rPh sb="30" eb="32">
      <t>ジキ</t>
    </rPh>
    <rPh sb="33" eb="35">
      <t>ケイカ</t>
    </rPh>
    <rPh sb="37" eb="39">
      <t>カンキョ</t>
    </rPh>
    <rPh sb="43" eb="45">
      <t>キンネン</t>
    </rPh>
    <rPh sb="46" eb="48">
      <t>サイガイ</t>
    </rPh>
    <rPh sb="51" eb="53">
      <t>ヒガイ</t>
    </rPh>
    <rPh sb="58" eb="60">
      <t>ハッセイ</t>
    </rPh>
    <rPh sb="67" eb="70">
      <t>ロウキュウカ</t>
    </rPh>
    <rPh sb="71" eb="73">
      <t>カクジツ</t>
    </rPh>
    <rPh sb="74" eb="75">
      <t>スス</t>
    </rPh>
    <rPh sb="80" eb="82">
      <t>コンゴ</t>
    </rPh>
    <rPh sb="83" eb="85">
      <t>シセツ</t>
    </rPh>
    <rPh sb="86" eb="89">
      <t>サイテキカ</t>
    </rPh>
    <rPh sb="89" eb="91">
      <t>コウソウ</t>
    </rPh>
    <rPh sb="92" eb="93">
      <t>モト</t>
    </rPh>
    <rPh sb="96" eb="99">
      <t>ロウキュウカ</t>
    </rPh>
    <rPh sb="99" eb="101">
      <t>タイサク</t>
    </rPh>
    <rPh sb="101" eb="102">
      <t>オヨ</t>
    </rPh>
    <rPh sb="103" eb="107">
      <t>チョウジュミョウカ</t>
    </rPh>
    <rPh sb="108" eb="109">
      <t>ハカ</t>
    </rPh>
    <rPh sb="110" eb="112">
      <t>ヒツヨウ</t>
    </rPh>
    <rPh sb="120" eb="122">
      <t>フタイ</t>
    </rPh>
    <rPh sb="122" eb="124">
      <t>セツビ</t>
    </rPh>
    <rPh sb="124" eb="125">
      <t>オヨ</t>
    </rPh>
    <rPh sb="126" eb="128">
      <t>チュウケイ</t>
    </rPh>
    <rPh sb="131" eb="132">
      <t>トウ</t>
    </rPh>
    <rPh sb="134" eb="136">
      <t>チュウケイ</t>
    </rPh>
    <rPh sb="139" eb="140">
      <t>オヨ</t>
    </rPh>
    <rPh sb="141" eb="143">
      <t>シセツ</t>
    </rPh>
    <rPh sb="143" eb="144">
      <t>ナイ</t>
    </rPh>
    <rPh sb="144" eb="146">
      <t>キキ</t>
    </rPh>
    <rPh sb="146" eb="147">
      <t>ルイ</t>
    </rPh>
    <rPh sb="153" eb="155">
      <t>ロウキュウ</t>
    </rPh>
    <rPh sb="158" eb="162">
      <t>ブヒンコウカン</t>
    </rPh>
    <rPh sb="163" eb="165">
      <t>トリカエ</t>
    </rPh>
    <rPh sb="166" eb="170">
      <t>キンネンゾウカ</t>
    </rPh>
    <rPh sb="175" eb="180">
      <t>チリテキジョウケン</t>
    </rPh>
    <rPh sb="197" eb="199">
      <t>オスイ</t>
    </rPh>
    <rPh sb="199" eb="201">
      <t>ショリ</t>
    </rPh>
    <rPh sb="202" eb="204">
      <t>シショウ</t>
    </rPh>
    <rPh sb="208" eb="209">
      <t>マエ</t>
    </rPh>
    <rPh sb="210" eb="213">
      <t>ケイカクテキ</t>
    </rPh>
    <rPh sb="214" eb="216">
      <t>コウカン</t>
    </rPh>
    <rPh sb="216" eb="217">
      <t>トウ</t>
    </rPh>
    <rPh sb="218" eb="220">
      <t>ジッシ</t>
    </rPh>
    <phoneticPr fontId="4"/>
  </si>
  <si>
    <r>
      <rPr>
        <b/>
        <sz val="10"/>
        <rFont val="ＭＳ ゴシック"/>
        <family val="3"/>
        <charset val="128"/>
      </rPr>
      <t>①収益的収支比率について</t>
    </r>
    <r>
      <rPr>
        <sz val="10"/>
        <rFont val="ＭＳ ゴシック"/>
        <family val="3"/>
        <charset val="128"/>
      </rPr>
      <t xml:space="preserve">
　事業における経営不足分及び地方債償還金にかかる経費について、一般会計からの繰入金で補てんしている。令和3年度において比率が125％と上昇しているが、これは法非適用から法適用に移行したためであり、打切り決算による未払金の増加によるものである。
</t>
    </r>
    <r>
      <rPr>
        <b/>
        <sz val="10"/>
        <rFont val="ＭＳ ゴシック"/>
        <family val="3"/>
        <charset val="128"/>
      </rPr>
      <t>④企業債残高対事業規模比率について</t>
    </r>
    <r>
      <rPr>
        <sz val="10"/>
        <rFont val="ＭＳ ゴシック"/>
        <family val="3"/>
        <charset val="128"/>
      </rPr>
      <t xml:space="preserve">
　公債費相当額を一般会計から繰り入れているため、他会計で負担している状況となっており、比率には表れない。</t>
    </r>
    <r>
      <rPr>
        <sz val="10"/>
        <color rgb="FFFF0000"/>
        <rFont val="ＭＳ ゴシック"/>
        <family val="3"/>
        <charset val="128"/>
      </rPr>
      <t xml:space="preserve">
</t>
    </r>
    <r>
      <rPr>
        <b/>
        <sz val="10"/>
        <rFont val="ＭＳ ゴシック"/>
        <family val="3"/>
        <charset val="128"/>
      </rPr>
      <t>⑤経費回収率について</t>
    </r>
    <r>
      <rPr>
        <sz val="10"/>
        <rFont val="ＭＳ ゴシック"/>
        <family val="3"/>
        <charset val="128"/>
      </rPr>
      <t xml:space="preserve">
　使用料収入は、平成28年度以降減少傾向となっている。令和３年度は、地方公営企業法の適用による打切り決算を行い、委託料等の支出を引継未払金として処理したため。</t>
    </r>
    <r>
      <rPr>
        <sz val="10"/>
        <color rgb="FFFF0000"/>
        <rFont val="ＭＳ ゴシック"/>
        <family val="3"/>
        <charset val="128"/>
      </rPr>
      <t xml:space="preserve">
</t>
    </r>
    <r>
      <rPr>
        <b/>
        <sz val="10"/>
        <rFont val="ＭＳ ゴシック"/>
        <family val="3"/>
        <charset val="128"/>
      </rPr>
      <t>⑥汚水処理原価について</t>
    </r>
    <r>
      <rPr>
        <sz val="10"/>
        <rFont val="ＭＳ ゴシック"/>
        <family val="3"/>
        <charset val="128"/>
      </rPr>
      <t xml:space="preserve">
　施設の老朽化及び突発的な修繕や高額な付帯設備の更新により、汚水処理原価も高い比率となっている。令和３年度においては、一時的に汚水処理原価が低下した理由として、打切り決算により年度内に支払うことができた経費が少額であったため。
</t>
    </r>
    <r>
      <rPr>
        <b/>
        <sz val="10"/>
        <rFont val="ＭＳ ゴシック"/>
        <family val="3"/>
        <charset val="128"/>
      </rPr>
      <t>⑦施設利用率について</t>
    </r>
    <r>
      <rPr>
        <sz val="10"/>
        <rFont val="ＭＳ ゴシック"/>
        <family val="3"/>
        <charset val="128"/>
      </rPr>
      <t xml:space="preserve">
　地理的な要因等により、人口増加を見込むことができないため、施設の利用状況が採算ベースで見合っていない。地理的に公共下水道との統合も困難なため、将来的に規模縮小も検討していく必要がある。
</t>
    </r>
    <r>
      <rPr>
        <b/>
        <sz val="10"/>
        <rFont val="ＭＳ ゴシック"/>
        <family val="3"/>
        <charset val="128"/>
      </rPr>
      <t>⑧水洗化率について</t>
    </r>
    <r>
      <rPr>
        <sz val="10"/>
        <rFont val="ＭＳ ゴシック"/>
        <family val="3"/>
        <charset val="128"/>
      </rPr>
      <t xml:space="preserve">
　既に計画区域内の整備を終え、そのほとんどが接続済みである。</t>
    </r>
    <rPh sb="1" eb="4">
      <t>シュウエキテキ</t>
    </rPh>
    <rPh sb="4" eb="6">
      <t>シュウシ</t>
    </rPh>
    <rPh sb="6" eb="8">
      <t>ヒリツ</t>
    </rPh>
    <rPh sb="14" eb="16">
      <t>ジギョウ</t>
    </rPh>
    <rPh sb="20" eb="25">
      <t>ケイエイフソクブン</t>
    </rPh>
    <rPh sb="25" eb="26">
      <t>オヨ</t>
    </rPh>
    <rPh sb="27" eb="33">
      <t>チホウサイショウカンキン</t>
    </rPh>
    <rPh sb="37" eb="39">
      <t>ケイヒ</t>
    </rPh>
    <rPh sb="44" eb="48">
      <t>イッパンカイケイ</t>
    </rPh>
    <rPh sb="51" eb="54">
      <t>クリイレキン</t>
    </rPh>
    <rPh sb="55" eb="56">
      <t>ホ</t>
    </rPh>
    <rPh sb="63" eb="65">
      <t>レイワ</t>
    </rPh>
    <rPh sb="66" eb="68">
      <t>ネンド</t>
    </rPh>
    <rPh sb="72" eb="74">
      <t>ヒリツ</t>
    </rPh>
    <rPh sb="80" eb="82">
      <t>ジョウショウ</t>
    </rPh>
    <rPh sb="91" eb="95">
      <t>ホウヒテキヨウ</t>
    </rPh>
    <rPh sb="97" eb="100">
      <t>ホウテキヨウ</t>
    </rPh>
    <rPh sb="101" eb="103">
      <t>イコウ</t>
    </rPh>
    <rPh sb="111" eb="113">
      <t>ウチキ</t>
    </rPh>
    <rPh sb="114" eb="116">
      <t>ケッサン</t>
    </rPh>
    <rPh sb="119" eb="122">
      <t>ミバライキン</t>
    </rPh>
    <rPh sb="123" eb="125">
      <t>ゾウカ</t>
    </rPh>
    <rPh sb="136" eb="138">
      <t>キギョウ</t>
    </rPh>
    <rPh sb="138" eb="139">
      <t>サイ</t>
    </rPh>
    <rPh sb="139" eb="141">
      <t>ザンダカ</t>
    </rPh>
    <rPh sb="141" eb="142">
      <t>タイ</t>
    </rPh>
    <rPh sb="142" eb="144">
      <t>ジギョウ</t>
    </rPh>
    <rPh sb="144" eb="146">
      <t>キボ</t>
    </rPh>
    <rPh sb="146" eb="148">
      <t>ヒリツ</t>
    </rPh>
    <rPh sb="154" eb="157">
      <t>コウサイヒ</t>
    </rPh>
    <rPh sb="157" eb="159">
      <t>ソウトウ</t>
    </rPh>
    <rPh sb="159" eb="160">
      <t>ガク</t>
    </rPh>
    <rPh sb="161" eb="163">
      <t>イッパン</t>
    </rPh>
    <rPh sb="163" eb="165">
      <t>カイケイ</t>
    </rPh>
    <rPh sb="167" eb="168">
      <t>ク</t>
    </rPh>
    <rPh sb="169" eb="170">
      <t>イ</t>
    </rPh>
    <rPh sb="177" eb="178">
      <t>タ</t>
    </rPh>
    <rPh sb="178" eb="180">
      <t>カイケイ</t>
    </rPh>
    <rPh sb="181" eb="183">
      <t>フタン</t>
    </rPh>
    <rPh sb="187" eb="189">
      <t>ジョウキョウ</t>
    </rPh>
    <rPh sb="196" eb="198">
      <t>ヒリツ</t>
    </rPh>
    <rPh sb="200" eb="201">
      <t>アラワ</t>
    </rPh>
    <rPh sb="207" eb="209">
      <t>ケイヒ</t>
    </rPh>
    <rPh sb="209" eb="211">
      <t>カイシュウ</t>
    </rPh>
    <rPh sb="211" eb="212">
      <t>リツ</t>
    </rPh>
    <rPh sb="218" eb="221">
      <t>シヨウリョウ</t>
    </rPh>
    <rPh sb="221" eb="223">
      <t>シュウニュウ</t>
    </rPh>
    <rPh sb="225" eb="227">
      <t>ヘイセイ</t>
    </rPh>
    <rPh sb="229" eb="231">
      <t>ネンド</t>
    </rPh>
    <rPh sb="231" eb="233">
      <t>イコウ</t>
    </rPh>
    <rPh sb="233" eb="235">
      <t>ゲンショウ</t>
    </rPh>
    <rPh sb="235" eb="237">
      <t>ケイコウ</t>
    </rPh>
    <rPh sb="244" eb="246">
      <t>レイワ</t>
    </rPh>
    <rPh sb="247" eb="249">
      <t>ネンド</t>
    </rPh>
    <rPh sb="251" eb="258">
      <t>チホウコウエイキギョウホウ</t>
    </rPh>
    <rPh sb="259" eb="261">
      <t>テキヨウ</t>
    </rPh>
    <rPh sb="264" eb="266">
      <t>ウチキ</t>
    </rPh>
    <rPh sb="267" eb="269">
      <t>ケッサン</t>
    </rPh>
    <rPh sb="270" eb="271">
      <t>オコナ</t>
    </rPh>
    <rPh sb="273" eb="277">
      <t>イタクリョウトウ</t>
    </rPh>
    <rPh sb="278" eb="280">
      <t>シシュツ</t>
    </rPh>
    <rPh sb="281" eb="283">
      <t>ヒキツギ</t>
    </rPh>
    <rPh sb="283" eb="286">
      <t>ミバライキン</t>
    </rPh>
    <rPh sb="289" eb="291">
      <t>ショリ</t>
    </rPh>
    <rPh sb="298" eb="300">
      <t>オスイ</t>
    </rPh>
    <rPh sb="300" eb="302">
      <t>ショリ</t>
    </rPh>
    <rPh sb="302" eb="304">
      <t>ゲンカ</t>
    </rPh>
    <rPh sb="310" eb="312">
      <t>シセツ</t>
    </rPh>
    <rPh sb="313" eb="316">
      <t>ロウキュウカ</t>
    </rPh>
    <rPh sb="316" eb="317">
      <t>オヨ</t>
    </rPh>
    <rPh sb="318" eb="321">
      <t>トッパツテキ</t>
    </rPh>
    <rPh sb="322" eb="324">
      <t>シュウゼン</t>
    </rPh>
    <rPh sb="325" eb="327">
      <t>コウガク</t>
    </rPh>
    <rPh sb="328" eb="330">
      <t>フタイ</t>
    </rPh>
    <rPh sb="330" eb="332">
      <t>セツビ</t>
    </rPh>
    <rPh sb="333" eb="335">
      <t>コウシン</t>
    </rPh>
    <rPh sb="339" eb="345">
      <t>オスイショリゲンカ</t>
    </rPh>
    <rPh sb="346" eb="347">
      <t>タカ</t>
    </rPh>
    <rPh sb="348" eb="350">
      <t>ヒリツ</t>
    </rPh>
    <rPh sb="357" eb="359">
      <t>レイワ</t>
    </rPh>
    <rPh sb="360" eb="362">
      <t>ネンド</t>
    </rPh>
    <rPh sb="368" eb="371">
      <t>イチジテキ</t>
    </rPh>
    <rPh sb="372" eb="378">
      <t>オスイショリゲンカ</t>
    </rPh>
    <rPh sb="379" eb="381">
      <t>テイカ</t>
    </rPh>
    <rPh sb="383" eb="385">
      <t>リユウ</t>
    </rPh>
    <rPh sb="389" eb="391">
      <t>ウチキ</t>
    </rPh>
    <rPh sb="392" eb="394">
      <t>ケッサン</t>
    </rPh>
    <rPh sb="397" eb="400">
      <t>ネンドナイ</t>
    </rPh>
    <rPh sb="401" eb="403">
      <t>シハラ</t>
    </rPh>
    <rPh sb="410" eb="412">
      <t>ケイヒ</t>
    </rPh>
    <rPh sb="413" eb="415">
      <t>ショウガク</t>
    </rPh>
    <rPh sb="424" eb="426">
      <t>シセツ</t>
    </rPh>
    <rPh sb="426" eb="428">
      <t>リヨウ</t>
    </rPh>
    <rPh sb="428" eb="429">
      <t>リツ</t>
    </rPh>
    <rPh sb="435" eb="438">
      <t>チリテキ</t>
    </rPh>
    <rPh sb="439" eb="441">
      <t>ヨウイン</t>
    </rPh>
    <rPh sb="441" eb="442">
      <t>トウ</t>
    </rPh>
    <rPh sb="446" eb="448">
      <t>ジンコウ</t>
    </rPh>
    <rPh sb="448" eb="450">
      <t>ゾウカ</t>
    </rPh>
    <rPh sb="451" eb="453">
      <t>ミコ</t>
    </rPh>
    <rPh sb="464" eb="466">
      <t>シセツ</t>
    </rPh>
    <rPh sb="467" eb="469">
      <t>リヨウ</t>
    </rPh>
    <rPh sb="469" eb="471">
      <t>ジョウキョウ</t>
    </rPh>
    <rPh sb="472" eb="474">
      <t>サイサン</t>
    </rPh>
    <rPh sb="478" eb="480">
      <t>ミア</t>
    </rPh>
    <rPh sb="486" eb="489">
      <t>チリテキ</t>
    </rPh>
    <rPh sb="490" eb="492">
      <t>コウキョウ</t>
    </rPh>
    <rPh sb="492" eb="495">
      <t>ゲスイドウ</t>
    </rPh>
    <rPh sb="497" eb="499">
      <t>トウゴウ</t>
    </rPh>
    <rPh sb="500" eb="502">
      <t>コンナン</t>
    </rPh>
    <rPh sb="506" eb="509">
      <t>ショウライテキ</t>
    </rPh>
    <rPh sb="510" eb="512">
      <t>キボ</t>
    </rPh>
    <rPh sb="512" eb="514">
      <t>シュクショウ</t>
    </rPh>
    <rPh sb="515" eb="517">
      <t>ケントウ</t>
    </rPh>
    <rPh sb="521" eb="523">
      <t>ヒツヨウ</t>
    </rPh>
    <rPh sb="529" eb="532">
      <t>スイセンカ</t>
    </rPh>
    <rPh sb="532" eb="533">
      <t>リツ</t>
    </rPh>
    <rPh sb="539" eb="540">
      <t>スデ</t>
    </rPh>
    <rPh sb="541" eb="543">
      <t>ケイカク</t>
    </rPh>
    <rPh sb="543" eb="546">
      <t>クイキナイ</t>
    </rPh>
    <rPh sb="547" eb="549">
      <t>セイビ</t>
    </rPh>
    <rPh sb="550" eb="551">
      <t>オ</t>
    </rPh>
    <rPh sb="560" eb="562">
      <t>セツゾク</t>
    </rPh>
    <rPh sb="562" eb="563">
      <t>ズ</t>
    </rPh>
    <phoneticPr fontId="4"/>
  </si>
  <si>
    <r>
      <t>　</t>
    </r>
    <r>
      <rPr>
        <sz val="11"/>
        <rFont val="ＭＳ ゴシック"/>
        <family val="3"/>
        <charset val="128"/>
      </rPr>
      <t>農集事業は、令和4年度から地方公営企業法を適用した事業に移行した。このため、従来の特別会計とは異なり、令和３年度末をもって打切り決算とし、公営企業会計へと引き継いだ。会計制度も大きく変わり、損益計算が可能となり経営状況が明確化される。今後においても引続き経営分析を行い、経営課題の把握に努める。
　また、農集2施設の統合も公共下水道への統合も地理的条件により困難であり、施設管理の包括的民間委託の検討を含め、限られた財源の中で適正な経営及び資産管理は必須の課題となることから、長期的視点で事業の在り方を検証していく必要がある。</t>
    </r>
    <rPh sb="1" eb="3">
      <t>ノウシュウ</t>
    </rPh>
    <rPh sb="3" eb="5">
      <t>ジギョウ</t>
    </rPh>
    <rPh sb="7" eb="9">
      <t>レイワ</t>
    </rPh>
    <rPh sb="10" eb="12">
      <t>ネンド</t>
    </rPh>
    <rPh sb="14" eb="16">
      <t>チホウ</t>
    </rPh>
    <rPh sb="16" eb="18">
      <t>コウエイ</t>
    </rPh>
    <rPh sb="18" eb="20">
      <t>キギョウ</t>
    </rPh>
    <rPh sb="20" eb="21">
      <t>ホウ</t>
    </rPh>
    <rPh sb="22" eb="24">
      <t>テキヨウ</t>
    </rPh>
    <rPh sb="26" eb="28">
      <t>ジギョウ</t>
    </rPh>
    <rPh sb="29" eb="31">
      <t>イコウ</t>
    </rPh>
    <rPh sb="39" eb="41">
      <t>ジュウライ</t>
    </rPh>
    <rPh sb="42" eb="44">
      <t>トクベツ</t>
    </rPh>
    <rPh sb="44" eb="46">
      <t>カイケイ</t>
    </rPh>
    <rPh sb="48" eb="49">
      <t>コト</t>
    </rPh>
    <rPh sb="52" eb="54">
      <t>レイワ</t>
    </rPh>
    <rPh sb="55" eb="58">
      <t>ネンドマツ</t>
    </rPh>
    <rPh sb="70" eb="76">
      <t>コウエイキギョウカイケイ</t>
    </rPh>
    <rPh sb="78" eb="79">
      <t>ヒ</t>
    </rPh>
    <rPh sb="80" eb="81">
      <t>ツ</t>
    </rPh>
    <rPh sb="84" eb="88">
      <t>カイケイセイド</t>
    </rPh>
    <rPh sb="89" eb="90">
      <t>オオ</t>
    </rPh>
    <rPh sb="92" eb="93">
      <t>カ</t>
    </rPh>
    <rPh sb="96" eb="100">
      <t>ソンエキケイサン</t>
    </rPh>
    <rPh sb="101" eb="103">
      <t>カノウ</t>
    </rPh>
    <rPh sb="106" eb="110">
      <t>ケイエイジョウキョウ</t>
    </rPh>
    <rPh sb="111" eb="114">
      <t>メイカクカ</t>
    </rPh>
    <rPh sb="118" eb="120">
      <t>コンゴ</t>
    </rPh>
    <rPh sb="125" eb="127">
      <t>ヒキツヅ</t>
    </rPh>
    <rPh sb="128" eb="132">
      <t>ケイエイブンセキ</t>
    </rPh>
    <rPh sb="133" eb="134">
      <t>オコナ</t>
    </rPh>
    <rPh sb="136" eb="140">
      <t>ケイエイカダイ</t>
    </rPh>
    <rPh sb="141" eb="143">
      <t>ハアク</t>
    </rPh>
    <rPh sb="144" eb="145">
      <t>ツト</t>
    </rPh>
    <rPh sb="153" eb="155">
      <t>ノウシュウ</t>
    </rPh>
    <rPh sb="156" eb="158">
      <t>シセツ</t>
    </rPh>
    <rPh sb="159" eb="161">
      <t>トウゴウ</t>
    </rPh>
    <rPh sb="162" eb="167">
      <t>コウキョウゲスイドウ</t>
    </rPh>
    <rPh sb="169" eb="171">
      <t>トウゴウ</t>
    </rPh>
    <rPh sb="172" eb="177">
      <t>チリテキジョウケン</t>
    </rPh>
    <rPh sb="180" eb="182">
      <t>コンナン</t>
    </rPh>
    <rPh sb="186" eb="188">
      <t>シセツ</t>
    </rPh>
    <rPh sb="188" eb="190">
      <t>カンリ</t>
    </rPh>
    <rPh sb="191" eb="194">
      <t>ホウカツテキ</t>
    </rPh>
    <rPh sb="194" eb="196">
      <t>ミンカン</t>
    </rPh>
    <rPh sb="196" eb="198">
      <t>イタク</t>
    </rPh>
    <rPh sb="199" eb="201">
      <t>ケントウ</t>
    </rPh>
    <rPh sb="202" eb="203">
      <t>フク</t>
    </rPh>
    <rPh sb="205" eb="206">
      <t>カギ</t>
    </rPh>
    <rPh sb="209" eb="211">
      <t>ザイゲン</t>
    </rPh>
    <rPh sb="212" eb="213">
      <t>ナカ</t>
    </rPh>
    <rPh sb="214" eb="216">
      <t>テキセイ</t>
    </rPh>
    <rPh sb="217" eb="219">
      <t>ケイエイ</t>
    </rPh>
    <rPh sb="219" eb="220">
      <t>オヨ</t>
    </rPh>
    <rPh sb="221" eb="223">
      <t>シサン</t>
    </rPh>
    <rPh sb="223" eb="225">
      <t>カンリ</t>
    </rPh>
    <rPh sb="226" eb="228">
      <t>ヒッス</t>
    </rPh>
    <rPh sb="229" eb="231">
      <t>カダイ</t>
    </rPh>
    <rPh sb="239" eb="242">
      <t>チョウキテキ</t>
    </rPh>
    <rPh sb="242" eb="244">
      <t>シテン</t>
    </rPh>
    <rPh sb="245" eb="247">
      <t>ジギョウ</t>
    </rPh>
    <rPh sb="248" eb="249">
      <t>ア</t>
    </rPh>
    <rPh sb="250" eb="251">
      <t>カタ</t>
    </rPh>
    <rPh sb="252" eb="254">
      <t>ケンショウ</t>
    </rPh>
    <rPh sb="258" eb="2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</si>
</sst>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1"/>
      <color rgb="FFFF0000"/>
      <name val="ＭＳ ゴシック"/>
      <family val="3"/>
      <charset val="128"/>
    </font>
    <font>
      <b/>
      <sz val="10"/>
      <name val="ＭＳ ゴシック"/>
      <family val="3"/>
      <charset val="128"/>
    </font>
    <font>
      <sz val="10"/>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9" fillId="0" borderId="6"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4D-4BCB-BD09-36E68DBCD1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604D-4BCB-BD09-36E68DBCD1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41.18</c:v>
                </c:pt>
                <c:pt idx="1">
                  <c:v>36.97</c:v>
                </c:pt>
                <c:pt idx="2">
                  <c:v>39.5</c:v>
                </c:pt>
                <c:pt idx="3">
                  <c:v>39.92</c:v>
                </c:pt>
                <c:pt idx="4">
                  <c:v>38.24</c:v>
                </c:pt>
              </c:numCache>
            </c:numRef>
          </c:val>
          <c:extLst>
            <c:ext xmlns:c16="http://schemas.microsoft.com/office/drawing/2014/chart" uri="{C3380CC4-5D6E-409C-BE32-E72D297353CC}">
              <c16:uniqueId val="{00000000-9621-479C-ABAF-6E482534612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9621-479C-ABAF-6E482534612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86.6</c:v>
                </c:pt>
                <c:pt idx="1">
                  <c:v>88.83</c:v>
                </c:pt>
                <c:pt idx="2">
                  <c:v>89.53</c:v>
                </c:pt>
                <c:pt idx="3">
                  <c:v>88.92</c:v>
                </c:pt>
                <c:pt idx="4">
                  <c:v>88.71</c:v>
                </c:pt>
              </c:numCache>
            </c:numRef>
          </c:val>
          <c:extLst>
            <c:ext xmlns:c16="http://schemas.microsoft.com/office/drawing/2014/chart" uri="{C3380CC4-5D6E-409C-BE32-E72D297353CC}">
              <c16:uniqueId val="{00000000-E180-459D-92AB-03E7E31527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E180-459D-92AB-03E7E31527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101.35</c:v>
                </c:pt>
                <c:pt idx="1">
                  <c:v>100.11</c:v>
                </c:pt>
                <c:pt idx="2">
                  <c:v>100.12</c:v>
                </c:pt>
                <c:pt idx="3">
                  <c:v>93.9</c:v>
                </c:pt>
                <c:pt idx="4">
                  <c:v>125.33</c:v>
                </c:pt>
              </c:numCache>
            </c:numRef>
          </c:val>
          <c:extLst>
            <c:ext xmlns:c16="http://schemas.microsoft.com/office/drawing/2014/chart" uri="{C3380CC4-5D6E-409C-BE32-E72D297353CC}">
              <c16:uniqueId val="{00000000-05C9-4EFD-BA3D-3F774ABF57B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C9-4EFD-BA3D-3F774ABF57B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D4-4814-8ECB-42C397BB892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D4-4814-8ECB-42C397BB892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21C-43D0-9897-D3ED375137E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21C-43D0-9897-D3ED375137E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41-4B07-BE47-6E80D4F38E7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41-4B07-BE47-6E80D4F38E7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66-4B50-9247-704DE1E4AE3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66-4B50-9247-704DE1E4AE3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86-40CE-ABD9-B2616BB10DF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186-40CE-ABD9-B2616BB10DF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58.32</c:v>
                </c:pt>
                <c:pt idx="1">
                  <c:v>47.33</c:v>
                </c:pt>
                <c:pt idx="2">
                  <c:v>57.57</c:v>
                </c:pt>
                <c:pt idx="3">
                  <c:v>59.82</c:v>
                </c:pt>
                <c:pt idx="4">
                  <c:v>106.3</c:v>
                </c:pt>
              </c:numCache>
            </c:numRef>
          </c:val>
          <c:extLst>
            <c:ext xmlns:c16="http://schemas.microsoft.com/office/drawing/2014/chart" uri="{C3380CC4-5D6E-409C-BE32-E72D297353CC}">
              <c16:uniqueId val="{00000000-041D-46C1-AED8-3BBA0876FF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041D-46C1-AED8-3BBA0876FF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388.1</c:v>
                </c:pt>
                <c:pt idx="1">
                  <c:v>538.65</c:v>
                </c:pt>
                <c:pt idx="2">
                  <c:v>413.97</c:v>
                </c:pt>
                <c:pt idx="3">
                  <c:v>393.27</c:v>
                </c:pt>
                <c:pt idx="4">
                  <c:v>217.75</c:v>
                </c:pt>
              </c:numCache>
            </c:numRef>
          </c:val>
          <c:extLst>
            <c:ext xmlns:c16="http://schemas.microsoft.com/office/drawing/2014/chart" uri="{C3380CC4-5D6E-409C-BE32-E72D297353CC}">
              <c16:uniqueId val="{00000000-9902-4EB5-B42D-521CEB5FACE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9902-4EB5-B42D-521CEB5FACE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I73" sqref="BI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砥部町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3"/>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81" t="s">
        <v>9</v>
      </c>
      <c r="BM7" s="82"/>
      <c r="BN7" s="82"/>
      <c r="BO7" s="82"/>
      <c r="BP7" s="82"/>
      <c r="BQ7" s="82"/>
      <c r="BR7" s="82"/>
      <c r="BS7" s="82"/>
      <c r="BT7" s="82"/>
      <c r="BU7" s="82"/>
      <c r="BV7" s="82"/>
      <c r="BW7" s="82"/>
      <c r="BX7" s="82"/>
      <c r="BY7" s="83"/>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51">
        <f>データ!S6</f>
        <v>20494</v>
      </c>
      <c r="AM8" s="51"/>
      <c r="AN8" s="51"/>
      <c r="AO8" s="51"/>
      <c r="AP8" s="51"/>
      <c r="AQ8" s="51"/>
      <c r="AR8" s="51"/>
      <c r="AS8" s="51"/>
      <c r="AT8" s="52">
        <f>データ!T6</f>
        <v>101.59</v>
      </c>
      <c r="AU8" s="52"/>
      <c r="AV8" s="52"/>
      <c r="AW8" s="52"/>
      <c r="AX8" s="52"/>
      <c r="AY8" s="52"/>
      <c r="AZ8" s="52"/>
      <c r="BA8" s="52"/>
      <c r="BB8" s="52">
        <f>データ!U6</f>
        <v>201.73</v>
      </c>
      <c r="BC8" s="52"/>
      <c r="BD8" s="52"/>
      <c r="BE8" s="52"/>
      <c r="BF8" s="52"/>
      <c r="BG8" s="52"/>
      <c r="BH8" s="52"/>
      <c r="BI8" s="52"/>
      <c r="BJ8" s="3"/>
      <c r="BK8" s="3"/>
      <c r="BL8" s="73" t="s">
        <v>10</v>
      </c>
      <c r="BM8" s="74"/>
      <c r="BN8" s="75" t="s">
        <v>11</v>
      </c>
      <c r="BO8" s="75"/>
      <c r="BP8" s="75"/>
      <c r="BQ8" s="75"/>
      <c r="BR8" s="75"/>
      <c r="BS8" s="75"/>
      <c r="BT8" s="75"/>
      <c r="BU8" s="75"/>
      <c r="BV8" s="75"/>
      <c r="BW8" s="75"/>
      <c r="BX8" s="75"/>
      <c r="BY8" s="7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57" t="s">
        <v>16</v>
      </c>
      <c r="AE9" s="57"/>
      <c r="AF9" s="57"/>
      <c r="AG9" s="57"/>
      <c r="AH9" s="57"/>
      <c r="AI9" s="57"/>
      <c r="AJ9" s="57"/>
      <c r="AK9" s="3"/>
      <c r="AL9" s="57" t="s">
        <v>17</v>
      </c>
      <c r="AM9" s="57"/>
      <c r="AN9" s="57"/>
      <c r="AO9" s="57"/>
      <c r="AP9" s="57"/>
      <c r="AQ9" s="57"/>
      <c r="AR9" s="57"/>
      <c r="AS9" s="57"/>
      <c r="AT9" s="57" t="s">
        <v>18</v>
      </c>
      <c r="AU9" s="57"/>
      <c r="AV9" s="57"/>
      <c r="AW9" s="57"/>
      <c r="AX9" s="57"/>
      <c r="AY9" s="57"/>
      <c r="AZ9" s="57"/>
      <c r="BA9" s="57"/>
      <c r="BB9" s="57" t="s">
        <v>19</v>
      </c>
      <c r="BC9" s="57"/>
      <c r="BD9" s="57"/>
      <c r="BE9" s="57"/>
      <c r="BF9" s="57"/>
      <c r="BG9" s="57"/>
      <c r="BH9" s="57"/>
      <c r="BI9" s="57"/>
      <c r="BJ9" s="3"/>
      <c r="BK9" s="3"/>
      <c r="BL9" s="58" t="s">
        <v>20</v>
      </c>
      <c r="BM9" s="59"/>
      <c r="BN9" s="60" t="s">
        <v>21</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t="str">
        <f>データ!O6</f>
        <v>該当数値なし</v>
      </c>
      <c r="J10" s="52"/>
      <c r="K10" s="52"/>
      <c r="L10" s="52"/>
      <c r="M10" s="52"/>
      <c r="N10" s="52"/>
      <c r="O10" s="52"/>
      <c r="P10" s="52">
        <f>データ!P6</f>
        <v>1.51</v>
      </c>
      <c r="Q10" s="52"/>
      <c r="R10" s="52"/>
      <c r="S10" s="52"/>
      <c r="T10" s="52"/>
      <c r="U10" s="52"/>
      <c r="V10" s="52"/>
      <c r="W10" s="52">
        <f>データ!Q6</f>
        <v>100</v>
      </c>
      <c r="X10" s="52"/>
      <c r="Y10" s="52"/>
      <c r="Z10" s="52"/>
      <c r="AA10" s="52"/>
      <c r="AB10" s="52"/>
      <c r="AC10" s="52"/>
      <c r="AD10" s="51">
        <f>データ!R6</f>
        <v>3790</v>
      </c>
      <c r="AE10" s="51"/>
      <c r="AF10" s="51"/>
      <c r="AG10" s="51"/>
      <c r="AH10" s="51"/>
      <c r="AI10" s="51"/>
      <c r="AJ10" s="51"/>
      <c r="AK10" s="2"/>
      <c r="AL10" s="51">
        <f>データ!V6</f>
        <v>310</v>
      </c>
      <c r="AM10" s="51"/>
      <c r="AN10" s="51"/>
      <c r="AO10" s="51"/>
      <c r="AP10" s="51"/>
      <c r="AQ10" s="51"/>
      <c r="AR10" s="51"/>
      <c r="AS10" s="51"/>
      <c r="AT10" s="52">
        <f>データ!W6</f>
        <v>0.32</v>
      </c>
      <c r="AU10" s="52"/>
      <c r="AV10" s="52"/>
      <c r="AW10" s="52"/>
      <c r="AX10" s="52"/>
      <c r="AY10" s="52"/>
      <c r="AZ10" s="52"/>
      <c r="BA10" s="52"/>
      <c r="BB10" s="52">
        <f>データ!X6</f>
        <v>968.75</v>
      </c>
      <c r="BC10" s="52"/>
      <c r="BD10" s="52"/>
      <c r="BE10" s="52"/>
      <c r="BF10" s="52"/>
      <c r="BG10" s="52"/>
      <c r="BH10" s="52"/>
      <c r="BI10" s="52"/>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7" t="s">
        <v>117</v>
      </c>
      <c r="BM16" s="68"/>
      <c r="BN16" s="68"/>
      <c r="BO16" s="68"/>
      <c r="BP16" s="68"/>
      <c r="BQ16" s="68"/>
      <c r="BR16" s="68"/>
      <c r="BS16" s="68"/>
      <c r="BT16" s="68"/>
      <c r="BU16" s="68"/>
      <c r="BV16" s="68"/>
      <c r="BW16" s="68"/>
      <c r="BX16" s="68"/>
      <c r="BY16" s="68"/>
      <c r="BZ16" s="6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7"/>
      <c r="BM17" s="68"/>
      <c r="BN17" s="68"/>
      <c r="BO17" s="68"/>
      <c r="BP17" s="68"/>
      <c r="BQ17" s="68"/>
      <c r="BR17" s="68"/>
      <c r="BS17" s="68"/>
      <c r="BT17" s="68"/>
      <c r="BU17" s="68"/>
      <c r="BV17" s="68"/>
      <c r="BW17" s="68"/>
      <c r="BX17" s="68"/>
      <c r="BY17" s="68"/>
      <c r="BZ17" s="6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7"/>
      <c r="BM18" s="68"/>
      <c r="BN18" s="68"/>
      <c r="BO18" s="68"/>
      <c r="BP18" s="68"/>
      <c r="BQ18" s="68"/>
      <c r="BR18" s="68"/>
      <c r="BS18" s="68"/>
      <c r="BT18" s="68"/>
      <c r="BU18" s="68"/>
      <c r="BV18" s="68"/>
      <c r="BW18" s="68"/>
      <c r="BX18" s="68"/>
      <c r="BY18" s="68"/>
      <c r="BZ18" s="6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7"/>
      <c r="BM19" s="68"/>
      <c r="BN19" s="68"/>
      <c r="BO19" s="68"/>
      <c r="BP19" s="68"/>
      <c r="BQ19" s="68"/>
      <c r="BR19" s="68"/>
      <c r="BS19" s="68"/>
      <c r="BT19" s="68"/>
      <c r="BU19" s="68"/>
      <c r="BV19" s="68"/>
      <c r="BW19" s="68"/>
      <c r="BX19" s="68"/>
      <c r="BY19" s="68"/>
      <c r="BZ19" s="6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7"/>
      <c r="BM20" s="68"/>
      <c r="BN20" s="68"/>
      <c r="BO20" s="68"/>
      <c r="BP20" s="68"/>
      <c r="BQ20" s="68"/>
      <c r="BR20" s="68"/>
      <c r="BS20" s="68"/>
      <c r="BT20" s="68"/>
      <c r="BU20" s="68"/>
      <c r="BV20" s="68"/>
      <c r="BW20" s="68"/>
      <c r="BX20" s="68"/>
      <c r="BY20" s="68"/>
      <c r="BZ20" s="6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7"/>
      <c r="BM21" s="68"/>
      <c r="BN21" s="68"/>
      <c r="BO21" s="68"/>
      <c r="BP21" s="68"/>
      <c r="BQ21" s="68"/>
      <c r="BR21" s="68"/>
      <c r="BS21" s="68"/>
      <c r="BT21" s="68"/>
      <c r="BU21" s="68"/>
      <c r="BV21" s="68"/>
      <c r="BW21" s="68"/>
      <c r="BX21" s="68"/>
      <c r="BY21" s="68"/>
      <c r="BZ21" s="6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7"/>
      <c r="BM22" s="68"/>
      <c r="BN22" s="68"/>
      <c r="BO22" s="68"/>
      <c r="BP22" s="68"/>
      <c r="BQ22" s="68"/>
      <c r="BR22" s="68"/>
      <c r="BS22" s="68"/>
      <c r="BT22" s="68"/>
      <c r="BU22" s="68"/>
      <c r="BV22" s="68"/>
      <c r="BW22" s="68"/>
      <c r="BX22" s="68"/>
      <c r="BY22" s="68"/>
      <c r="BZ22" s="6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7"/>
      <c r="BM23" s="68"/>
      <c r="BN23" s="68"/>
      <c r="BO23" s="68"/>
      <c r="BP23" s="68"/>
      <c r="BQ23" s="68"/>
      <c r="BR23" s="68"/>
      <c r="BS23" s="68"/>
      <c r="BT23" s="68"/>
      <c r="BU23" s="68"/>
      <c r="BV23" s="68"/>
      <c r="BW23" s="68"/>
      <c r="BX23" s="68"/>
      <c r="BY23" s="68"/>
      <c r="BZ23" s="6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7"/>
      <c r="BM24" s="68"/>
      <c r="BN24" s="68"/>
      <c r="BO24" s="68"/>
      <c r="BP24" s="68"/>
      <c r="BQ24" s="68"/>
      <c r="BR24" s="68"/>
      <c r="BS24" s="68"/>
      <c r="BT24" s="68"/>
      <c r="BU24" s="68"/>
      <c r="BV24" s="68"/>
      <c r="BW24" s="68"/>
      <c r="BX24" s="68"/>
      <c r="BY24" s="68"/>
      <c r="BZ24" s="6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7"/>
      <c r="BM25" s="68"/>
      <c r="BN25" s="68"/>
      <c r="BO25" s="68"/>
      <c r="BP25" s="68"/>
      <c r="BQ25" s="68"/>
      <c r="BR25" s="68"/>
      <c r="BS25" s="68"/>
      <c r="BT25" s="68"/>
      <c r="BU25" s="68"/>
      <c r="BV25" s="68"/>
      <c r="BW25" s="68"/>
      <c r="BX25" s="68"/>
      <c r="BY25" s="68"/>
      <c r="BZ25" s="6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7"/>
      <c r="BM26" s="68"/>
      <c r="BN26" s="68"/>
      <c r="BO26" s="68"/>
      <c r="BP26" s="68"/>
      <c r="BQ26" s="68"/>
      <c r="BR26" s="68"/>
      <c r="BS26" s="68"/>
      <c r="BT26" s="68"/>
      <c r="BU26" s="68"/>
      <c r="BV26" s="68"/>
      <c r="BW26" s="68"/>
      <c r="BX26" s="68"/>
      <c r="BY26" s="68"/>
      <c r="BZ26" s="6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7"/>
      <c r="BM27" s="68"/>
      <c r="BN27" s="68"/>
      <c r="BO27" s="68"/>
      <c r="BP27" s="68"/>
      <c r="BQ27" s="68"/>
      <c r="BR27" s="68"/>
      <c r="BS27" s="68"/>
      <c r="BT27" s="68"/>
      <c r="BU27" s="68"/>
      <c r="BV27" s="68"/>
      <c r="BW27" s="68"/>
      <c r="BX27" s="68"/>
      <c r="BY27" s="68"/>
      <c r="BZ27" s="6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7"/>
      <c r="BM28" s="68"/>
      <c r="BN28" s="68"/>
      <c r="BO28" s="68"/>
      <c r="BP28" s="68"/>
      <c r="BQ28" s="68"/>
      <c r="BR28" s="68"/>
      <c r="BS28" s="68"/>
      <c r="BT28" s="68"/>
      <c r="BU28" s="68"/>
      <c r="BV28" s="68"/>
      <c r="BW28" s="68"/>
      <c r="BX28" s="68"/>
      <c r="BY28" s="68"/>
      <c r="BZ28" s="6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7"/>
      <c r="BM29" s="68"/>
      <c r="BN29" s="68"/>
      <c r="BO29" s="68"/>
      <c r="BP29" s="68"/>
      <c r="BQ29" s="68"/>
      <c r="BR29" s="68"/>
      <c r="BS29" s="68"/>
      <c r="BT29" s="68"/>
      <c r="BU29" s="68"/>
      <c r="BV29" s="68"/>
      <c r="BW29" s="68"/>
      <c r="BX29" s="68"/>
      <c r="BY29" s="68"/>
      <c r="BZ29" s="6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7"/>
      <c r="BM30" s="68"/>
      <c r="BN30" s="68"/>
      <c r="BO30" s="68"/>
      <c r="BP30" s="68"/>
      <c r="BQ30" s="68"/>
      <c r="BR30" s="68"/>
      <c r="BS30" s="68"/>
      <c r="BT30" s="68"/>
      <c r="BU30" s="68"/>
      <c r="BV30" s="68"/>
      <c r="BW30" s="68"/>
      <c r="BX30" s="68"/>
      <c r="BY30" s="68"/>
      <c r="BZ30" s="6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7"/>
      <c r="BM31" s="68"/>
      <c r="BN31" s="68"/>
      <c r="BO31" s="68"/>
      <c r="BP31" s="68"/>
      <c r="BQ31" s="68"/>
      <c r="BR31" s="68"/>
      <c r="BS31" s="68"/>
      <c r="BT31" s="68"/>
      <c r="BU31" s="68"/>
      <c r="BV31" s="68"/>
      <c r="BW31" s="68"/>
      <c r="BX31" s="68"/>
      <c r="BY31" s="68"/>
      <c r="BZ31" s="6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7"/>
      <c r="BM32" s="68"/>
      <c r="BN32" s="68"/>
      <c r="BO32" s="68"/>
      <c r="BP32" s="68"/>
      <c r="BQ32" s="68"/>
      <c r="BR32" s="68"/>
      <c r="BS32" s="68"/>
      <c r="BT32" s="68"/>
      <c r="BU32" s="68"/>
      <c r="BV32" s="68"/>
      <c r="BW32" s="68"/>
      <c r="BX32" s="68"/>
      <c r="BY32" s="68"/>
      <c r="BZ32" s="6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7"/>
      <c r="BM33" s="68"/>
      <c r="BN33" s="68"/>
      <c r="BO33" s="68"/>
      <c r="BP33" s="68"/>
      <c r="BQ33" s="68"/>
      <c r="BR33" s="68"/>
      <c r="BS33" s="68"/>
      <c r="BT33" s="68"/>
      <c r="BU33" s="68"/>
      <c r="BV33" s="68"/>
      <c r="BW33" s="68"/>
      <c r="BX33" s="68"/>
      <c r="BY33" s="68"/>
      <c r="BZ33" s="6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7"/>
      <c r="BM34" s="68"/>
      <c r="BN34" s="68"/>
      <c r="BO34" s="68"/>
      <c r="BP34" s="68"/>
      <c r="BQ34" s="68"/>
      <c r="BR34" s="68"/>
      <c r="BS34" s="68"/>
      <c r="BT34" s="68"/>
      <c r="BU34" s="68"/>
      <c r="BV34" s="68"/>
      <c r="BW34" s="68"/>
      <c r="BX34" s="68"/>
      <c r="BY34" s="68"/>
      <c r="BZ34" s="6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7"/>
      <c r="BM35" s="68"/>
      <c r="BN35" s="68"/>
      <c r="BO35" s="68"/>
      <c r="BP35" s="68"/>
      <c r="BQ35" s="68"/>
      <c r="BR35" s="68"/>
      <c r="BS35" s="68"/>
      <c r="BT35" s="68"/>
      <c r="BU35" s="68"/>
      <c r="BV35" s="68"/>
      <c r="BW35" s="68"/>
      <c r="BX35" s="68"/>
      <c r="BY35" s="68"/>
      <c r="BZ35" s="6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7"/>
      <c r="BM36" s="68"/>
      <c r="BN36" s="68"/>
      <c r="BO36" s="68"/>
      <c r="BP36" s="68"/>
      <c r="BQ36" s="68"/>
      <c r="BR36" s="68"/>
      <c r="BS36" s="68"/>
      <c r="BT36" s="68"/>
      <c r="BU36" s="68"/>
      <c r="BV36" s="68"/>
      <c r="BW36" s="68"/>
      <c r="BX36" s="68"/>
      <c r="BY36" s="68"/>
      <c r="BZ36" s="6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7"/>
      <c r="BM37" s="68"/>
      <c r="BN37" s="68"/>
      <c r="BO37" s="68"/>
      <c r="BP37" s="68"/>
      <c r="BQ37" s="68"/>
      <c r="BR37" s="68"/>
      <c r="BS37" s="68"/>
      <c r="BT37" s="68"/>
      <c r="BU37" s="68"/>
      <c r="BV37" s="68"/>
      <c r="BW37" s="68"/>
      <c r="BX37" s="68"/>
      <c r="BY37" s="68"/>
      <c r="BZ37" s="6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7"/>
      <c r="BM38" s="68"/>
      <c r="BN38" s="68"/>
      <c r="BO38" s="68"/>
      <c r="BP38" s="68"/>
      <c r="BQ38" s="68"/>
      <c r="BR38" s="68"/>
      <c r="BS38" s="68"/>
      <c r="BT38" s="68"/>
      <c r="BU38" s="68"/>
      <c r="BV38" s="68"/>
      <c r="BW38" s="68"/>
      <c r="BX38" s="68"/>
      <c r="BY38" s="68"/>
      <c r="BZ38" s="6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7"/>
      <c r="BM39" s="68"/>
      <c r="BN39" s="68"/>
      <c r="BO39" s="68"/>
      <c r="BP39" s="68"/>
      <c r="BQ39" s="68"/>
      <c r="BR39" s="68"/>
      <c r="BS39" s="68"/>
      <c r="BT39" s="68"/>
      <c r="BU39" s="68"/>
      <c r="BV39" s="68"/>
      <c r="BW39" s="68"/>
      <c r="BX39" s="68"/>
      <c r="BY39" s="68"/>
      <c r="BZ39" s="6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7"/>
      <c r="BM40" s="68"/>
      <c r="BN40" s="68"/>
      <c r="BO40" s="68"/>
      <c r="BP40" s="68"/>
      <c r="BQ40" s="68"/>
      <c r="BR40" s="68"/>
      <c r="BS40" s="68"/>
      <c r="BT40" s="68"/>
      <c r="BU40" s="68"/>
      <c r="BV40" s="68"/>
      <c r="BW40" s="68"/>
      <c r="BX40" s="68"/>
      <c r="BY40" s="68"/>
      <c r="BZ40" s="6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7"/>
      <c r="BM41" s="68"/>
      <c r="BN41" s="68"/>
      <c r="BO41" s="68"/>
      <c r="BP41" s="68"/>
      <c r="BQ41" s="68"/>
      <c r="BR41" s="68"/>
      <c r="BS41" s="68"/>
      <c r="BT41" s="68"/>
      <c r="BU41" s="68"/>
      <c r="BV41" s="68"/>
      <c r="BW41" s="68"/>
      <c r="BX41" s="68"/>
      <c r="BY41" s="68"/>
      <c r="BZ41" s="6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7"/>
      <c r="BM42" s="68"/>
      <c r="BN42" s="68"/>
      <c r="BO42" s="68"/>
      <c r="BP42" s="68"/>
      <c r="BQ42" s="68"/>
      <c r="BR42" s="68"/>
      <c r="BS42" s="68"/>
      <c r="BT42" s="68"/>
      <c r="BU42" s="68"/>
      <c r="BV42" s="68"/>
      <c r="BW42" s="68"/>
      <c r="BX42" s="68"/>
      <c r="BY42" s="68"/>
      <c r="BZ42" s="6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7"/>
      <c r="BM43" s="68"/>
      <c r="BN43" s="68"/>
      <c r="BO43" s="68"/>
      <c r="BP43" s="68"/>
      <c r="BQ43" s="68"/>
      <c r="BR43" s="68"/>
      <c r="BS43" s="68"/>
      <c r="BT43" s="68"/>
      <c r="BU43" s="68"/>
      <c r="BV43" s="68"/>
      <c r="BW43" s="68"/>
      <c r="BX43" s="68"/>
      <c r="BY43" s="68"/>
      <c r="BZ43" s="6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118</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7"/>
      <c r="BM82" s="48"/>
      <c r="BN82" s="48"/>
      <c r="BO82" s="48"/>
      <c r="BP82" s="48"/>
      <c r="BQ82" s="48"/>
      <c r="BR82" s="48"/>
      <c r="BS82" s="48"/>
      <c r="BT82" s="48"/>
      <c r="BU82" s="48"/>
      <c r="BV82" s="48"/>
      <c r="BW82" s="48"/>
      <c r="BX82" s="48"/>
      <c r="BY82" s="48"/>
      <c r="BZ82" s="49"/>
    </row>
    <row r="83" spans="1:78" x14ac:dyDescent="0.15">
      <c r="C83" s="50" t="s">
        <v>30</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5MPW9N8/4zcd/wb1+M7sFyn2O8c00iVIkla+yQ1ZFo5oF3yIe8LHfZcdPsnWtJaRdSLcK1WOC89Wz2UELInAg==" saltValue="GwFMAgZCwfDb3FzJs8g+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5" t="s">
        <v>54</v>
      </c>
      <c r="I3" s="86"/>
      <c r="J3" s="86"/>
      <c r="K3" s="86"/>
      <c r="L3" s="86"/>
      <c r="M3" s="86"/>
      <c r="N3" s="86"/>
      <c r="O3" s="86"/>
      <c r="P3" s="86"/>
      <c r="Q3" s="86"/>
      <c r="R3" s="86"/>
      <c r="S3" s="86"/>
      <c r="T3" s="86"/>
      <c r="U3" s="86"/>
      <c r="V3" s="86"/>
      <c r="W3" s="86"/>
      <c r="X3" s="87"/>
      <c r="Y3" s="91" t="s">
        <v>55</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56</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5" x14ac:dyDescent="0.15">
      <c r="A4" s="14" t="s">
        <v>57</v>
      </c>
      <c r="B4" s="16"/>
      <c r="C4" s="16"/>
      <c r="D4" s="16"/>
      <c r="E4" s="16"/>
      <c r="F4" s="16"/>
      <c r="G4" s="16"/>
      <c r="H4" s="88"/>
      <c r="I4" s="89"/>
      <c r="J4" s="89"/>
      <c r="K4" s="89"/>
      <c r="L4" s="89"/>
      <c r="M4" s="89"/>
      <c r="N4" s="89"/>
      <c r="O4" s="89"/>
      <c r="P4" s="89"/>
      <c r="Q4" s="89"/>
      <c r="R4" s="89"/>
      <c r="S4" s="89"/>
      <c r="T4" s="89"/>
      <c r="U4" s="89"/>
      <c r="V4" s="89"/>
      <c r="W4" s="89"/>
      <c r="X4" s="90"/>
      <c r="Y4" s="84" t="s">
        <v>58</v>
      </c>
      <c r="Z4" s="84"/>
      <c r="AA4" s="84"/>
      <c r="AB4" s="84"/>
      <c r="AC4" s="84"/>
      <c r="AD4" s="84"/>
      <c r="AE4" s="84"/>
      <c r="AF4" s="84"/>
      <c r="AG4" s="84"/>
      <c r="AH4" s="84"/>
      <c r="AI4" s="84"/>
      <c r="AJ4" s="84" t="s">
        <v>59</v>
      </c>
      <c r="AK4" s="84"/>
      <c r="AL4" s="84"/>
      <c r="AM4" s="84"/>
      <c r="AN4" s="84"/>
      <c r="AO4" s="84"/>
      <c r="AP4" s="84"/>
      <c r="AQ4" s="84"/>
      <c r="AR4" s="84"/>
      <c r="AS4" s="84"/>
      <c r="AT4" s="84"/>
      <c r="AU4" s="84" t="s">
        <v>60</v>
      </c>
      <c r="AV4" s="84"/>
      <c r="AW4" s="84"/>
      <c r="AX4" s="84"/>
      <c r="AY4" s="84"/>
      <c r="AZ4" s="84"/>
      <c r="BA4" s="84"/>
      <c r="BB4" s="84"/>
      <c r="BC4" s="84"/>
      <c r="BD4" s="84"/>
      <c r="BE4" s="84"/>
      <c r="BF4" s="84" t="s">
        <v>61</v>
      </c>
      <c r="BG4" s="84"/>
      <c r="BH4" s="84"/>
      <c r="BI4" s="84"/>
      <c r="BJ4" s="84"/>
      <c r="BK4" s="84"/>
      <c r="BL4" s="84"/>
      <c r="BM4" s="84"/>
      <c r="BN4" s="84"/>
      <c r="BO4" s="84"/>
      <c r="BP4" s="84"/>
      <c r="BQ4" s="84" t="s">
        <v>62</v>
      </c>
      <c r="BR4" s="84"/>
      <c r="BS4" s="84"/>
      <c r="BT4" s="84"/>
      <c r="BU4" s="84"/>
      <c r="BV4" s="84"/>
      <c r="BW4" s="84"/>
      <c r="BX4" s="84"/>
      <c r="BY4" s="84"/>
      <c r="BZ4" s="84"/>
      <c r="CA4" s="84"/>
      <c r="CB4" s="84" t="s">
        <v>63</v>
      </c>
      <c r="CC4" s="84"/>
      <c r="CD4" s="84"/>
      <c r="CE4" s="84"/>
      <c r="CF4" s="84"/>
      <c r="CG4" s="84"/>
      <c r="CH4" s="84"/>
      <c r="CI4" s="84"/>
      <c r="CJ4" s="84"/>
      <c r="CK4" s="84"/>
      <c r="CL4" s="84"/>
      <c r="CM4" s="84" t="s">
        <v>64</v>
      </c>
      <c r="CN4" s="84"/>
      <c r="CO4" s="84"/>
      <c r="CP4" s="84"/>
      <c r="CQ4" s="84"/>
      <c r="CR4" s="84"/>
      <c r="CS4" s="84"/>
      <c r="CT4" s="84"/>
      <c r="CU4" s="84"/>
      <c r="CV4" s="84"/>
      <c r="CW4" s="84"/>
      <c r="CX4" s="84" t="s">
        <v>65</v>
      </c>
      <c r="CY4" s="84"/>
      <c r="CZ4" s="84"/>
      <c r="DA4" s="84"/>
      <c r="DB4" s="84"/>
      <c r="DC4" s="84"/>
      <c r="DD4" s="84"/>
      <c r="DE4" s="84"/>
      <c r="DF4" s="84"/>
      <c r="DG4" s="84"/>
      <c r="DH4" s="84"/>
      <c r="DI4" s="84" t="s">
        <v>66</v>
      </c>
      <c r="DJ4" s="84"/>
      <c r="DK4" s="84"/>
      <c r="DL4" s="84"/>
      <c r="DM4" s="84"/>
      <c r="DN4" s="84"/>
      <c r="DO4" s="84"/>
      <c r="DP4" s="84"/>
      <c r="DQ4" s="84"/>
      <c r="DR4" s="84"/>
      <c r="DS4" s="84"/>
      <c r="DT4" s="84" t="s">
        <v>67</v>
      </c>
      <c r="DU4" s="84"/>
      <c r="DV4" s="84"/>
      <c r="DW4" s="84"/>
      <c r="DX4" s="84"/>
      <c r="DY4" s="84"/>
      <c r="DZ4" s="84"/>
      <c r="EA4" s="84"/>
      <c r="EB4" s="84"/>
      <c r="EC4" s="84"/>
      <c r="ED4" s="84"/>
      <c r="EE4" s="84" t="s">
        <v>68</v>
      </c>
      <c r="EF4" s="84"/>
      <c r="EG4" s="84"/>
      <c r="EH4" s="84"/>
      <c r="EI4" s="84"/>
      <c r="EJ4" s="84"/>
      <c r="EK4" s="84"/>
      <c r="EL4" s="84"/>
      <c r="EM4" s="84"/>
      <c r="EN4" s="84"/>
      <c r="EO4" s="84"/>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384020</v>
      </c>
      <c r="D6" s="19">
        <f t="shared" si="3"/>
        <v>47</v>
      </c>
      <c r="E6" s="19">
        <f t="shared" si="3"/>
        <v>17</v>
      </c>
      <c r="F6" s="19">
        <f t="shared" si="3"/>
        <v>5</v>
      </c>
      <c r="G6" s="19">
        <f t="shared" si="3"/>
        <v>0</v>
      </c>
      <c r="H6" s="19" t="str">
        <f t="shared" si="3"/>
        <v>愛媛県　砥部町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1.51</v>
      </c>
      <c r="Q6" s="20">
        <f t="shared" si="3"/>
        <v>100</v>
      </c>
      <c r="R6" s="20">
        <f t="shared" si="3"/>
        <v>3790</v>
      </c>
      <c r="S6" s="20">
        <f t="shared" si="3"/>
        <v>20494</v>
      </c>
      <c r="T6" s="20">
        <f t="shared" si="3"/>
        <v>101.59</v>
      </c>
      <c r="U6" s="20">
        <f t="shared" si="3"/>
        <v>201.73</v>
      </c>
      <c r="V6" s="20">
        <f t="shared" si="3"/>
        <v>310</v>
      </c>
      <c r="W6" s="20">
        <f t="shared" si="3"/>
        <v>0.32</v>
      </c>
      <c r="X6" s="20">
        <f t="shared" si="3"/>
        <v>968.75</v>
      </c>
      <c r="Y6" s="21">
        <f>IF(Y7="",NA(),Y7)</f>
        <v>101.35</v>
      </c>
      <c r="Z6" s="21">
        <f t="shared" ref="Z6:AH6" si="4">IF(Z7="",NA(),Z7)</f>
        <v>100.11</v>
      </c>
      <c r="AA6" s="21">
        <f t="shared" si="4"/>
        <v>100.12</v>
      </c>
      <c r="AB6" s="21">
        <f t="shared" si="4"/>
        <v>93.9</v>
      </c>
      <c r="AC6" s="21">
        <f t="shared" si="4"/>
        <v>125.33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855.8</v>
      </c>
      <c r="BL6" s="21">
        <f t="shared" si="7"/>
        <v>789.46</v>
      </c>
      <c r="BM6" s="21">
        <f t="shared" si="7"/>
        <v>826.83</v>
      </c>
      <c r="BN6" s="21">
        <f t="shared" si="7"/>
        <v>867.83</v>
      </c>
      <c r="BO6" s="21">
        <f t="shared" si="7"/>
        <v>791.76</v>
      </c>
      <c r="BP6" s="20" t="str">
        <f>IF(BP7="","",IF(BP7="-","【-】","【"&amp;SUBSTITUTE(TEXT(BP7,"#,##0.00"),"-","△")&amp;"】"))</f>
        <v>【786.37】</v>
      </c>
      <c r="BQ6" s="21">
        <f>IF(BQ7="",NA(),BQ7)</f>
        <v>58.32</v>
      </c>
      <c r="BR6" s="21">
        <f t="shared" ref="BR6:BZ6" si="8">IF(BR7="",NA(),BR7)</f>
        <v>47.33</v>
      </c>
      <c r="BS6" s="21">
        <f t="shared" si="8"/>
        <v>57.57</v>
      </c>
      <c r="BT6" s="21">
        <f t="shared" si="8"/>
        <v>59.82</v>
      </c>
      <c r="BU6" s="21">
        <f t="shared" si="8"/>
        <v>106.3</v>
      </c>
      <c r="BV6" s="21">
        <f t="shared" si="8"/>
        <v>59.8</v>
      </c>
      <c r="BW6" s="21">
        <f t="shared" si="8"/>
        <v>57.77</v>
      </c>
      <c r="BX6" s="21">
        <f t="shared" si="8"/>
        <v>57.31</v>
      </c>
      <c r="BY6" s="21">
        <f t="shared" si="8"/>
        <v>57.08</v>
      </c>
      <c r="BZ6" s="21">
        <f t="shared" si="8"/>
        <v>56.26</v>
      </c>
      <c r="CA6" s="20" t="str">
        <f>IF(CA7="","",IF(CA7="-","【-】","【"&amp;SUBSTITUTE(TEXT(CA7,"#,##0.00"),"-","△")&amp;"】"))</f>
        <v>【60.65】</v>
      </c>
      <c r="CB6" s="21">
        <f>IF(CB7="",NA(),CB7)</f>
        <v>388.1</v>
      </c>
      <c r="CC6" s="21">
        <f t="shared" ref="CC6:CK6" si="9">IF(CC7="",NA(),CC7)</f>
        <v>538.65</v>
      </c>
      <c r="CD6" s="21">
        <f t="shared" si="9"/>
        <v>413.97</v>
      </c>
      <c r="CE6" s="21">
        <f t="shared" si="9"/>
        <v>393.27</v>
      </c>
      <c r="CF6" s="21">
        <f t="shared" si="9"/>
        <v>217.75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41.18</v>
      </c>
      <c r="CN6" s="21">
        <f t="shared" ref="CN6:CV6" si="10">IF(CN7="",NA(),CN7)</f>
        <v>36.97</v>
      </c>
      <c r="CO6" s="21">
        <f t="shared" si="10"/>
        <v>39.5</v>
      </c>
      <c r="CP6" s="21">
        <f t="shared" si="10"/>
        <v>39.92</v>
      </c>
      <c r="CQ6" s="21">
        <f t="shared" si="10"/>
        <v>38.24</v>
      </c>
      <c r="CR6" s="21">
        <f t="shared" si="10"/>
        <v>51.75</v>
      </c>
      <c r="CS6" s="21">
        <f t="shared" si="10"/>
        <v>50.68</v>
      </c>
      <c r="CT6" s="21">
        <f t="shared" si="10"/>
        <v>50.14</v>
      </c>
      <c r="CU6" s="21">
        <f t="shared" si="10"/>
        <v>54.83</v>
      </c>
      <c r="CV6" s="21">
        <f t="shared" si="10"/>
        <v>66.53</v>
      </c>
      <c r="CW6" s="20" t="str">
        <f>IF(CW7="","",IF(CW7="-","【-】","【"&amp;SUBSTITUTE(TEXT(CW7,"#,##0.00"),"-","△")&amp;"】"))</f>
        <v>【61.14】</v>
      </c>
      <c r="CX6" s="21">
        <f>IF(CX7="",NA(),CX7)</f>
        <v>86.6</v>
      </c>
      <c r="CY6" s="21">
        <f t="shared" ref="CY6:DG6" si="11">IF(CY7="",NA(),CY7)</f>
        <v>88.83</v>
      </c>
      <c r="CZ6" s="21">
        <f t="shared" si="11"/>
        <v>89.53</v>
      </c>
      <c r="DA6" s="21">
        <f t="shared" si="11"/>
        <v>88.92</v>
      </c>
      <c r="DB6" s="21">
        <f t="shared" si="11"/>
        <v>88.71</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384020</v>
      </c>
      <c r="D7" s="23">
        <v>47</v>
      </c>
      <c r="E7" s="23">
        <v>17</v>
      </c>
      <c r="F7" s="23">
        <v>5</v>
      </c>
      <c r="G7" s="23">
        <v>0</v>
      </c>
      <c r="H7" s="23" t="s">
        <v>98</v>
      </c>
      <c r="I7" s="23" t="s">
        <v>99</v>
      </c>
      <c r="J7" s="23" t="s">
        <v>100</v>
      </c>
      <c r="K7" s="23" t="s">
        <v>101</v>
      </c>
      <c r="L7" s="23" t="s">
        <v>102</v>
      </c>
      <c r="M7" s="23" t="s">
        <v>103</v>
      </c>
      <c r="N7" s="24" t="s">
        <v>104</v>
      </c>
      <c r="O7" s="24" t="s">
        <v>105</v>
      </c>
      <c r="P7" s="24">
        <v>1.51</v>
      </c>
      <c r="Q7" s="24">
        <v>100</v>
      </c>
      <c r="R7" s="24">
        <v>3790</v>
      </c>
      <c r="S7" s="24">
        <v>20494</v>
      </c>
      <c r="T7" s="24">
        <v>101.59</v>
      </c>
      <c r="U7" s="24">
        <v>201.73</v>
      </c>
      <c r="V7" s="24">
        <v>310</v>
      </c>
      <c r="W7" s="24">
        <v>0.32</v>
      </c>
      <c r="X7" s="24">
        <v>968.75</v>
      </c>
      <c r="Y7" s="24">
        <v>101.35</v>
      </c>
      <c r="Z7" s="24">
        <v>100.11</v>
      </c>
      <c r="AA7" s="24">
        <v>100.12</v>
      </c>
      <c r="AB7" s="24">
        <v>93.9</v>
      </c>
      <c r="AC7" s="24">
        <v>125.33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855.8</v>
      </c>
      <c r="BL7" s="24">
        <v>789.46</v>
      </c>
      <c r="BM7" s="24">
        <v>826.83</v>
      </c>
      <c r="BN7" s="24">
        <v>867.83</v>
      </c>
      <c r="BO7" s="24">
        <v>791.76</v>
      </c>
      <c r="BP7" s="24">
        <v>786.37</v>
      </c>
      <c r="BQ7" s="24">
        <v>58.32</v>
      </c>
      <c r="BR7" s="24">
        <v>47.33</v>
      </c>
      <c r="BS7" s="24">
        <v>57.57</v>
      </c>
      <c r="BT7" s="24">
        <v>59.82</v>
      </c>
      <c r="BU7" s="24">
        <v>106.3</v>
      </c>
      <c r="BV7" s="24">
        <v>59.8</v>
      </c>
      <c r="BW7" s="24">
        <v>57.77</v>
      </c>
      <c r="BX7" s="24">
        <v>57.31</v>
      </c>
      <c r="BY7" s="24">
        <v>57.08</v>
      </c>
      <c r="BZ7" s="24">
        <v>56.26</v>
      </c>
      <c r="CA7" s="24">
        <v>60.65</v>
      </c>
      <c r="CB7" s="24">
        <v>388.1</v>
      </c>
      <c r="CC7" s="24">
        <v>538.65</v>
      </c>
      <c r="CD7" s="24">
        <v>413.97</v>
      </c>
      <c r="CE7" s="24">
        <v>393.27</v>
      </c>
      <c r="CF7" s="24">
        <v>217.75</v>
      </c>
      <c r="CG7" s="24">
        <v>263.76</v>
      </c>
      <c r="CH7" s="24">
        <v>274.35000000000002</v>
      </c>
      <c r="CI7" s="24">
        <v>273.52</v>
      </c>
      <c r="CJ7" s="24">
        <v>274.99</v>
      </c>
      <c r="CK7" s="24">
        <v>282.08999999999997</v>
      </c>
      <c r="CL7" s="24">
        <v>256.97000000000003</v>
      </c>
      <c r="CM7" s="24">
        <v>41.18</v>
      </c>
      <c r="CN7" s="24">
        <v>36.97</v>
      </c>
      <c r="CO7" s="24">
        <v>39.5</v>
      </c>
      <c r="CP7" s="24">
        <v>39.92</v>
      </c>
      <c r="CQ7" s="24">
        <v>38.24</v>
      </c>
      <c r="CR7" s="24">
        <v>51.75</v>
      </c>
      <c r="CS7" s="24">
        <v>50.68</v>
      </c>
      <c r="CT7" s="24">
        <v>50.14</v>
      </c>
      <c r="CU7" s="24">
        <v>54.83</v>
      </c>
      <c r="CV7" s="24">
        <v>66.53</v>
      </c>
      <c r="CW7" s="24">
        <v>61.14</v>
      </c>
      <c r="CX7" s="24">
        <v>86.6</v>
      </c>
      <c r="CY7" s="24">
        <v>88.83</v>
      </c>
      <c r="CZ7" s="24">
        <v>89.53</v>
      </c>
      <c r="DA7" s="24">
        <v>88.92</v>
      </c>
      <c r="DB7" s="24">
        <v>88.71</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2023-01-16T05:12:45Z</cp:lastPrinted>
  <dcterms:created xsi:type="dcterms:W3CDTF">2022-12-01T02:00:21Z</dcterms:created>
  <dcterms:modified xsi:type="dcterms:W3CDTF">2023-02-13T08:54:04Z</dcterms:modified>
  <cp:category/>
</cp:coreProperties>
</file>