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8章\HP掲載用\"/>
    </mc:Choice>
  </mc:AlternateContent>
  <bookViews>
    <workbookView xWindow="360" yWindow="300" windowWidth="15600" windowHeight="7230"/>
  </bookViews>
  <sheets>
    <sheet name="９表" sheetId="1" r:id="rId1"/>
    <sheet name="10表" sheetId="2" r:id="rId2"/>
    <sheet name="11表" sheetId="3" r:id="rId3"/>
  </sheets>
  <definedNames>
    <definedName name="_xlnm.Print_Area" localSheetId="1">'10表'!$A$1:$K$34</definedName>
    <definedName name="_xlnm.Print_Area" localSheetId="0">'９表'!$A$1:$K$34</definedName>
  </definedNames>
  <calcPr calcId="162913"/>
</workbook>
</file>

<file path=xl/calcChain.xml><?xml version="1.0" encoding="utf-8"?>
<calcChain xmlns="http://schemas.openxmlformats.org/spreadsheetml/2006/main">
  <c r="D34" i="2" l="1"/>
  <c r="F34" i="2" l="1"/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E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B34" i="1" l="1"/>
  <c r="B33" i="1"/>
  <c r="B32" i="1"/>
  <c r="B31" i="1"/>
  <c r="B30" i="1"/>
  <c r="B29" i="1"/>
  <c r="B8" i="1"/>
  <c r="B7" i="1"/>
  <c r="B6" i="1"/>
</calcChain>
</file>

<file path=xl/sharedStrings.xml><?xml version="1.0" encoding="utf-8"?>
<sst xmlns="http://schemas.openxmlformats.org/spreadsheetml/2006/main" count="128" uniqueCount="57">
  <si>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</si>
  <si>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</si>
  <si>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</si>
  <si>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</si>
  <si>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</si>
  <si>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</si>
  <si>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</si>
  <si>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</si>
  <si>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</si>
  <si>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</si>
  <si>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</si>
  <si>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</si>
  <si>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</si>
  <si>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</si>
  <si>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</si>
  <si>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</si>
  <si>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</si>
  <si>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</si>
  <si>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</si>
  <si>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</si>
  <si>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</si>
  <si>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</si>
  <si>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</si>
  <si>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</si>
  <si>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</si>
  <si>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</si>
  <si>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</si>
  <si>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</si>
  <si>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</si>
  <si>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栄養指導</t>
    <phoneticPr fontId="2"/>
  </si>
  <si>
    <t>口腔衛生
指導</t>
    <phoneticPr fontId="2"/>
  </si>
  <si>
    <t>その他</t>
  </si>
  <si>
    <t>認知症の者</t>
  </si>
  <si>
    <t>（再掲）</t>
    <rPh sb="1" eb="3">
      <t>サイケイ</t>
    </rPh>
    <phoneticPr fontId="2"/>
  </si>
  <si>
    <t>寝たきり者</t>
  </si>
  <si>
    <t>介護家族者</t>
  </si>
  <si>
    <t>閉じこもり予防</t>
  </si>
  <si>
    <t>個別健康
教育対象者</t>
    <phoneticPr fontId="2"/>
  </si>
  <si>
    <t>要指導者等</t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</si>
  <si>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2"/>
  </si>
  <si>
    <t>市町</t>
    <phoneticPr fontId="2"/>
  </si>
  <si>
    <t>栄養指導</t>
    <phoneticPr fontId="2"/>
  </si>
  <si>
    <t>口腔衛生
指導</t>
    <phoneticPr fontId="2"/>
  </si>
  <si>
    <t>個別健康
教育対象者</t>
    <phoneticPr fontId="2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</si>
  <si>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2"/>
  </si>
  <si>
    <t>市町</t>
    <phoneticPr fontId="2"/>
  </si>
  <si>
    <t>歯科衛生士</t>
  </si>
  <si>
    <t>管理栄養士及び栄養士</t>
    <rPh sb="0" eb="2">
      <t>カンリ</t>
    </rPh>
    <rPh sb="2" eb="5">
      <t>エイヨウシ</t>
    </rPh>
    <rPh sb="5" eb="6">
      <t>オヨ</t>
    </rPh>
    <phoneticPr fontId="2"/>
  </si>
  <si>
    <t>看護師</t>
    <rPh sb="0" eb="2">
      <t>カンゴ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</si>
  <si>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</si>
  <si>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医師</t>
  </si>
  <si>
    <t>訪問指導従事者延人員</t>
  </si>
  <si>
    <t>市町</t>
    <phoneticPr fontId="2"/>
  </si>
  <si>
    <t>平成30年度</t>
    <rPh sb="0" eb="2">
      <t>ヘイセイ</t>
    </rPh>
    <rPh sb="4" eb="6">
      <t>ネンド</t>
    </rPh>
    <phoneticPr fontId="2"/>
  </si>
  <si>
    <t>第９表　訪問指導の被訪問指導実人員・指導内容別ー市町別</t>
    <rPh sb="2" eb="3">
      <t>ヒョウ</t>
    </rPh>
    <rPh sb="18" eb="20">
      <t>シドウ</t>
    </rPh>
    <rPh sb="20" eb="22">
      <t>ナイヨウ</t>
    </rPh>
    <rPh sb="24" eb="26">
      <t>シチョウ</t>
    </rPh>
    <rPh sb="26" eb="27">
      <t>ベツ</t>
    </rPh>
    <phoneticPr fontId="2"/>
  </si>
  <si>
    <t>第10表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2"/>
  </si>
  <si>
    <t>第11表　訪問指導従事者の状況・職種別―市町別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</si>
</sst>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_ * &quot;△&quot;?,##0_ ;_ * &quot;-&quot;_ ;_ @_ "/>
    <numFmt numFmtId="177" formatCode="_ * #,##0_ ;_ * &quot;△&quot;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7" fontId="5" fillId="0" borderId="19" xfId="2" applyNumberFormat="1" applyFont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right" vertical="center"/>
    </xf>
    <xf numFmtId="177" fontId="5" fillId="0" borderId="19" xfId="2" applyNumberFormat="1" applyFont="1" applyFill="1" applyBorder="1" applyAlignment="1">
      <alignment horizontal="right" vertical="center" shrinkToFit="1"/>
    </xf>
    <xf numFmtId="177" fontId="5" fillId="0" borderId="17" xfId="2" applyNumberFormat="1" applyFont="1" applyFill="1" applyBorder="1" applyAlignment="1">
      <alignment horizontal="right" vertical="center" shrinkToFit="1"/>
    </xf>
    <xf numFmtId="177" fontId="5" fillId="0" borderId="6" xfId="2" applyNumberFormat="1" applyFont="1" applyFill="1" applyBorder="1" applyAlignment="1">
      <alignment horizontal="right" vertical="center" shrinkToFit="1"/>
    </xf>
    <xf numFmtId="177" fontId="5" fillId="0" borderId="0" xfId="2" applyNumberFormat="1" applyFont="1" applyFill="1" applyBorder="1" applyAlignment="1">
      <alignment horizontal="right" vertical="center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0" xfId="1" applyNumberFormat="1" applyFont="1" applyFill="1" applyBorder="1" applyAlignment="1">
      <alignment horizontal="right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54</v>
      </c>
      <c r="B1" s="31"/>
      <c r="C1" s="31"/>
      <c r="D1" s="31"/>
      <c r="E1" s="31"/>
      <c r="F1" s="31"/>
      <c r="G1" s="31"/>
      <c r="H1" s="31"/>
      <c r="I1" s="31"/>
      <c r="J1" s="43" t="s">
        <v>53</v>
      </c>
      <c r="K1" s="43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4" t="s">
        <v>40</v>
      </c>
      <c r="B3" s="47" t="s">
        <v>39</v>
      </c>
      <c r="C3" s="48"/>
      <c r="D3" s="48"/>
      <c r="E3" s="48"/>
      <c r="F3" s="48"/>
      <c r="G3" s="48"/>
      <c r="H3" s="48"/>
      <c r="I3" s="48"/>
      <c r="J3" s="48"/>
      <c r="K3" s="49"/>
      <c r="L3" s="28"/>
      <c r="M3" s="28"/>
      <c r="N3" s="28"/>
      <c r="O3" s="28"/>
      <c r="P3" s="28"/>
      <c r="Q3" s="28"/>
    </row>
    <row r="4" spans="1:17" s="25" customFormat="1" ht="28.5" customHeight="1">
      <c r="A4" s="45"/>
      <c r="B4" s="50" t="s">
        <v>28</v>
      </c>
      <c r="C4" s="42" t="s">
        <v>38</v>
      </c>
      <c r="D4" s="42" t="s">
        <v>37</v>
      </c>
      <c r="E4" s="42" t="s">
        <v>36</v>
      </c>
      <c r="F4" s="42" t="s">
        <v>35</v>
      </c>
      <c r="G4" s="42" t="s">
        <v>34</v>
      </c>
      <c r="H4" s="42" t="s">
        <v>33</v>
      </c>
      <c r="I4" s="42"/>
      <c r="J4" s="42" t="s">
        <v>32</v>
      </c>
      <c r="K4" s="42" t="s">
        <v>31</v>
      </c>
    </row>
    <row r="5" spans="1:17" s="25" customFormat="1" ht="35.450000000000003" customHeight="1">
      <c r="A5" s="46"/>
      <c r="B5" s="50"/>
      <c r="C5" s="42"/>
      <c r="D5" s="42"/>
      <c r="E5" s="42"/>
      <c r="F5" s="42"/>
      <c r="G5" s="42"/>
      <c r="H5" s="26" t="s">
        <v>30</v>
      </c>
      <c r="I5" s="26" t="s">
        <v>29</v>
      </c>
      <c r="J5" s="42"/>
      <c r="K5" s="42"/>
    </row>
    <row r="6" spans="1:17" s="4" customFormat="1" ht="39.950000000000003" customHeight="1">
      <c r="A6" s="23" t="s">
        <v>28</v>
      </c>
      <c r="B6" s="24">
        <f>SUM(B9:B28)</f>
        <v>1795</v>
      </c>
      <c r="C6" s="22">
        <f t="shared" ref="C6:K6" si="0">SUM(C9:C28)</f>
        <v>1150</v>
      </c>
      <c r="D6" s="22">
        <f t="shared" si="0"/>
        <v>52</v>
      </c>
      <c r="E6" s="22">
        <f t="shared" si="0"/>
        <v>91</v>
      </c>
      <c r="F6" s="22">
        <f t="shared" si="0"/>
        <v>83</v>
      </c>
      <c r="G6" s="22">
        <f t="shared" si="0"/>
        <v>7</v>
      </c>
      <c r="H6" s="22">
        <f t="shared" si="0"/>
        <v>2</v>
      </c>
      <c r="I6" s="22">
        <f t="shared" si="0"/>
        <v>0</v>
      </c>
      <c r="J6" s="22">
        <f t="shared" si="0"/>
        <v>11</v>
      </c>
      <c r="K6" s="21">
        <f t="shared" si="0"/>
        <v>401</v>
      </c>
    </row>
    <row r="7" spans="1:17" s="4" customFormat="1" ht="39.950000000000003" customHeight="1">
      <c r="A7" s="12" t="s">
        <v>27</v>
      </c>
      <c r="B7" s="11">
        <f>SUM(B9:B19)</f>
        <v>975</v>
      </c>
      <c r="C7" s="10">
        <f t="shared" ref="C7:K7" si="1">SUM(C9:C19)</f>
        <v>549</v>
      </c>
      <c r="D7" s="10">
        <f t="shared" si="1"/>
        <v>3</v>
      </c>
      <c r="E7" s="10">
        <f t="shared" si="1"/>
        <v>55</v>
      </c>
      <c r="F7" s="10">
        <f t="shared" si="1"/>
        <v>35</v>
      </c>
      <c r="G7" s="10">
        <f t="shared" si="1"/>
        <v>3</v>
      </c>
      <c r="H7" s="10">
        <f t="shared" si="1"/>
        <v>0</v>
      </c>
      <c r="I7" s="10">
        <f t="shared" si="1"/>
        <v>0</v>
      </c>
      <c r="J7" s="10">
        <f t="shared" si="1"/>
        <v>4</v>
      </c>
      <c r="K7" s="9">
        <f t="shared" si="1"/>
        <v>326</v>
      </c>
    </row>
    <row r="8" spans="1:17" s="4" customFormat="1" ht="39.950000000000003" customHeight="1">
      <c r="A8" s="8" t="s">
        <v>26</v>
      </c>
      <c r="B8" s="7">
        <f>SUM(B20:B28)</f>
        <v>820</v>
      </c>
      <c r="C8" s="6">
        <f t="shared" ref="C8:K8" si="2">SUM(C20:C28)</f>
        <v>601</v>
      </c>
      <c r="D8" s="6">
        <f t="shared" si="2"/>
        <v>49</v>
      </c>
      <c r="E8" s="6">
        <f t="shared" si="2"/>
        <v>36</v>
      </c>
      <c r="F8" s="6">
        <f t="shared" si="2"/>
        <v>48</v>
      </c>
      <c r="G8" s="6">
        <f t="shared" si="2"/>
        <v>4</v>
      </c>
      <c r="H8" s="6">
        <f t="shared" si="2"/>
        <v>2</v>
      </c>
      <c r="I8" s="6">
        <f t="shared" si="2"/>
        <v>0</v>
      </c>
      <c r="J8" s="6">
        <f t="shared" si="2"/>
        <v>7</v>
      </c>
      <c r="K8" s="5">
        <f t="shared" si="2"/>
        <v>75</v>
      </c>
    </row>
    <row r="9" spans="1:17" s="4" customFormat="1" ht="39.950000000000003" customHeight="1">
      <c r="A9" s="23" t="s">
        <v>25</v>
      </c>
      <c r="B9" s="11">
        <v>102</v>
      </c>
      <c r="C9" s="22">
        <v>15</v>
      </c>
      <c r="D9" s="22">
        <v>0</v>
      </c>
      <c r="E9" s="22">
        <v>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85</v>
      </c>
    </row>
    <row r="10" spans="1:17" s="4" customFormat="1" ht="39.950000000000003" customHeight="1">
      <c r="A10" s="12" t="s">
        <v>24</v>
      </c>
      <c r="B10" s="11">
        <v>131</v>
      </c>
      <c r="C10" s="10">
        <v>44</v>
      </c>
      <c r="D10" s="10">
        <v>0</v>
      </c>
      <c r="E10" s="10">
        <v>7</v>
      </c>
      <c r="F10" s="10">
        <v>32</v>
      </c>
      <c r="G10" s="10">
        <v>3</v>
      </c>
      <c r="H10" s="10">
        <v>0</v>
      </c>
      <c r="I10" s="10">
        <v>0</v>
      </c>
      <c r="J10" s="10">
        <v>0</v>
      </c>
      <c r="K10" s="9">
        <v>45</v>
      </c>
    </row>
    <row r="11" spans="1:17" s="4" customFormat="1" ht="39.950000000000003" customHeight="1">
      <c r="A11" s="12" t="s">
        <v>23</v>
      </c>
      <c r="B11" s="11">
        <v>122</v>
      </c>
      <c r="C11" s="10">
        <v>4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9">
        <v>117</v>
      </c>
    </row>
    <row r="12" spans="1:17" s="4" customFormat="1" ht="39.950000000000003" customHeight="1">
      <c r="A12" s="12" t="s">
        <v>22</v>
      </c>
      <c r="B12" s="11">
        <v>8</v>
      </c>
      <c r="C12" s="10">
        <v>7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1</v>
      </c>
    </row>
    <row r="13" spans="1:17" s="4" customFormat="1" ht="39.950000000000003" customHeight="1">
      <c r="A13" s="12" t="s">
        <v>21</v>
      </c>
      <c r="B13" s="11">
        <v>88</v>
      </c>
      <c r="C13" s="10">
        <v>75</v>
      </c>
      <c r="D13" s="10">
        <v>3</v>
      </c>
      <c r="E13" s="10">
        <v>4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9">
        <v>6</v>
      </c>
    </row>
    <row r="14" spans="1:17" s="4" customFormat="1" ht="39.950000000000003" customHeight="1">
      <c r="A14" s="12" t="s">
        <v>20</v>
      </c>
      <c r="B14" s="11">
        <v>99</v>
      </c>
      <c r="C14" s="10">
        <v>93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6</v>
      </c>
    </row>
    <row r="15" spans="1:17" s="4" customFormat="1" ht="39.950000000000003" customHeight="1">
      <c r="A15" s="12" t="s">
        <v>19</v>
      </c>
      <c r="B15" s="11">
        <v>188</v>
      </c>
      <c r="C15" s="10">
        <v>91</v>
      </c>
      <c r="D15" s="10">
        <v>0</v>
      </c>
      <c r="E15" s="10">
        <v>31</v>
      </c>
      <c r="F15" s="10">
        <v>2</v>
      </c>
      <c r="G15" s="10">
        <v>0</v>
      </c>
      <c r="H15" s="10">
        <v>0</v>
      </c>
      <c r="I15" s="10">
        <v>0</v>
      </c>
      <c r="J15" s="10">
        <v>4</v>
      </c>
      <c r="K15" s="9">
        <v>60</v>
      </c>
    </row>
    <row r="16" spans="1:17" s="4" customFormat="1" ht="39.950000000000003" customHeight="1">
      <c r="A16" s="12" t="s">
        <v>18</v>
      </c>
      <c r="B16" s="11">
        <v>33</v>
      </c>
      <c r="C16" s="10">
        <v>28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5</v>
      </c>
    </row>
    <row r="17" spans="1:12" s="4" customFormat="1" ht="39.950000000000003" customHeight="1">
      <c r="A17" s="12" t="s">
        <v>17</v>
      </c>
      <c r="B17" s="11">
        <v>19</v>
      </c>
      <c r="C17" s="10">
        <v>7</v>
      </c>
      <c r="D17" s="10">
        <v>0</v>
      </c>
      <c r="E17" s="10">
        <v>11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9">
        <v>1</v>
      </c>
    </row>
    <row r="18" spans="1:12" s="4" customFormat="1" ht="39.950000000000003" customHeight="1">
      <c r="A18" s="12" t="s">
        <v>16</v>
      </c>
      <c r="B18" s="11">
        <v>26</v>
      </c>
      <c r="C18" s="10">
        <v>26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2" s="4" customFormat="1" ht="39.950000000000003" customHeight="1">
      <c r="A19" s="12" t="s">
        <v>15</v>
      </c>
      <c r="B19" s="11">
        <v>159</v>
      </c>
      <c r="C19" s="10">
        <v>159</v>
      </c>
      <c r="D19" s="10">
        <v>0</v>
      </c>
      <c r="E19" s="10">
        <v>0</v>
      </c>
      <c r="F19" s="10">
        <v>0</v>
      </c>
      <c r="G19" s="6">
        <v>0</v>
      </c>
      <c r="H19" s="6">
        <v>0</v>
      </c>
      <c r="I19" s="6">
        <v>0</v>
      </c>
      <c r="J19" s="6">
        <v>0</v>
      </c>
      <c r="K19" s="9">
        <v>0</v>
      </c>
    </row>
    <row r="20" spans="1:12" s="4" customFormat="1" ht="39.950000000000003" customHeight="1">
      <c r="A20" s="20" t="s">
        <v>14</v>
      </c>
      <c r="B20" s="19">
        <v>23</v>
      </c>
      <c r="C20" s="18">
        <v>12</v>
      </c>
      <c r="D20" s="18">
        <v>7</v>
      </c>
      <c r="E20" s="18">
        <v>0</v>
      </c>
      <c r="F20" s="18">
        <v>2</v>
      </c>
      <c r="G20" s="10">
        <v>2</v>
      </c>
      <c r="H20" s="10">
        <v>0</v>
      </c>
      <c r="I20" s="10">
        <v>0</v>
      </c>
      <c r="J20" s="10">
        <v>0</v>
      </c>
      <c r="K20" s="17">
        <v>0</v>
      </c>
    </row>
    <row r="21" spans="1:12" s="4" customFormat="1" ht="39.950000000000003" customHeight="1">
      <c r="A21" s="20" t="s">
        <v>13</v>
      </c>
      <c r="B21" s="19">
        <v>36</v>
      </c>
      <c r="C21" s="18">
        <v>33</v>
      </c>
      <c r="D21" s="18">
        <v>0</v>
      </c>
      <c r="E21" s="18">
        <v>0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7">
        <v>2</v>
      </c>
    </row>
    <row r="22" spans="1:12" s="4" customFormat="1" ht="39.950000000000003" customHeight="1">
      <c r="A22" s="12" t="s">
        <v>12</v>
      </c>
      <c r="B22" s="11">
        <v>48</v>
      </c>
      <c r="C22" s="10">
        <v>18</v>
      </c>
      <c r="D22" s="10">
        <v>0</v>
      </c>
      <c r="E22" s="10">
        <v>0</v>
      </c>
      <c r="F22" s="10">
        <v>13</v>
      </c>
      <c r="G22" s="10">
        <v>0</v>
      </c>
      <c r="H22" s="10">
        <v>0</v>
      </c>
      <c r="I22" s="10">
        <v>0</v>
      </c>
      <c r="J22" s="10">
        <v>0</v>
      </c>
      <c r="K22" s="9">
        <v>17</v>
      </c>
    </row>
    <row r="23" spans="1:12" s="4" customFormat="1" ht="39.950000000000003" customHeight="1">
      <c r="A23" s="12" t="s">
        <v>11</v>
      </c>
      <c r="B23" s="11">
        <v>118</v>
      </c>
      <c r="C23" s="10">
        <v>88</v>
      </c>
      <c r="D23" s="10">
        <v>0</v>
      </c>
      <c r="E23" s="10">
        <v>24</v>
      </c>
      <c r="F23" s="10">
        <v>4</v>
      </c>
      <c r="G23" s="10">
        <v>0</v>
      </c>
      <c r="H23" s="10">
        <v>0</v>
      </c>
      <c r="I23" s="10">
        <v>0</v>
      </c>
      <c r="J23" s="10">
        <v>0</v>
      </c>
      <c r="K23" s="9">
        <v>2</v>
      </c>
    </row>
    <row r="24" spans="1:12" s="4" customFormat="1" ht="39.950000000000003" customHeight="1">
      <c r="A24" s="20" t="s">
        <v>10</v>
      </c>
      <c r="B24" s="19">
        <v>25</v>
      </c>
      <c r="C24" s="18">
        <v>25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2" s="4" customFormat="1" ht="39.950000000000003" customHeight="1">
      <c r="A25" s="20" t="s">
        <v>9</v>
      </c>
      <c r="B25" s="19">
        <v>39</v>
      </c>
      <c r="C25" s="18">
        <v>35</v>
      </c>
      <c r="D25" s="18">
        <v>0</v>
      </c>
      <c r="E25" s="18">
        <v>4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2" s="4" customFormat="1" ht="39.950000000000003" customHeight="1">
      <c r="A26" s="12" t="s">
        <v>8</v>
      </c>
      <c r="B26" s="11">
        <v>44</v>
      </c>
      <c r="C26" s="10">
        <v>44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9">
        <v>0</v>
      </c>
    </row>
    <row r="27" spans="1:12" s="4" customFormat="1" ht="39.950000000000003" customHeight="1">
      <c r="A27" s="12" t="s">
        <v>7</v>
      </c>
      <c r="B27" s="11">
        <v>430</v>
      </c>
      <c r="C27" s="10">
        <v>296</v>
      </c>
      <c r="D27" s="10">
        <v>42</v>
      </c>
      <c r="E27" s="10">
        <v>6</v>
      </c>
      <c r="F27" s="10">
        <v>28</v>
      </c>
      <c r="G27" s="10">
        <v>2</v>
      </c>
      <c r="H27" s="10">
        <v>2</v>
      </c>
      <c r="I27" s="10">
        <v>0</v>
      </c>
      <c r="J27" s="10">
        <v>7</v>
      </c>
      <c r="K27" s="9">
        <v>49</v>
      </c>
    </row>
    <row r="28" spans="1:12" s="4" customFormat="1" ht="39.950000000000003" customHeight="1" thickBot="1">
      <c r="A28" s="16" t="s">
        <v>6</v>
      </c>
      <c r="B28" s="15">
        <v>57</v>
      </c>
      <c r="C28" s="14">
        <v>50</v>
      </c>
      <c r="D28" s="14">
        <v>0</v>
      </c>
      <c r="E28" s="14">
        <v>2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5</v>
      </c>
    </row>
    <row r="29" spans="1:12" s="4" customFormat="1" ht="39.950000000000003" customHeight="1" thickTop="1">
      <c r="A29" s="12" t="s">
        <v>5</v>
      </c>
      <c r="B29" s="11">
        <f>B17</f>
        <v>19</v>
      </c>
      <c r="C29" s="10">
        <f t="shared" ref="C29:K29" si="3">C17</f>
        <v>7</v>
      </c>
      <c r="D29" s="10">
        <f t="shared" si="3"/>
        <v>0</v>
      </c>
      <c r="E29" s="10">
        <f t="shared" si="3"/>
        <v>11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9">
        <f t="shared" si="3"/>
        <v>1</v>
      </c>
      <c r="L29" s="4">
        <v>0</v>
      </c>
    </row>
    <row r="30" spans="1:12" s="4" customFormat="1" ht="39.950000000000003" customHeight="1">
      <c r="A30" s="12" t="s">
        <v>4</v>
      </c>
      <c r="B30" s="11">
        <f>B13+B14</f>
        <v>187</v>
      </c>
      <c r="C30" s="10">
        <f t="shared" ref="C30:K30" si="4">C13+C14</f>
        <v>168</v>
      </c>
      <c r="D30" s="10">
        <f t="shared" si="4"/>
        <v>3</v>
      </c>
      <c r="E30" s="10">
        <f t="shared" si="4"/>
        <v>4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9">
        <f t="shared" si="4"/>
        <v>12</v>
      </c>
    </row>
    <row r="31" spans="1:12" s="4" customFormat="1" ht="39.950000000000003" customHeight="1">
      <c r="A31" s="12" t="s">
        <v>3</v>
      </c>
      <c r="B31" s="11">
        <f>B10+B20</f>
        <v>154</v>
      </c>
      <c r="C31" s="10">
        <f t="shared" ref="C31:K31" si="5">C10+C20</f>
        <v>56</v>
      </c>
      <c r="D31" s="10">
        <f t="shared" si="5"/>
        <v>7</v>
      </c>
      <c r="E31" s="10">
        <f t="shared" si="5"/>
        <v>7</v>
      </c>
      <c r="F31" s="10">
        <f t="shared" si="5"/>
        <v>34</v>
      </c>
      <c r="G31" s="10">
        <f t="shared" si="5"/>
        <v>5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45</v>
      </c>
    </row>
    <row r="32" spans="1:12" s="4" customFormat="1" ht="39.950000000000003" customHeight="1">
      <c r="A32" s="12" t="s">
        <v>2</v>
      </c>
      <c r="B32" s="11">
        <f>B9+B16+B19+B21+B22+B23</f>
        <v>496</v>
      </c>
      <c r="C32" s="10">
        <f t="shared" ref="C32:K32" si="6">C9+C16+C19+C21+C22+C23</f>
        <v>341</v>
      </c>
      <c r="D32" s="10">
        <f t="shared" si="6"/>
        <v>0</v>
      </c>
      <c r="E32" s="10">
        <f t="shared" si="6"/>
        <v>26</v>
      </c>
      <c r="F32" s="10">
        <f t="shared" si="6"/>
        <v>18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9">
        <f t="shared" si="6"/>
        <v>111</v>
      </c>
    </row>
    <row r="33" spans="1:11" s="4" customFormat="1" ht="39.950000000000003" customHeight="1">
      <c r="A33" s="12" t="s">
        <v>1</v>
      </c>
      <c r="B33" s="11">
        <f>B12+B15+B18+B24+B25</f>
        <v>286</v>
      </c>
      <c r="C33" s="10">
        <f t="shared" ref="C33:K33" si="7">C12+C15+C18+C24+C25</f>
        <v>184</v>
      </c>
      <c r="D33" s="10">
        <f t="shared" si="7"/>
        <v>0</v>
      </c>
      <c r="E33" s="10">
        <f t="shared" si="7"/>
        <v>35</v>
      </c>
      <c r="F33" s="10">
        <f t="shared" si="7"/>
        <v>2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4</v>
      </c>
      <c r="K33" s="9">
        <f t="shared" si="7"/>
        <v>61</v>
      </c>
    </row>
    <row r="34" spans="1:11" s="4" customFormat="1" ht="39.950000000000003" customHeight="1">
      <c r="A34" s="8" t="s">
        <v>0</v>
      </c>
      <c r="B34" s="7">
        <f>B11+B26+B27+B28</f>
        <v>653</v>
      </c>
      <c r="C34" s="6">
        <f t="shared" ref="C34:K34" si="8">C11+C26+C27+C28</f>
        <v>394</v>
      </c>
      <c r="D34" s="6">
        <f t="shared" si="8"/>
        <v>42</v>
      </c>
      <c r="E34" s="6">
        <f t="shared" si="8"/>
        <v>8</v>
      </c>
      <c r="F34" s="6">
        <f t="shared" si="8"/>
        <v>29</v>
      </c>
      <c r="G34" s="6">
        <f t="shared" si="8"/>
        <v>2</v>
      </c>
      <c r="H34" s="6">
        <f t="shared" si="8"/>
        <v>2</v>
      </c>
      <c r="I34" s="6">
        <f t="shared" si="8"/>
        <v>0</v>
      </c>
      <c r="J34" s="6">
        <f t="shared" si="8"/>
        <v>7</v>
      </c>
      <c r="K34" s="5">
        <f t="shared" si="8"/>
        <v>171</v>
      </c>
    </row>
  </sheetData>
  <mergeCells count="12">
    <mergeCell ref="D4:D5"/>
    <mergeCell ref="E4:E5"/>
    <mergeCell ref="K4:K5"/>
    <mergeCell ref="J1:K1"/>
    <mergeCell ref="A3:A5"/>
    <mergeCell ref="B3:K3"/>
    <mergeCell ref="F4:F5"/>
    <mergeCell ref="G4:G5"/>
    <mergeCell ref="H4:I4"/>
    <mergeCell ref="J4:J5"/>
    <mergeCell ref="B4:B5"/>
    <mergeCell ref="C4:C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 activeCell="P13" sqref="P13"/>
    </sheetView>
  </sheetViews>
  <sheetFormatPr defaultColWidth="10.625" defaultRowHeight="20.100000000000001" customHeight="1"/>
  <cols>
    <col min="1" max="1" width="11.75" style="3" customWidth="1"/>
    <col min="2" max="11" width="12" style="2" customWidth="1"/>
    <col min="12" max="17" width="10.625" style="2" customWidth="1"/>
    <col min="18" max="16384" width="10.625" style="1"/>
  </cols>
  <sheetData>
    <row r="1" spans="1:17" ht="18.75">
      <c r="A1" s="32" t="s">
        <v>55</v>
      </c>
      <c r="B1" s="31"/>
      <c r="C1" s="31"/>
      <c r="D1" s="31"/>
      <c r="E1" s="31"/>
      <c r="F1" s="31"/>
      <c r="G1" s="31"/>
      <c r="H1" s="31"/>
      <c r="I1" s="31"/>
      <c r="J1" s="43" t="s">
        <v>53</v>
      </c>
      <c r="K1" s="43"/>
    </row>
    <row r="2" spans="1:17" s="27" customFormat="1" ht="3.75" customHeight="1">
      <c r="A2" s="30"/>
      <c r="B2" s="29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</row>
    <row r="3" spans="1:17" s="27" customFormat="1" ht="19.5" customHeight="1">
      <c r="A3" s="44" t="s">
        <v>45</v>
      </c>
      <c r="B3" s="47" t="s">
        <v>44</v>
      </c>
      <c r="C3" s="48"/>
      <c r="D3" s="48"/>
      <c r="E3" s="48"/>
      <c r="F3" s="48"/>
      <c r="G3" s="48"/>
      <c r="H3" s="48"/>
      <c r="I3" s="48"/>
      <c r="J3" s="48"/>
      <c r="K3" s="49"/>
      <c r="L3" s="28"/>
      <c r="M3" s="28"/>
      <c r="N3" s="28"/>
      <c r="O3" s="28"/>
      <c r="P3" s="28"/>
      <c r="Q3" s="28"/>
    </row>
    <row r="4" spans="1:17" s="25" customFormat="1" ht="28.5" customHeight="1">
      <c r="A4" s="45"/>
      <c r="B4" s="50" t="s">
        <v>28</v>
      </c>
      <c r="C4" s="42" t="s">
        <v>38</v>
      </c>
      <c r="D4" s="42" t="s">
        <v>43</v>
      </c>
      <c r="E4" s="42" t="s">
        <v>36</v>
      </c>
      <c r="F4" s="42" t="s">
        <v>35</v>
      </c>
      <c r="G4" s="42" t="s">
        <v>34</v>
      </c>
      <c r="H4" s="42" t="s">
        <v>33</v>
      </c>
      <c r="I4" s="42"/>
      <c r="J4" s="42" t="s">
        <v>32</v>
      </c>
      <c r="K4" s="42" t="s">
        <v>31</v>
      </c>
    </row>
    <row r="5" spans="1:17" s="25" customFormat="1" ht="35.450000000000003" customHeight="1">
      <c r="A5" s="46"/>
      <c r="B5" s="50"/>
      <c r="C5" s="42"/>
      <c r="D5" s="42"/>
      <c r="E5" s="42"/>
      <c r="F5" s="42"/>
      <c r="G5" s="42"/>
      <c r="H5" s="26" t="s">
        <v>42</v>
      </c>
      <c r="I5" s="26" t="s">
        <v>41</v>
      </c>
      <c r="J5" s="42"/>
      <c r="K5" s="42"/>
    </row>
    <row r="6" spans="1:17" s="4" customFormat="1" ht="39.950000000000003" customHeight="1">
      <c r="A6" s="23" t="s">
        <v>28</v>
      </c>
      <c r="B6" s="24">
        <f t="shared" ref="B6:K6" si="0">SUM(B9:B28)</f>
        <v>2834</v>
      </c>
      <c r="C6" s="22">
        <f t="shared" si="0"/>
        <v>1662</v>
      </c>
      <c r="D6" s="22">
        <f t="shared" si="0"/>
        <v>173</v>
      </c>
      <c r="E6" s="22">
        <f t="shared" si="0"/>
        <v>156</v>
      </c>
      <c r="F6" s="22">
        <f t="shared" si="0"/>
        <v>159</v>
      </c>
      <c r="G6" s="22">
        <f t="shared" si="0"/>
        <v>19</v>
      </c>
      <c r="H6" s="22">
        <f t="shared" si="0"/>
        <v>2</v>
      </c>
      <c r="I6" s="22">
        <f t="shared" si="0"/>
        <v>0</v>
      </c>
      <c r="J6" s="22">
        <f t="shared" si="0"/>
        <v>27</v>
      </c>
      <c r="K6" s="21">
        <f t="shared" si="0"/>
        <v>638</v>
      </c>
    </row>
    <row r="7" spans="1:17" s="4" customFormat="1" ht="39.950000000000003" customHeight="1">
      <c r="A7" s="12" t="s">
        <v>27</v>
      </c>
      <c r="B7" s="11">
        <f t="shared" ref="B7:K7" si="1">SUM(B9:B19)</f>
        <v>1547</v>
      </c>
      <c r="C7" s="10">
        <f t="shared" si="1"/>
        <v>864</v>
      </c>
      <c r="D7" s="10">
        <f t="shared" si="1"/>
        <v>11</v>
      </c>
      <c r="E7" s="10">
        <f t="shared" si="1"/>
        <v>82</v>
      </c>
      <c r="F7" s="10">
        <f t="shared" si="1"/>
        <v>62</v>
      </c>
      <c r="G7" s="10">
        <f t="shared" si="1"/>
        <v>3</v>
      </c>
      <c r="H7" s="10">
        <f t="shared" si="1"/>
        <v>0</v>
      </c>
      <c r="I7" s="10">
        <f t="shared" si="1"/>
        <v>0</v>
      </c>
      <c r="J7" s="10">
        <f t="shared" si="1"/>
        <v>10</v>
      </c>
      <c r="K7" s="9">
        <f t="shared" si="1"/>
        <v>515</v>
      </c>
    </row>
    <row r="8" spans="1:17" s="4" customFormat="1" ht="39.950000000000003" customHeight="1">
      <c r="A8" s="8" t="s">
        <v>26</v>
      </c>
      <c r="B8" s="7">
        <f t="shared" ref="B8:K8" si="2">SUM(B20:B28)</f>
        <v>1287</v>
      </c>
      <c r="C8" s="6">
        <f t="shared" si="2"/>
        <v>798</v>
      </c>
      <c r="D8" s="6">
        <f t="shared" si="2"/>
        <v>162</v>
      </c>
      <c r="E8" s="6">
        <f t="shared" si="2"/>
        <v>74</v>
      </c>
      <c r="F8" s="6">
        <f t="shared" si="2"/>
        <v>97</v>
      </c>
      <c r="G8" s="6">
        <f t="shared" si="2"/>
        <v>16</v>
      </c>
      <c r="H8" s="6">
        <f t="shared" si="2"/>
        <v>2</v>
      </c>
      <c r="I8" s="6">
        <f t="shared" si="2"/>
        <v>0</v>
      </c>
      <c r="J8" s="6">
        <f t="shared" si="2"/>
        <v>17</v>
      </c>
      <c r="K8" s="5">
        <f t="shared" si="2"/>
        <v>123</v>
      </c>
    </row>
    <row r="9" spans="1:17" s="4" customFormat="1" ht="39.950000000000003" customHeight="1">
      <c r="A9" s="23" t="s">
        <v>25</v>
      </c>
      <c r="B9" s="11">
        <v>144</v>
      </c>
      <c r="C9" s="22">
        <v>22</v>
      </c>
      <c r="D9" s="22">
        <v>0</v>
      </c>
      <c r="E9" s="22">
        <v>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1">
        <v>120</v>
      </c>
    </row>
    <row r="10" spans="1:17" s="4" customFormat="1" ht="39.950000000000003" customHeight="1">
      <c r="A10" s="12" t="s">
        <v>24</v>
      </c>
      <c r="B10" s="11">
        <v>204</v>
      </c>
      <c r="C10" s="10">
        <v>57</v>
      </c>
      <c r="D10" s="10">
        <v>0</v>
      </c>
      <c r="E10" s="10">
        <v>24</v>
      </c>
      <c r="F10" s="10">
        <v>59</v>
      </c>
      <c r="G10" s="10">
        <v>3</v>
      </c>
      <c r="H10" s="10">
        <v>0</v>
      </c>
      <c r="I10" s="10">
        <v>0</v>
      </c>
      <c r="J10" s="10">
        <v>0</v>
      </c>
      <c r="K10" s="9">
        <v>61</v>
      </c>
    </row>
    <row r="11" spans="1:17" s="4" customFormat="1" ht="39.950000000000003" customHeight="1">
      <c r="A11" s="12" t="s">
        <v>23</v>
      </c>
      <c r="B11" s="11">
        <v>128</v>
      </c>
      <c r="C11" s="10">
        <v>6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0</v>
      </c>
      <c r="J11" s="10">
        <v>0</v>
      </c>
      <c r="K11" s="9">
        <v>121</v>
      </c>
    </row>
    <row r="12" spans="1:17" s="4" customFormat="1" ht="39.950000000000003" customHeight="1">
      <c r="A12" s="12" t="s">
        <v>22</v>
      </c>
      <c r="B12" s="11">
        <v>10</v>
      </c>
      <c r="C12" s="10">
        <v>8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9">
        <v>2</v>
      </c>
    </row>
    <row r="13" spans="1:17" s="4" customFormat="1" ht="39.950000000000003" customHeight="1">
      <c r="A13" s="12" t="s">
        <v>21</v>
      </c>
      <c r="B13" s="11">
        <v>288</v>
      </c>
      <c r="C13" s="10">
        <v>250</v>
      </c>
      <c r="D13" s="10">
        <v>11</v>
      </c>
      <c r="E13" s="10">
        <v>8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9">
        <v>19</v>
      </c>
    </row>
    <row r="14" spans="1:17" s="4" customFormat="1" ht="39.950000000000003" customHeight="1">
      <c r="A14" s="12" t="s">
        <v>20</v>
      </c>
      <c r="B14" s="11">
        <v>99</v>
      </c>
      <c r="C14" s="10">
        <v>93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9">
        <v>6</v>
      </c>
    </row>
    <row r="15" spans="1:17" s="4" customFormat="1" ht="39.950000000000003" customHeight="1">
      <c r="A15" s="12" t="s">
        <v>19</v>
      </c>
      <c r="B15" s="11">
        <v>350</v>
      </c>
      <c r="C15" s="10">
        <v>122</v>
      </c>
      <c r="D15" s="10">
        <v>0</v>
      </c>
      <c r="E15" s="10">
        <v>37</v>
      </c>
      <c r="F15" s="10">
        <v>2</v>
      </c>
      <c r="G15" s="10">
        <v>0</v>
      </c>
      <c r="H15" s="10">
        <v>0</v>
      </c>
      <c r="I15" s="10">
        <v>0</v>
      </c>
      <c r="J15" s="10">
        <v>10</v>
      </c>
      <c r="K15" s="9">
        <v>179</v>
      </c>
    </row>
    <row r="16" spans="1:17" s="4" customFormat="1" ht="39.950000000000003" customHeight="1">
      <c r="A16" s="12" t="s">
        <v>18</v>
      </c>
      <c r="B16" s="11">
        <v>36</v>
      </c>
      <c r="C16" s="10">
        <v>30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9">
        <v>6</v>
      </c>
    </row>
    <row r="17" spans="1:11" s="4" customFormat="1" ht="39.950000000000003" customHeight="1">
      <c r="A17" s="12" t="s">
        <v>17</v>
      </c>
      <c r="B17" s="11">
        <v>19</v>
      </c>
      <c r="C17" s="10">
        <v>7</v>
      </c>
      <c r="D17" s="10">
        <v>0</v>
      </c>
      <c r="E17" s="10">
        <v>11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9">
        <v>1</v>
      </c>
    </row>
    <row r="18" spans="1:11" s="4" customFormat="1" ht="39.950000000000003" customHeight="1">
      <c r="A18" s="12" t="s">
        <v>16</v>
      </c>
      <c r="B18" s="11">
        <v>28</v>
      </c>
      <c r="C18" s="10">
        <v>28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9">
        <v>0</v>
      </c>
    </row>
    <row r="19" spans="1:11" s="4" customFormat="1" ht="39.950000000000003" customHeight="1">
      <c r="A19" s="12" t="s">
        <v>15</v>
      </c>
      <c r="B19" s="11">
        <v>241</v>
      </c>
      <c r="C19" s="10">
        <v>241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9">
        <v>0</v>
      </c>
    </row>
    <row r="20" spans="1:11" s="4" customFormat="1" ht="39.950000000000003" customHeight="1">
      <c r="A20" s="20" t="s">
        <v>14</v>
      </c>
      <c r="B20" s="19">
        <v>102</v>
      </c>
      <c r="C20" s="18">
        <v>42</v>
      </c>
      <c r="D20" s="18">
        <v>37</v>
      </c>
      <c r="E20" s="18">
        <v>0</v>
      </c>
      <c r="F20" s="18">
        <v>9</v>
      </c>
      <c r="G20" s="18">
        <v>14</v>
      </c>
      <c r="H20" s="18">
        <v>0</v>
      </c>
      <c r="I20" s="18">
        <v>0</v>
      </c>
      <c r="J20" s="18">
        <v>0</v>
      </c>
      <c r="K20" s="17">
        <v>0</v>
      </c>
    </row>
    <row r="21" spans="1:11" s="4" customFormat="1" ht="39.950000000000003" customHeight="1">
      <c r="A21" s="20" t="s">
        <v>13</v>
      </c>
      <c r="B21" s="19">
        <v>46</v>
      </c>
      <c r="C21" s="18">
        <v>41</v>
      </c>
      <c r="D21" s="18">
        <v>0</v>
      </c>
      <c r="E21" s="18">
        <v>0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7">
        <v>4</v>
      </c>
    </row>
    <row r="22" spans="1:11" s="4" customFormat="1" ht="39.950000000000003" customHeight="1">
      <c r="A22" s="12" t="s">
        <v>12</v>
      </c>
      <c r="B22" s="11">
        <v>71</v>
      </c>
      <c r="C22" s="10">
        <v>18</v>
      </c>
      <c r="D22" s="10">
        <v>0</v>
      </c>
      <c r="E22" s="10">
        <v>0</v>
      </c>
      <c r="F22" s="10">
        <v>21</v>
      </c>
      <c r="G22" s="10">
        <v>0</v>
      </c>
      <c r="H22" s="10">
        <v>0</v>
      </c>
      <c r="I22" s="10">
        <v>0</v>
      </c>
      <c r="J22" s="10">
        <v>0</v>
      </c>
      <c r="K22" s="9">
        <v>32</v>
      </c>
    </row>
    <row r="23" spans="1:11" s="4" customFormat="1" ht="39.950000000000003" customHeight="1">
      <c r="A23" s="12" t="s">
        <v>11</v>
      </c>
      <c r="B23" s="11">
        <v>185</v>
      </c>
      <c r="C23" s="10">
        <v>140</v>
      </c>
      <c r="D23" s="10">
        <v>0</v>
      </c>
      <c r="E23" s="10">
        <v>37</v>
      </c>
      <c r="F23" s="10">
        <v>5</v>
      </c>
      <c r="G23" s="10">
        <v>0</v>
      </c>
      <c r="H23" s="10">
        <v>0</v>
      </c>
      <c r="I23" s="10">
        <v>0</v>
      </c>
      <c r="J23" s="10">
        <v>0</v>
      </c>
      <c r="K23" s="9">
        <v>3</v>
      </c>
    </row>
    <row r="24" spans="1:11" s="4" customFormat="1" ht="39.950000000000003" customHeight="1">
      <c r="A24" s="20" t="s">
        <v>10</v>
      </c>
      <c r="B24" s="19">
        <v>28</v>
      </c>
      <c r="C24" s="18">
        <v>28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7">
        <v>0</v>
      </c>
    </row>
    <row r="25" spans="1:11" s="4" customFormat="1" ht="39.950000000000003" customHeight="1">
      <c r="A25" s="20" t="s">
        <v>9</v>
      </c>
      <c r="B25" s="19">
        <v>65</v>
      </c>
      <c r="C25" s="18">
        <v>54</v>
      </c>
      <c r="D25" s="18">
        <v>0</v>
      </c>
      <c r="E25" s="18">
        <v>11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7">
        <v>0</v>
      </c>
    </row>
    <row r="26" spans="1:11" s="4" customFormat="1" ht="39.950000000000003" customHeight="1">
      <c r="A26" s="12" t="s">
        <v>8</v>
      </c>
      <c r="B26" s="11">
        <v>48</v>
      </c>
      <c r="C26" s="10">
        <v>48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9">
        <v>0</v>
      </c>
    </row>
    <row r="27" spans="1:11" s="4" customFormat="1" ht="39.950000000000003" customHeight="1">
      <c r="A27" s="12" t="s">
        <v>7</v>
      </c>
      <c r="B27" s="11">
        <v>679</v>
      </c>
      <c r="C27" s="10">
        <v>376</v>
      </c>
      <c r="D27" s="10">
        <v>125</v>
      </c>
      <c r="E27" s="10">
        <v>20</v>
      </c>
      <c r="F27" s="10">
        <v>61</v>
      </c>
      <c r="G27" s="10">
        <v>2</v>
      </c>
      <c r="H27" s="10">
        <v>2</v>
      </c>
      <c r="I27" s="10">
        <v>0</v>
      </c>
      <c r="J27" s="10">
        <v>17</v>
      </c>
      <c r="K27" s="9">
        <v>78</v>
      </c>
    </row>
    <row r="28" spans="1:11" s="4" customFormat="1" ht="39.950000000000003" customHeight="1" thickBot="1">
      <c r="A28" s="16" t="s">
        <v>6</v>
      </c>
      <c r="B28" s="15">
        <v>63</v>
      </c>
      <c r="C28" s="14">
        <v>51</v>
      </c>
      <c r="D28" s="14">
        <v>0</v>
      </c>
      <c r="E28" s="14">
        <v>6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3">
        <v>6</v>
      </c>
    </row>
    <row r="29" spans="1:11" s="4" customFormat="1" ht="39.950000000000003" customHeight="1" thickTop="1">
      <c r="A29" s="12" t="s">
        <v>5</v>
      </c>
      <c r="B29" s="11">
        <f t="shared" ref="B29:K29" si="3">B17</f>
        <v>19</v>
      </c>
      <c r="C29" s="10">
        <f t="shared" si="3"/>
        <v>7</v>
      </c>
      <c r="D29" s="10">
        <f t="shared" si="3"/>
        <v>0</v>
      </c>
      <c r="E29" s="10">
        <f t="shared" si="3"/>
        <v>11</v>
      </c>
      <c r="F29" s="10">
        <f t="shared" si="3"/>
        <v>0</v>
      </c>
      <c r="G29" s="10">
        <f t="shared" si="3"/>
        <v>0</v>
      </c>
      <c r="H29" s="10">
        <f t="shared" si="3"/>
        <v>0</v>
      </c>
      <c r="I29" s="10">
        <f t="shared" si="3"/>
        <v>0</v>
      </c>
      <c r="J29" s="10">
        <f t="shared" si="3"/>
        <v>0</v>
      </c>
      <c r="K29" s="9">
        <f t="shared" si="3"/>
        <v>1</v>
      </c>
    </row>
    <row r="30" spans="1:11" s="4" customFormat="1" ht="39.950000000000003" customHeight="1">
      <c r="A30" s="12" t="s">
        <v>4</v>
      </c>
      <c r="B30" s="11">
        <f t="shared" ref="B30:K30" si="4">B13+B14</f>
        <v>387</v>
      </c>
      <c r="C30" s="10">
        <f t="shared" si="4"/>
        <v>343</v>
      </c>
      <c r="D30" s="10">
        <f t="shared" si="4"/>
        <v>11</v>
      </c>
      <c r="E30" s="10">
        <f t="shared" si="4"/>
        <v>8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9">
        <f t="shared" si="4"/>
        <v>25</v>
      </c>
    </row>
    <row r="31" spans="1:11" s="4" customFormat="1" ht="39.950000000000003" customHeight="1">
      <c r="A31" s="12" t="s">
        <v>3</v>
      </c>
      <c r="B31" s="11">
        <f t="shared" ref="B31:K31" si="5">B10+B20</f>
        <v>306</v>
      </c>
      <c r="C31" s="10">
        <f t="shared" si="5"/>
        <v>99</v>
      </c>
      <c r="D31" s="10">
        <f t="shared" si="5"/>
        <v>37</v>
      </c>
      <c r="E31" s="10">
        <f t="shared" si="5"/>
        <v>24</v>
      </c>
      <c r="F31" s="10">
        <f t="shared" si="5"/>
        <v>68</v>
      </c>
      <c r="G31" s="10">
        <f t="shared" si="5"/>
        <v>17</v>
      </c>
      <c r="H31" s="10">
        <f t="shared" si="5"/>
        <v>0</v>
      </c>
      <c r="I31" s="10">
        <f t="shared" si="5"/>
        <v>0</v>
      </c>
      <c r="J31" s="10">
        <f t="shared" si="5"/>
        <v>0</v>
      </c>
      <c r="K31" s="9">
        <f t="shared" si="5"/>
        <v>61</v>
      </c>
    </row>
    <row r="32" spans="1:11" s="4" customFormat="1" ht="39.950000000000003" customHeight="1">
      <c r="A32" s="12" t="s">
        <v>2</v>
      </c>
      <c r="B32" s="11">
        <f t="shared" ref="B32:K32" si="6">B9+B16+B19+B21+B22+B23</f>
        <v>723</v>
      </c>
      <c r="C32" s="10">
        <f t="shared" si="6"/>
        <v>492</v>
      </c>
      <c r="D32" s="10">
        <f t="shared" si="6"/>
        <v>0</v>
      </c>
      <c r="E32" s="10">
        <f t="shared" si="6"/>
        <v>39</v>
      </c>
      <c r="F32" s="10">
        <f t="shared" si="6"/>
        <v>27</v>
      </c>
      <c r="G32" s="10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9">
        <f t="shared" si="6"/>
        <v>165</v>
      </c>
    </row>
    <row r="33" spans="1:11" s="4" customFormat="1" ht="39.950000000000003" customHeight="1">
      <c r="A33" s="12" t="s">
        <v>1</v>
      </c>
      <c r="B33" s="11">
        <f t="shared" ref="B33:K33" si="7">B12+B15+B18+B24+B25</f>
        <v>481</v>
      </c>
      <c r="C33" s="10">
        <f t="shared" si="7"/>
        <v>240</v>
      </c>
      <c r="D33" s="10">
        <f t="shared" si="7"/>
        <v>0</v>
      </c>
      <c r="E33" s="10">
        <f t="shared" si="7"/>
        <v>48</v>
      </c>
      <c r="F33" s="10">
        <f t="shared" si="7"/>
        <v>2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10</v>
      </c>
      <c r="K33" s="9">
        <f t="shared" si="7"/>
        <v>181</v>
      </c>
    </row>
    <row r="34" spans="1:11" s="4" customFormat="1" ht="39.950000000000003" customHeight="1">
      <c r="A34" s="8" t="s">
        <v>0</v>
      </c>
      <c r="B34" s="7">
        <f t="shared" ref="B34:K34" si="8">B11+B26+B27+B28</f>
        <v>918</v>
      </c>
      <c r="C34" s="6">
        <f t="shared" si="8"/>
        <v>481</v>
      </c>
      <c r="D34" s="6">
        <f>D11+D26+D27+D28</f>
        <v>125</v>
      </c>
      <c r="E34" s="6">
        <f t="shared" si="8"/>
        <v>26</v>
      </c>
      <c r="F34" s="6">
        <f>F11+F26+F27+F28</f>
        <v>62</v>
      </c>
      <c r="G34" s="6">
        <f t="shared" si="8"/>
        <v>2</v>
      </c>
      <c r="H34" s="6">
        <f t="shared" si="8"/>
        <v>2</v>
      </c>
      <c r="I34" s="6">
        <f t="shared" si="8"/>
        <v>0</v>
      </c>
      <c r="J34" s="6">
        <f t="shared" si="8"/>
        <v>17</v>
      </c>
      <c r="K34" s="5">
        <f t="shared" si="8"/>
        <v>205</v>
      </c>
    </row>
  </sheetData>
  <mergeCells count="12">
    <mergeCell ref="J1:K1"/>
    <mergeCell ref="A3:A5"/>
    <mergeCell ref="B3:K3"/>
    <mergeCell ref="F4:F5"/>
    <mergeCell ref="G4:G5"/>
    <mergeCell ref="H4:I4"/>
    <mergeCell ref="J4:J5"/>
    <mergeCell ref="B4:B5"/>
    <mergeCell ref="C4:C5"/>
    <mergeCell ref="D4:D5"/>
    <mergeCell ref="E4:E5"/>
    <mergeCell ref="K4:K5"/>
  </mergeCells>
  <phoneticPr fontId="2"/>
  <printOptions horizontalCentered="1"/>
  <pageMargins left="0.48" right="0.78740157480314965" top="0.59055118110236227" bottom="0.59055118110236227" header="0" footer="0"/>
  <pageSetup paperSize="9" scale="66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36"/>
  <sheetViews>
    <sheetView view="pageBreakPreview" zoomScale="75" zoomScaleNormal="75" zoomScaleSheetLayoutView="75" workbookViewId="0">
      <selection activeCell="N15" sqref="N15"/>
    </sheetView>
  </sheetViews>
  <sheetFormatPr defaultColWidth="10.625" defaultRowHeight="20.100000000000001" customHeight="1"/>
  <cols>
    <col min="1" max="1" width="11.75" style="3" customWidth="1"/>
    <col min="2" max="2" width="16.875" style="3" customWidth="1"/>
    <col min="3" max="8" width="16.875" style="2" customWidth="1"/>
    <col min="9" max="9" width="10.625" style="2" customWidth="1"/>
    <col min="10" max="16384" width="10.625" style="1"/>
  </cols>
  <sheetData>
    <row r="1" spans="1:9" ht="18.75">
      <c r="A1" s="32" t="s">
        <v>56</v>
      </c>
      <c r="B1" s="31"/>
      <c r="C1" s="31"/>
      <c r="D1" s="31"/>
      <c r="E1" s="31"/>
      <c r="F1" s="31"/>
      <c r="G1" s="43" t="s">
        <v>53</v>
      </c>
      <c r="H1" s="43"/>
    </row>
    <row r="2" spans="1:9" s="27" customFormat="1" ht="3.75" customHeight="1">
      <c r="A2" s="30"/>
      <c r="B2" s="31"/>
      <c r="C2" s="31"/>
      <c r="D2" s="31"/>
      <c r="E2" s="31"/>
      <c r="F2" s="31"/>
      <c r="G2" s="31"/>
      <c r="H2" s="37"/>
      <c r="I2" s="28"/>
    </row>
    <row r="3" spans="1:9" ht="3" customHeight="1">
      <c r="A3" s="30"/>
      <c r="B3" s="31"/>
      <c r="C3" s="31"/>
      <c r="D3" s="31"/>
      <c r="E3" s="31"/>
      <c r="F3" s="31"/>
      <c r="G3" s="31"/>
      <c r="H3" s="37"/>
    </row>
    <row r="4" spans="1:9" s="25" customFormat="1" ht="20.100000000000001" customHeight="1">
      <c r="A4" s="44" t="s">
        <v>52</v>
      </c>
      <c r="B4" s="51" t="s">
        <v>51</v>
      </c>
      <c r="C4" s="52"/>
      <c r="D4" s="52"/>
      <c r="E4" s="52"/>
      <c r="F4" s="52"/>
      <c r="G4" s="52"/>
      <c r="H4" s="53"/>
    </row>
    <row r="5" spans="1:9" s="25" customFormat="1" ht="20.100000000000001" customHeight="1">
      <c r="A5" s="46"/>
      <c r="B5" s="36" t="s">
        <v>28</v>
      </c>
      <c r="C5" s="34" t="s">
        <v>50</v>
      </c>
      <c r="D5" s="34" t="s">
        <v>49</v>
      </c>
      <c r="E5" s="34" t="s">
        <v>48</v>
      </c>
      <c r="F5" s="35" t="s">
        <v>47</v>
      </c>
      <c r="G5" s="34" t="s">
        <v>46</v>
      </c>
      <c r="H5" s="33" t="s">
        <v>31</v>
      </c>
    </row>
    <row r="6" spans="1:9" s="4" customFormat="1" ht="39.950000000000003" customHeight="1">
      <c r="A6" s="23" t="s">
        <v>28</v>
      </c>
      <c r="B6" s="38">
        <f t="shared" ref="B6:H6" si="0">SUM(B9:B28)</f>
        <v>2246</v>
      </c>
      <c r="C6" s="39">
        <f t="shared" si="0"/>
        <v>0</v>
      </c>
      <c r="D6" s="22">
        <f t="shared" si="0"/>
        <v>1808</v>
      </c>
      <c r="E6" s="22">
        <f t="shared" si="0"/>
        <v>181</v>
      </c>
      <c r="F6" s="22">
        <f t="shared" si="0"/>
        <v>113</v>
      </c>
      <c r="G6" s="22">
        <f t="shared" si="0"/>
        <v>10</v>
      </c>
      <c r="H6" s="21">
        <f t="shared" si="0"/>
        <v>134</v>
      </c>
    </row>
    <row r="7" spans="1:9" s="4" customFormat="1" ht="39.950000000000003" customHeight="1">
      <c r="A7" s="12" t="s">
        <v>27</v>
      </c>
      <c r="B7" s="40">
        <f t="shared" ref="B7:H7" si="1">SUM(B9:B19)</f>
        <v>1269</v>
      </c>
      <c r="C7" s="41">
        <f t="shared" si="1"/>
        <v>0</v>
      </c>
      <c r="D7" s="10">
        <f t="shared" si="1"/>
        <v>1010</v>
      </c>
      <c r="E7" s="10">
        <f t="shared" si="1"/>
        <v>171</v>
      </c>
      <c r="F7" s="10">
        <f t="shared" si="1"/>
        <v>62</v>
      </c>
      <c r="G7" s="10">
        <f t="shared" si="1"/>
        <v>10</v>
      </c>
      <c r="H7" s="9">
        <f t="shared" si="1"/>
        <v>16</v>
      </c>
    </row>
    <row r="8" spans="1:9" s="4" customFormat="1" ht="39.950000000000003" customHeight="1">
      <c r="A8" s="8" t="s">
        <v>26</v>
      </c>
      <c r="B8" s="7">
        <f t="shared" ref="B8:H8" si="2">SUM(B20:B28)</f>
        <v>977</v>
      </c>
      <c r="C8" s="6">
        <f t="shared" si="2"/>
        <v>0</v>
      </c>
      <c r="D8" s="6">
        <f t="shared" si="2"/>
        <v>798</v>
      </c>
      <c r="E8" s="6">
        <f t="shared" si="2"/>
        <v>10</v>
      </c>
      <c r="F8" s="6">
        <f t="shared" si="2"/>
        <v>51</v>
      </c>
      <c r="G8" s="6">
        <f t="shared" si="2"/>
        <v>0</v>
      </c>
      <c r="H8" s="5">
        <f t="shared" si="2"/>
        <v>118</v>
      </c>
    </row>
    <row r="9" spans="1:9" s="4" customFormat="1" ht="39.950000000000003" customHeight="1">
      <c r="A9" s="23" t="s">
        <v>25</v>
      </c>
      <c r="B9" s="11">
        <v>105</v>
      </c>
      <c r="C9" s="22">
        <v>0</v>
      </c>
      <c r="D9" s="22">
        <v>105</v>
      </c>
      <c r="E9" s="22">
        <v>0</v>
      </c>
      <c r="F9" s="22">
        <v>0</v>
      </c>
      <c r="G9" s="22">
        <v>0</v>
      </c>
      <c r="H9" s="21">
        <v>0</v>
      </c>
    </row>
    <row r="10" spans="1:9" s="4" customFormat="1" ht="39.950000000000003" customHeight="1">
      <c r="A10" s="12" t="s">
        <v>24</v>
      </c>
      <c r="B10" s="11">
        <v>59</v>
      </c>
      <c r="C10" s="10">
        <v>0</v>
      </c>
      <c r="D10" s="10">
        <v>59</v>
      </c>
      <c r="E10" s="10">
        <v>0</v>
      </c>
      <c r="F10" s="10">
        <v>0</v>
      </c>
      <c r="G10" s="10">
        <v>0</v>
      </c>
      <c r="H10" s="9">
        <v>0</v>
      </c>
    </row>
    <row r="11" spans="1:9" s="4" customFormat="1" ht="39.950000000000003" customHeight="1">
      <c r="A11" s="12" t="s">
        <v>23</v>
      </c>
      <c r="B11" s="11">
        <v>67</v>
      </c>
      <c r="C11" s="10">
        <v>0</v>
      </c>
      <c r="D11" s="10">
        <v>67</v>
      </c>
      <c r="E11" s="10">
        <v>0</v>
      </c>
      <c r="F11" s="10">
        <v>0</v>
      </c>
      <c r="G11" s="10">
        <v>0</v>
      </c>
      <c r="H11" s="9">
        <v>0</v>
      </c>
    </row>
    <row r="12" spans="1:9" s="4" customFormat="1" ht="39.950000000000003" customHeight="1">
      <c r="A12" s="12" t="s">
        <v>22</v>
      </c>
      <c r="B12" s="11">
        <v>13</v>
      </c>
      <c r="C12" s="10">
        <v>0</v>
      </c>
      <c r="D12" s="10">
        <v>13</v>
      </c>
      <c r="E12" s="10">
        <v>0</v>
      </c>
      <c r="F12" s="10">
        <v>0</v>
      </c>
      <c r="G12" s="10">
        <v>0</v>
      </c>
      <c r="H12" s="9">
        <v>0</v>
      </c>
    </row>
    <row r="13" spans="1:9" s="4" customFormat="1" ht="39.950000000000003" customHeight="1">
      <c r="A13" s="12" t="s">
        <v>21</v>
      </c>
      <c r="B13" s="11">
        <v>282</v>
      </c>
      <c r="C13" s="10">
        <v>0</v>
      </c>
      <c r="D13" s="10">
        <v>273</v>
      </c>
      <c r="E13" s="10">
        <v>0</v>
      </c>
      <c r="F13" s="10">
        <v>0</v>
      </c>
      <c r="G13" s="10">
        <v>9</v>
      </c>
      <c r="H13" s="9">
        <v>0</v>
      </c>
    </row>
    <row r="14" spans="1:9" s="4" customFormat="1" ht="39.950000000000003" customHeight="1">
      <c r="A14" s="12" t="s">
        <v>20</v>
      </c>
      <c r="B14" s="11">
        <v>418</v>
      </c>
      <c r="C14" s="10">
        <v>0</v>
      </c>
      <c r="D14" s="10">
        <v>241</v>
      </c>
      <c r="E14" s="10">
        <v>136</v>
      </c>
      <c r="F14" s="10">
        <v>41</v>
      </c>
      <c r="G14" s="10">
        <v>0</v>
      </c>
      <c r="H14" s="9">
        <v>0</v>
      </c>
    </row>
    <row r="15" spans="1:9" s="4" customFormat="1" ht="39.950000000000003" customHeight="1">
      <c r="A15" s="12" t="s">
        <v>19</v>
      </c>
      <c r="B15" s="11">
        <v>123</v>
      </c>
      <c r="C15" s="10">
        <v>0</v>
      </c>
      <c r="D15" s="10">
        <v>123</v>
      </c>
      <c r="E15" s="10">
        <v>0</v>
      </c>
      <c r="F15" s="10">
        <v>0</v>
      </c>
      <c r="G15" s="10">
        <v>0</v>
      </c>
      <c r="H15" s="9">
        <v>0</v>
      </c>
    </row>
    <row r="16" spans="1:9" s="4" customFormat="1" ht="39.950000000000003" customHeight="1">
      <c r="A16" s="12" t="s">
        <v>18</v>
      </c>
      <c r="B16" s="11">
        <v>45</v>
      </c>
      <c r="C16" s="10">
        <v>0</v>
      </c>
      <c r="D16" s="10">
        <v>39</v>
      </c>
      <c r="E16" s="10">
        <v>0</v>
      </c>
      <c r="F16" s="10">
        <v>0</v>
      </c>
      <c r="G16" s="10">
        <v>0</v>
      </c>
      <c r="H16" s="9">
        <v>6</v>
      </c>
    </row>
    <row r="17" spans="1:8" s="4" customFormat="1" ht="39.950000000000003" customHeight="1">
      <c r="A17" s="12" t="s">
        <v>17</v>
      </c>
      <c r="B17" s="11">
        <v>19</v>
      </c>
      <c r="C17" s="10">
        <v>0</v>
      </c>
      <c r="D17" s="10">
        <v>9</v>
      </c>
      <c r="E17" s="10">
        <v>0</v>
      </c>
      <c r="F17" s="10">
        <v>0</v>
      </c>
      <c r="G17" s="10">
        <v>0</v>
      </c>
      <c r="H17" s="9">
        <v>10</v>
      </c>
    </row>
    <row r="18" spans="1:8" s="4" customFormat="1" ht="39.950000000000003" customHeight="1">
      <c r="A18" s="12" t="s">
        <v>16</v>
      </c>
      <c r="B18" s="11">
        <v>29</v>
      </c>
      <c r="C18" s="10">
        <v>0</v>
      </c>
      <c r="D18" s="10">
        <v>26</v>
      </c>
      <c r="E18" s="10">
        <v>0</v>
      </c>
      <c r="F18" s="10">
        <v>2</v>
      </c>
      <c r="G18" s="10">
        <v>1</v>
      </c>
      <c r="H18" s="9">
        <v>0</v>
      </c>
    </row>
    <row r="19" spans="1:8" s="4" customFormat="1" ht="39.950000000000003" customHeight="1">
      <c r="A19" s="12" t="s">
        <v>15</v>
      </c>
      <c r="B19" s="11">
        <v>109</v>
      </c>
      <c r="C19" s="10">
        <v>0</v>
      </c>
      <c r="D19" s="10">
        <v>55</v>
      </c>
      <c r="E19" s="10">
        <v>35</v>
      </c>
      <c r="F19" s="10">
        <v>19</v>
      </c>
      <c r="G19" s="10">
        <v>0</v>
      </c>
      <c r="H19" s="9">
        <v>0</v>
      </c>
    </row>
    <row r="20" spans="1:8" s="4" customFormat="1" ht="39.950000000000003" customHeight="1">
      <c r="A20" s="20" t="s">
        <v>14</v>
      </c>
      <c r="B20" s="19">
        <v>110</v>
      </c>
      <c r="C20" s="18">
        <v>0</v>
      </c>
      <c r="D20" s="18">
        <v>10</v>
      </c>
      <c r="E20" s="18">
        <v>0</v>
      </c>
      <c r="F20" s="18">
        <v>3</v>
      </c>
      <c r="G20" s="18">
        <v>0</v>
      </c>
      <c r="H20" s="17">
        <v>97</v>
      </c>
    </row>
    <row r="21" spans="1:8" s="4" customFormat="1" ht="39.950000000000003" customHeight="1">
      <c r="A21" s="20" t="s">
        <v>13</v>
      </c>
      <c r="B21" s="19">
        <v>40</v>
      </c>
      <c r="C21" s="18">
        <v>0</v>
      </c>
      <c r="D21" s="18">
        <v>40</v>
      </c>
      <c r="E21" s="18">
        <v>0</v>
      </c>
      <c r="F21" s="18">
        <v>0</v>
      </c>
      <c r="G21" s="18">
        <v>0</v>
      </c>
      <c r="H21" s="17">
        <v>0</v>
      </c>
    </row>
    <row r="22" spans="1:8" s="4" customFormat="1" ht="39.950000000000003" customHeight="1">
      <c r="A22" s="12" t="s">
        <v>12</v>
      </c>
      <c r="B22" s="11">
        <v>89</v>
      </c>
      <c r="C22" s="10">
        <v>0</v>
      </c>
      <c r="D22" s="10">
        <v>61</v>
      </c>
      <c r="E22" s="10">
        <v>1</v>
      </c>
      <c r="F22" s="10">
        <v>6</v>
      </c>
      <c r="G22" s="10">
        <v>0</v>
      </c>
      <c r="H22" s="9">
        <v>21</v>
      </c>
    </row>
    <row r="23" spans="1:8" s="4" customFormat="1" ht="39.950000000000003" customHeight="1">
      <c r="A23" s="12" t="s">
        <v>11</v>
      </c>
      <c r="B23" s="11">
        <v>61</v>
      </c>
      <c r="C23" s="10">
        <v>0</v>
      </c>
      <c r="D23" s="10">
        <v>52</v>
      </c>
      <c r="E23" s="10">
        <v>0</v>
      </c>
      <c r="F23" s="10">
        <v>9</v>
      </c>
      <c r="G23" s="10">
        <v>0</v>
      </c>
      <c r="H23" s="9">
        <v>0</v>
      </c>
    </row>
    <row r="24" spans="1:8" s="4" customFormat="1" ht="39.950000000000003" customHeight="1">
      <c r="A24" s="20" t="s">
        <v>10</v>
      </c>
      <c r="B24" s="19">
        <v>46</v>
      </c>
      <c r="C24" s="18">
        <v>0</v>
      </c>
      <c r="D24" s="18">
        <v>38</v>
      </c>
      <c r="E24" s="18">
        <v>0</v>
      </c>
      <c r="F24" s="18">
        <v>8</v>
      </c>
      <c r="G24" s="18">
        <v>0</v>
      </c>
      <c r="H24" s="17">
        <v>0</v>
      </c>
    </row>
    <row r="25" spans="1:8" s="4" customFormat="1" ht="39.950000000000003" customHeight="1">
      <c r="A25" s="20" t="s">
        <v>9</v>
      </c>
      <c r="B25" s="19">
        <v>41</v>
      </c>
      <c r="C25" s="18">
        <v>0</v>
      </c>
      <c r="D25" s="18">
        <v>32</v>
      </c>
      <c r="E25" s="18">
        <v>9</v>
      </c>
      <c r="F25" s="18">
        <v>0</v>
      </c>
      <c r="G25" s="18">
        <v>0</v>
      </c>
      <c r="H25" s="17">
        <v>0</v>
      </c>
    </row>
    <row r="26" spans="1:8" s="4" customFormat="1" ht="39.950000000000003" customHeight="1">
      <c r="A26" s="12" t="s">
        <v>8</v>
      </c>
      <c r="B26" s="11">
        <v>21</v>
      </c>
      <c r="C26" s="10">
        <v>0</v>
      </c>
      <c r="D26" s="10">
        <v>20</v>
      </c>
      <c r="E26" s="10">
        <v>0</v>
      </c>
      <c r="F26" s="10">
        <v>1</v>
      </c>
      <c r="G26" s="10">
        <v>0</v>
      </c>
      <c r="H26" s="9">
        <v>0</v>
      </c>
    </row>
    <row r="27" spans="1:8" s="4" customFormat="1" ht="39.950000000000003" customHeight="1">
      <c r="A27" s="12" t="s">
        <v>7</v>
      </c>
      <c r="B27" s="11">
        <v>532</v>
      </c>
      <c r="C27" s="10">
        <v>0</v>
      </c>
      <c r="D27" s="10">
        <v>509</v>
      </c>
      <c r="E27" s="10">
        <v>0</v>
      </c>
      <c r="F27" s="10">
        <v>23</v>
      </c>
      <c r="G27" s="10">
        <v>0</v>
      </c>
      <c r="H27" s="9">
        <v>0</v>
      </c>
    </row>
    <row r="28" spans="1:8" s="4" customFormat="1" ht="39.950000000000003" customHeight="1" thickBot="1">
      <c r="A28" s="16" t="s">
        <v>6</v>
      </c>
      <c r="B28" s="15">
        <v>37</v>
      </c>
      <c r="C28" s="14">
        <v>0</v>
      </c>
      <c r="D28" s="14">
        <v>36</v>
      </c>
      <c r="E28" s="14">
        <v>0</v>
      </c>
      <c r="F28" s="14">
        <v>1</v>
      </c>
      <c r="G28" s="14">
        <v>0</v>
      </c>
      <c r="H28" s="13">
        <v>0</v>
      </c>
    </row>
    <row r="29" spans="1:8" s="4" customFormat="1" ht="39.950000000000003" customHeight="1" thickTop="1">
      <c r="A29" s="12" t="s">
        <v>5</v>
      </c>
      <c r="B29" s="11">
        <f t="shared" ref="B29:H29" si="3">B17</f>
        <v>19</v>
      </c>
      <c r="C29" s="10">
        <f t="shared" si="3"/>
        <v>0</v>
      </c>
      <c r="D29" s="10">
        <f t="shared" si="3"/>
        <v>9</v>
      </c>
      <c r="E29" s="10">
        <f t="shared" si="3"/>
        <v>0</v>
      </c>
      <c r="F29" s="10">
        <f t="shared" si="3"/>
        <v>0</v>
      </c>
      <c r="G29" s="10">
        <f t="shared" si="3"/>
        <v>0</v>
      </c>
      <c r="H29" s="9">
        <f t="shared" si="3"/>
        <v>10</v>
      </c>
    </row>
    <row r="30" spans="1:8" s="4" customFormat="1" ht="39.950000000000003" customHeight="1">
      <c r="A30" s="12" t="s">
        <v>4</v>
      </c>
      <c r="B30" s="11">
        <f t="shared" ref="B30:H30" si="4">B13+B14</f>
        <v>700</v>
      </c>
      <c r="C30" s="10">
        <f t="shared" si="4"/>
        <v>0</v>
      </c>
      <c r="D30" s="10">
        <f t="shared" si="4"/>
        <v>514</v>
      </c>
      <c r="E30" s="10">
        <f t="shared" si="4"/>
        <v>136</v>
      </c>
      <c r="F30" s="10">
        <f t="shared" si="4"/>
        <v>41</v>
      </c>
      <c r="G30" s="10">
        <f t="shared" si="4"/>
        <v>9</v>
      </c>
      <c r="H30" s="9">
        <f t="shared" si="4"/>
        <v>0</v>
      </c>
    </row>
    <row r="31" spans="1:8" s="4" customFormat="1" ht="39.950000000000003" customHeight="1">
      <c r="A31" s="12" t="s">
        <v>3</v>
      </c>
      <c r="B31" s="11">
        <f t="shared" ref="B31:H31" si="5">B10+B20</f>
        <v>169</v>
      </c>
      <c r="C31" s="10">
        <f t="shared" si="5"/>
        <v>0</v>
      </c>
      <c r="D31" s="10">
        <f t="shared" si="5"/>
        <v>69</v>
      </c>
      <c r="E31" s="10">
        <f t="shared" si="5"/>
        <v>0</v>
      </c>
      <c r="F31" s="10">
        <f t="shared" si="5"/>
        <v>3</v>
      </c>
      <c r="G31" s="10">
        <f t="shared" si="5"/>
        <v>0</v>
      </c>
      <c r="H31" s="9">
        <f t="shared" si="5"/>
        <v>97</v>
      </c>
    </row>
    <row r="32" spans="1:8" s="4" customFormat="1" ht="39.950000000000003" customHeight="1">
      <c r="A32" s="12" t="s">
        <v>2</v>
      </c>
      <c r="B32" s="11">
        <f t="shared" ref="B32:H32" si="6">B9+B16+B19+B21+B22+B23</f>
        <v>449</v>
      </c>
      <c r="C32" s="10">
        <f t="shared" si="6"/>
        <v>0</v>
      </c>
      <c r="D32" s="10">
        <f t="shared" si="6"/>
        <v>352</v>
      </c>
      <c r="E32" s="10">
        <f t="shared" si="6"/>
        <v>36</v>
      </c>
      <c r="F32" s="10">
        <f t="shared" si="6"/>
        <v>34</v>
      </c>
      <c r="G32" s="10">
        <f t="shared" si="6"/>
        <v>0</v>
      </c>
      <c r="H32" s="9">
        <f t="shared" si="6"/>
        <v>27</v>
      </c>
    </row>
    <row r="33" spans="1:10" s="4" customFormat="1" ht="39.950000000000003" customHeight="1">
      <c r="A33" s="12" t="s">
        <v>1</v>
      </c>
      <c r="B33" s="11">
        <f t="shared" ref="B33:H33" si="7">B12+B15+B18+B24+B25</f>
        <v>252</v>
      </c>
      <c r="C33" s="10">
        <f t="shared" si="7"/>
        <v>0</v>
      </c>
      <c r="D33" s="10">
        <f t="shared" si="7"/>
        <v>232</v>
      </c>
      <c r="E33" s="10">
        <f t="shared" si="7"/>
        <v>9</v>
      </c>
      <c r="F33" s="10">
        <f t="shared" si="7"/>
        <v>10</v>
      </c>
      <c r="G33" s="10">
        <f t="shared" si="7"/>
        <v>1</v>
      </c>
      <c r="H33" s="9">
        <f t="shared" si="7"/>
        <v>0</v>
      </c>
    </row>
    <row r="34" spans="1:10" s="4" customFormat="1" ht="39.950000000000003" customHeight="1">
      <c r="A34" s="8" t="s">
        <v>0</v>
      </c>
      <c r="B34" s="7">
        <f t="shared" ref="B34:H34" si="8">B11+B26+B27+B28</f>
        <v>657</v>
      </c>
      <c r="C34" s="6">
        <f t="shared" si="8"/>
        <v>0</v>
      </c>
      <c r="D34" s="6">
        <f t="shared" si="8"/>
        <v>632</v>
      </c>
      <c r="E34" s="6">
        <f t="shared" si="8"/>
        <v>0</v>
      </c>
      <c r="F34" s="6">
        <f t="shared" si="8"/>
        <v>25</v>
      </c>
      <c r="G34" s="6">
        <f t="shared" si="8"/>
        <v>0</v>
      </c>
      <c r="H34" s="5">
        <f t="shared" si="8"/>
        <v>0</v>
      </c>
    </row>
    <row r="36" spans="1:10" ht="20.100000000000001" customHeight="1">
      <c r="J36" s="27"/>
    </row>
  </sheetData>
  <mergeCells count="3">
    <mergeCell ref="A4:A5"/>
    <mergeCell ref="B4:H4"/>
    <mergeCell ref="G1:H1"/>
  </mergeCells>
  <phoneticPr fontId="2"/>
  <printOptions horizontalCentered="1"/>
  <pageMargins left="0.78740157480314965" right="0.78740157480314965" top="0.59055118110236227" bottom="0.59055118110236227" header="0" footer="0"/>
  <pageSetup paperSize="9" scale="6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９表</vt:lpstr>
      <vt:lpstr>10表</vt:lpstr>
      <vt:lpstr>11表</vt:lpstr>
      <vt:lpstr>'10表'!Print_Area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2023-02-27T00:24:48Z</cp:lastPrinted>
  <dcterms:created xsi:type="dcterms:W3CDTF">2015-02-20T06:13:41Z</dcterms:created>
  <dcterms:modified xsi:type="dcterms:W3CDTF">2023-02-27T00:25:01Z</dcterms:modified>
</cp:coreProperties>
</file>