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710" tabRatio="797" activeTab="9"/>
  </bookViews>
  <sheets>
    <sheet name="１表 " sheetId="57" r:id="rId1"/>
    <sheet name="２表" sheetId="58" r:id="rId2"/>
    <sheet name="３表" sheetId="43" r:id="rId3"/>
    <sheet name="４表" sheetId="44" r:id="rId4"/>
    <sheet name="５表" sheetId="45" r:id="rId5"/>
    <sheet name="６表" sheetId="7" r:id="rId6"/>
    <sheet name="７表" sheetId="46" r:id="rId7"/>
    <sheet name="８表" sheetId="47" r:id="rId8"/>
    <sheet name="９表" sheetId="41" r:id="rId9"/>
    <sheet name="１０表" sheetId="48" r:id="rId10"/>
    <sheet name="１１表" sheetId="12" r:id="rId11"/>
    <sheet name="１２表" sheetId="29" r:id="rId12"/>
    <sheet name="１３表" sheetId="30" r:id="rId13"/>
    <sheet name="１４－１５表" sheetId="13" r:id="rId14"/>
  </sheets>
  <definedNames>
    <definedName name="_xlnm.Print_Area" localSheetId="9">'１０表'!$A$1:$K$33</definedName>
    <definedName name="_xlnm.Print_Area" localSheetId="10">'１１表'!$A$1:$I$9</definedName>
    <definedName name="_xlnm.Print_Area" localSheetId="11">'１２表'!$A$1:$K$34</definedName>
    <definedName name="_xlnm.Print_Area" localSheetId="12">'１３表'!$A$1:$I$34</definedName>
    <definedName name="_xlnm.Print_Area" localSheetId="0">'１表 '!$A$1:$L$52</definedName>
    <definedName name="_xlnm.Print_Area" localSheetId="1">'２表'!$A$1:$O$53</definedName>
    <definedName name="_xlnm.Print_Area" localSheetId="2">'３表'!$A$1:$N$34</definedName>
    <definedName name="_xlnm.Print_Area" localSheetId="3">'４表'!$A$1:$N$35</definedName>
    <definedName name="_xlnm.Print_Area" localSheetId="5">'６表'!$A$1:$D$12</definedName>
    <definedName name="_xlnm.Print_Area" localSheetId="7">'８表'!$A$1:$K$40</definedName>
    <definedName name="_xlnm.Print_Area" localSheetId="8">'９表'!$A$1:$K$32</definedName>
  </definedNames>
  <calcPr calcId="145621"/>
</workbook>
</file>

<file path=xl/calcChain.xml><?xml version="1.0" encoding="utf-8"?>
<calcChain xmlns="http://schemas.openxmlformats.org/spreadsheetml/2006/main">
  <c r="B4" i="46" l="1"/>
  <c r="D3" i="7"/>
  <c r="C3" i="7"/>
  <c r="B3" i="7"/>
  <c r="R32" i="45"/>
  <c r="Q32" i="45"/>
  <c r="P32" i="45"/>
  <c r="O32" i="45"/>
  <c r="N32" i="45"/>
  <c r="M32" i="45"/>
  <c r="L32" i="45"/>
  <c r="K32" i="45"/>
  <c r="J32" i="45"/>
  <c r="I32" i="45"/>
  <c r="H32" i="45"/>
  <c r="G32" i="45"/>
  <c r="F32" i="45"/>
  <c r="E32" i="45"/>
  <c r="D32" i="45"/>
  <c r="C32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D31" i="45"/>
  <c r="C31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R29" i="45"/>
  <c r="Q29" i="45"/>
  <c r="P29" i="45"/>
  <c r="O29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C28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B32" i="45"/>
  <c r="B31" i="45"/>
  <c r="B30" i="45"/>
  <c r="B29" i="45"/>
  <c r="B28" i="45"/>
  <c r="B27" i="45"/>
  <c r="R6" i="45"/>
  <c r="Q6" i="45"/>
  <c r="P6" i="45"/>
  <c r="O6" i="45"/>
  <c r="N6" i="45"/>
  <c r="M6" i="45"/>
  <c r="L6" i="45"/>
  <c r="K6" i="45"/>
  <c r="J6" i="45"/>
  <c r="I6" i="45"/>
  <c r="H6" i="45"/>
  <c r="G6" i="45"/>
  <c r="F6" i="45"/>
  <c r="E6" i="45"/>
  <c r="D6" i="45"/>
  <c r="C6" i="45"/>
  <c r="R5" i="45"/>
  <c r="Q5" i="45"/>
  <c r="P5" i="45"/>
  <c r="O5" i="45"/>
  <c r="O4" i="45" s="1"/>
  <c r="N5" i="45"/>
  <c r="M5" i="45"/>
  <c r="M4" i="45" s="1"/>
  <c r="L5" i="45"/>
  <c r="L4" i="45" s="1"/>
  <c r="K5" i="45"/>
  <c r="J5" i="45"/>
  <c r="I5" i="45"/>
  <c r="H5" i="45"/>
  <c r="H4" i="45" s="1"/>
  <c r="G5" i="45"/>
  <c r="F5" i="45"/>
  <c r="F4" i="45" s="1"/>
  <c r="E5" i="45"/>
  <c r="D5" i="45"/>
  <c r="D4" i="45" s="1"/>
  <c r="C5" i="45"/>
  <c r="B6" i="45"/>
  <c r="B5" i="45"/>
  <c r="J4" i="45" l="1"/>
  <c r="Q4" i="45"/>
  <c r="P4" i="45"/>
  <c r="N4" i="45"/>
  <c r="G4" i="45"/>
  <c r="K4" i="45"/>
  <c r="I4" i="45"/>
  <c r="R4" i="45"/>
  <c r="E4" i="45"/>
  <c r="C4" i="45"/>
  <c r="B4" i="45"/>
  <c r="N8" i="43"/>
  <c r="M8" i="43"/>
  <c r="L8" i="43"/>
  <c r="K8" i="43"/>
  <c r="J8" i="43"/>
  <c r="I8" i="43"/>
  <c r="H8" i="43"/>
  <c r="G8" i="43"/>
  <c r="F8" i="43"/>
  <c r="E8" i="43"/>
  <c r="D8" i="43"/>
  <c r="C8" i="43"/>
  <c r="N7" i="43"/>
  <c r="M7" i="43"/>
  <c r="L7" i="43"/>
  <c r="K7" i="43"/>
  <c r="J7" i="43"/>
  <c r="I7" i="43"/>
  <c r="H7" i="43"/>
  <c r="G7" i="43"/>
  <c r="F7" i="43"/>
  <c r="E7" i="43"/>
  <c r="D7" i="43"/>
  <c r="C7" i="43"/>
  <c r="N6" i="43"/>
  <c r="M6" i="43"/>
  <c r="L6" i="43"/>
  <c r="K6" i="43"/>
  <c r="J6" i="43"/>
  <c r="I6" i="43"/>
  <c r="H6" i="43"/>
  <c r="G6" i="43"/>
  <c r="F6" i="43"/>
  <c r="E6" i="43"/>
  <c r="D6" i="43"/>
  <c r="C6" i="43"/>
  <c r="N34" i="43"/>
  <c r="M34" i="43"/>
  <c r="L34" i="43"/>
  <c r="K34" i="43"/>
  <c r="J34" i="43"/>
  <c r="I34" i="43"/>
  <c r="H34" i="43"/>
  <c r="G34" i="43"/>
  <c r="F34" i="43"/>
  <c r="E34" i="43"/>
  <c r="D34" i="43"/>
  <c r="C34" i="43"/>
  <c r="N33" i="43"/>
  <c r="M33" i="43"/>
  <c r="L33" i="43"/>
  <c r="K33" i="43"/>
  <c r="J33" i="43"/>
  <c r="I33" i="43"/>
  <c r="H33" i="43"/>
  <c r="G33" i="43"/>
  <c r="F33" i="43"/>
  <c r="E33" i="43"/>
  <c r="D33" i="43"/>
  <c r="C33" i="43"/>
  <c r="N32" i="43"/>
  <c r="M32" i="43"/>
  <c r="L32" i="43"/>
  <c r="K32" i="43"/>
  <c r="J32" i="43"/>
  <c r="I32" i="43"/>
  <c r="H32" i="43"/>
  <c r="G32" i="43"/>
  <c r="F32" i="43"/>
  <c r="E32" i="43"/>
  <c r="D32" i="43"/>
  <c r="C32" i="43"/>
  <c r="N31" i="43"/>
  <c r="M31" i="43"/>
  <c r="L31" i="43"/>
  <c r="K31" i="43"/>
  <c r="J31" i="43"/>
  <c r="I31" i="43"/>
  <c r="H31" i="43"/>
  <c r="G31" i="43"/>
  <c r="F31" i="43"/>
  <c r="E31" i="43"/>
  <c r="D31" i="43"/>
  <c r="C31" i="43"/>
  <c r="N30" i="43"/>
  <c r="M30" i="43"/>
  <c r="L30" i="43"/>
  <c r="K30" i="43"/>
  <c r="J30" i="43"/>
  <c r="I30" i="43"/>
  <c r="H30" i="43"/>
  <c r="G30" i="43"/>
  <c r="F30" i="43"/>
  <c r="E30" i="43"/>
  <c r="D30" i="43"/>
  <c r="C30" i="43"/>
  <c r="N29" i="43"/>
  <c r="M29" i="43"/>
  <c r="L29" i="43"/>
  <c r="K29" i="43"/>
  <c r="J29" i="43"/>
  <c r="I29" i="43"/>
  <c r="H29" i="43"/>
  <c r="G29" i="43"/>
  <c r="F29" i="43"/>
  <c r="E29" i="43"/>
  <c r="D29" i="43"/>
  <c r="C29" i="43"/>
  <c r="B34" i="43"/>
  <c r="B33" i="43"/>
  <c r="B32" i="43"/>
  <c r="B31" i="43"/>
  <c r="B30" i="43"/>
  <c r="B29" i="43"/>
  <c r="B8" i="43"/>
  <c r="B7" i="43"/>
  <c r="B6" i="43"/>
</calcChain>
</file>

<file path=xl/sharedStrings.xml><?xml version="1.0" encoding="utf-8"?>
<sst xmlns="http://schemas.openxmlformats.org/spreadsheetml/2006/main" count="852" uniqueCount="329">
  <si>
    <t>病床数</t>
    <rPh sb="0" eb="3">
      <t>ビョウショウスウ</t>
    </rPh>
    <phoneticPr fontId="2"/>
  </si>
  <si>
    <t>市町村</t>
    <rPh sb="0" eb="3">
      <t>シチョウソン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</si>
  <si>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</si>
  <si>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シンリョウショ</t>
    </rPh>
    <phoneticPr fontId="4"/>
  </si>
  <si>
    <t>歯科
診療所
施設数</t>
    <rPh sb="0" eb="2">
      <t>シカ</t>
    </rPh>
    <rPh sb="3" eb="5">
      <t>シンリョウ</t>
    </rPh>
    <rPh sb="5" eb="6">
      <t>ショ</t>
    </rPh>
    <rPh sb="7" eb="9">
      <t>シセツ</t>
    </rPh>
    <rPh sb="9" eb="10">
      <t>スウ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</si>
  <si>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</si>
  <si>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</si>
  <si>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一般病院</t>
    <rPh sb="0" eb="2">
      <t>イッパン</t>
    </rPh>
    <rPh sb="2" eb="4">
      <t>ビョウイン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</si>
  <si>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</si>
  <si>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</si>
  <si>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3">
      <t>カンセンショウ</t>
    </rPh>
    <phoneticPr fontId="4"/>
  </si>
  <si>
    <t>結核</t>
    <rPh sb="0" eb="2">
      <t>ケッカク</t>
    </rPh>
    <phoneticPr fontId="4"/>
  </si>
  <si>
    <t>一般</t>
    <rPh sb="0" eb="2">
      <t>イッパン</t>
    </rPh>
    <phoneticPr fontId="4"/>
  </si>
  <si>
    <t>有床</t>
    <rPh sb="0" eb="1">
      <t>ユウショウ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</si>
  <si>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</si>
  <si>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総数</t>
    <rPh sb="0" eb="2">
      <t>ソウスウ</t>
    </rPh>
    <phoneticPr fontId="7"/>
  </si>
  <si>
    <t>市計</t>
    <rPh sb="0" eb="1">
      <t>シ</t>
    </rPh>
    <rPh sb="1" eb="2">
      <t>ケイ</t>
    </rPh>
    <phoneticPr fontId="7"/>
  </si>
  <si>
    <t>郡計</t>
    <rPh sb="0" eb="1">
      <t>グン</t>
    </rPh>
    <rPh sb="1" eb="2">
      <t>ケイ</t>
    </rPh>
    <phoneticPr fontId="7"/>
  </si>
  <si>
    <t>松山市</t>
    <rPh sb="0" eb="3">
      <t>マツヤマシ</t>
    </rPh>
    <phoneticPr fontId="7"/>
  </si>
  <si>
    <t>今治市</t>
    <rPh sb="0" eb="3">
      <t>イマバリシ</t>
    </rPh>
    <phoneticPr fontId="7"/>
  </si>
  <si>
    <t>宇和島市</t>
    <rPh sb="0" eb="4">
      <t>ウワジマシ</t>
    </rPh>
    <phoneticPr fontId="7"/>
  </si>
  <si>
    <t>八幡浜市</t>
    <rPh sb="0" eb="4">
      <t>ヤワタハマシ</t>
    </rPh>
    <phoneticPr fontId="7"/>
  </si>
  <si>
    <t>新居浜市</t>
    <rPh sb="0" eb="4">
      <t>ニイハマシ</t>
    </rPh>
    <phoneticPr fontId="7"/>
  </si>
  <si>
    <t>西条市</t>
    <rPh sb="0" eb="3">
      <t>サイジョウシ</t>
    </rPh>
    <phoneticPr fontId="7"/>
  </si>
  <si>
    <t>大洲市</t>
    <rPh sb="0" eb="3">
      <t>オオズシ</t>
    </rPh>
    <phoneticPr fontId="7"/>
  </si>
  <si>
    <t>伊予市</t>
    <rPh sb="0" eb="3">
      <t>イヨシ</t>
    </rPh>
    <phoneticPr fontId="7"/>
  </si>
  <si>
    <t>松前町</t>
    <rPh sb="0" eb="1">
      <t>マツ</t>
    </rPh>
    <rPh sb="1" eb="2">
      <t>マエ</t>
    </rPh>
    <rPh sb="2" eb="3">
      <t>チョウ</t>
    </rPh>
    <phoneticPr fontId="7"/>
  </si>
  <si>
    <t>砥部町</t>
    <rPh sb="0" eb="3">
      <t>トベチョウ</t>
    </rPh>
    <phoneticPr fontId="7"/>
  </si>
  <si>
    <t>内子町</t>
    <rPh sb="0" eb="2">
      <t>ウチコ</t>
    </rPh>
    <rPh sb="2" eb="3">
      <t>チョウ</t>
    </rPh>
    <phoneticPr fontId="7"/>
  </si>
  <si>
    <t>伊方町</t>
    <rPh sb="0" eb="2">
      <t>イカタ</t>
    </rPh>
    <rPh sb="2" eb="3">
      <t>チョウ</t>
    </rPh>
    <phoneticPr fontId="7"/>
  </si>
  <si>
    <t>松野町</t>
    <rPh sb="0" eb="1">
      <t>マツ</t>
    </rPh>
    <rPh sb="1" eb="2">
      <t>ノ</t>
    </rPh>
    <rPh sb="2" eb="3">
      <t>チョウ</t>
    </rPh>
    <phoneticPr fontId="7"/>
  </si>
  <si>
    <t>宇摩</t>
    <rPh sb="0" eb="2">
      <t>ウマ</t>
    </rPh>
    <phoneticPr fontId="7"/>
  </si>
  <si>
    <t>新居浜西条</t>
    <rPh sb="0" eb="3">
      <t>ニイハマ</t>
    </rPh>
    <rPh sb="3" eb="5">
      <t>サイジョウ</t>
    </rPh>
    <phoneticPr fontId="7"/>
  </si>
  <si>
    <t>今治</t>
    <rPh sb="0" eb="2">
      <t>イマバリ</t>
    </rPh>
    <phoneticPr fontId="7"/>
  </si>
  <si>
    <t>松山</t>
    <rPh sb="0" eb="2">
      <t>マツヤマ</t>
    </rPh>
    <phoneticPr fontId="7"/>
  </si>
  <si>
    <t>八幡浜大洲</t>
    <rPh sb="0" eb="3">
      <t>ヤワタハマ</t>
    </rPh>
    <rPh sb="3" eb="5">
      <t>オオズ</t>
    </rPh>
    <phoneticPr fontId="7"/>
  </si>
  <si>
    <t>宇和島</t>
    <rPh sb="0" eb="3">
      <t>ウワジマ</t>
    </rPh>
    <phoneticPr fontId="7"/>
  </si>
  <si>
    <t>総数</t>
  </si>
  <si>
    <t>（再掲）</t>
    <rPh sb="1" eb="3">
      <t>サイケイ</t>
    </rPh>
    <phoneticPr fontId="2"/>
  </si>
  <si>
    <t>各年１０月１日</t>
    <rPh sb="0" eb="2">
      <t>カクネン</t>
    </rPh>
    <rPh sb="4" eb="5">
      <t>ガツ</t>
    </rPh>
    <rPh sb="6" eb="7">
      <t>ニチ</t>
    </rPh>
    <phoneticPr fontId="4"/>
  </si>
  <si>
    <t>市町村</t>
    <rPh sb="0" eb="3">
      <t>シチョウソン</t>
    </rPh>
    <phoneticPr fontId="2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</si>
  <si>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</si>
  <si>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</si>
  <si>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</si>
  <si>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</si>
  <si>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</si>
  <si>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</si>
  <si>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</si>
  <si>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</si>
  <si>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</si>
  <si>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</si>
  <si>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</si>
  <si>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</si>
  <si>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</si>
  <si>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</si>
  <si>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</si>
  <si>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</si>
  <si>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</si>
  <si>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</si>
  <si>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</si>
  <si>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</si>
  <si>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</si>
  <si>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</si>
  <si>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</si>
  <si>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</si>
  <si>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</si>
  <si>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</si>
  <si>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</si>
  <si>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</si>
  <si>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</si>
  <si>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</si>
  <si>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</si>
  <si>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</si>
  <si>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</si>
  <si>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</si>
  <si>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</si>
  <si>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</si>
  <si>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</si>
  <si>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</si>
  <si>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</si>
  <si>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</si>
  <si>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</si>
  <si>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</si>
  <si>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</si>
  <si>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</si>
  <si>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</si>
  <si>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</si>
  <si>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</si>
  <si>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</si>
  <si>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
府県</t>
    <rPh sb="0" eb="1">
      <t>ミヤコ</t>
    </rPh>
    <rPh sb="1" eb="2">
      <t>ミチ</t>
    </rPh>
    <rPh sb="3" eb="5">
      <t>フケン</t>
    </rPh>
    <phoneticPr fontId="10"/>
  </si>
  <si>
    <t>病床数</t>
    <rPh sb="0" eb="2">
      <t>ビョウショウ</t>
    </rPh>
    <rPh sb="2" eb="3">
      <t>スウ</t>
    </rPh>
    <phoneticPr fontId="10"/>
  </si>
  <si>
    <t>人口１０万対病床数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10"/>
  </si>
  <si>
    <t>病院</t>
    <rPh sb="0" eb="2">
      <t>ビョウイン</t>
    </rPh>
    <phoneticPr fontId="10"/>
  </si>
  <si>
    <t>一般
診療所</t>
    <rPh sb="0" eb="2">
      <t>イッパン</t>
    </rPh>
    <rPh sb="3" eb="5">
      <t>シンリョウ</t>
    </rPh>
    <rPh sb="5" eb="6">
      <t>ショ</t>
    </rPh>
    <phoneticPr fontId="10"/>
  </si>
  <si>
    <t>精神</t>
    <rPh sb="0" eb="2">
      <t>セイシン</t>
    </rPh>
    <phoneticPr fontId="10"/>
  </si>
  <si>
    <t>結核</t>
    <rPh sb="0" eb="2">
      <t>ケッカク</t>
    </rPh>
    <phoneticPr fontId="10"/>
  </si>
  <si>
    <t>一般</t>
    <rPh sb="0" eb="2">
      <t>イッパン</t>
    </rPh>
    <phoneticPr fontId="10"/>
  </si>
  <si>
    <t>会社</t>
  </si>
  <si>
    <t>国</t>
    <rPh sb="0" eb="1">
      <t>クニ</t>
    </rPh>
    <phoneticPr fontId="4"/>
  </si>
  <si>
    <t>公的医療機関</t>
    <rPh sb="0" eb="2">
      <t>コウテキ</t>
    </rPh>
    <rPh sb="2" eb="4">
      <t>イリョウ</t>
    </rPh>
    <rPh sb="4" eb="6">
      <t>キカン</t>
    </rPh>
    <phoneticPr fontId="4"/>
  </si>
  <si>
    <t>全国社会
保険協会
連合会</t>
    <rPh sb="0" eb="2">
      <t>ゼンコク</t>
    </rPh>
    <rPh sb="2" eb="4">
      <t>シャカイ</t>
    </rPh>
    <rPh sb="5" eb="7">
      <t>ホケン</t>
    </rPh>
    <rPh sb="7" eb="9">
      <t>キョウカイ</t>
    </rPh>
    <rPh sb="10" eb="13">
      <t>レンゴウカイ</t>
    </rPh>
    <phoneticPr fontId="4"/>
  </si>
  <si>
    <t>その他の
法人</t>
    <rPh sb="0" eb="3">
      <t>ソノタ</t>
    </rPh>
    <rPh sb="5" eb="7">
      <t>ホウジン</t>
    </rPh>
    <phoneticPr fontId="4"/>
  </si>
  <si>
    <t>個人</t>
    <rPh sb="0" eb="2">
      <t>コジン</t>
    </rPh>
    <phoneticPr fontId="4"/>
  </si>
  <si>
    <t>県</t>
    <rPh sb="0" eb="1">
      <t>ケン</t>
    </rPh>
    <phoneticPr fontId="4"/>
  </si>
  <si>
    <t>日赤</t>
    <rPh sb="0" eb="2">
      <t>ニッセキ</t>
    </rPh>
    <phoneticPr fontId="4"/>
  </si>
  <si>
    <t>済生会</t>
    <rPh sb="0" eb="3">
      <t>サイセイカイ</t>
    </rPh>
    <phoneticPr fontId="4"/>
  </si>
  <si>
    <t>0-99</t>
  </si>
  <si>
    <t>100-199</t>
  </si>
  <si>
    <t>200-299</t>
  </si>
  <si>
    <t>300-399</t>
  </si>
  <si>
    <t>400-499</t>
  </si>
  <si>
    <t>500-599</t>
  </si>
  <si>
    <t>600-699</t>
  </si>
  <si>
    <t>700-799</t>
  </si>
  <si>
    <t>800-899</t>
  </si>
  <si>
    <t>病床規模</t>
    <rPh sb="0" eb="4">
      <t>ビョウショウキボ</t>
    </rPh>
    <phoneticPr fontId="4"/>
  </si>
  <si>
    <t>第７表　病院数、開設者・病床規模別</t>
    <rPh sb="0" eb="1">
      <t>ダイ</t>
    </rPh>
    <rPh sb="2" eb="3">
      <t>ヒョウ</t>
    </rPh>
    <rPh sb="4" eb="7">
      <t>ビョウインスウ</t>
    </rPh>
    <rPh sb="8" eb="11">
      <t>カイセツシャ</t>
    </rPh>
    <rPh sb="12" eb="16">
      <t>ビョウショウキボ</t>
    </rPh>
    <rPh sb="16" eb="17">
      <t>ベツ</t>
    </rPh>
    <phoneticPr fontId="4"/>
  </si>
  <si>
    <t>公的医
療機関</t>
    <rPh sb="0" eb="2">
      <t>コウテキ</t>
    </rPh>
    <rPh sb="2" eb="3">
      <t>イ</t>
    </rPh>
    <rPh sb="4" eb="5">
      <t>リョウ</t>
    </rPh>
    <rPh sb="5" eb="7">
      <t>キカン</t>
    </rPh>
    <phoneticPr fontId="4"/>
  </si>
  <si>
    <t>社会保
険関係
団体</t>
    <rPh sb="0" eb="2">
      <t>シャカイ</t>
    </rPh>
    <rPh sb="2" eb="3">
      <t>タモツ</t>
    </rPh>
    <rPh sb="4" eb="5">
      <t>ケン</t>
    </rPh>
    <rPh sb="5" eb="7">
      <t>カンケイ</t>
    </rPh>
    <rPh sb="8" eb="10">
      <t>ダンタイ</t>
    </rPh>
    <phoneticPr fontId="4"/>
  </si>
  <si>
    <t>公益
法人</t>
    <rPh sb="0" eb="2">
      <t>コウエキ</t>
    </rPh>
    <rPh sb="3" eb="5">
      <t>ホウジン</t>
    </rPh>
    <phoneticPr fontId="4"/>
  </si>
  <si>
    <t>医療
法人</t>
    <rPh sb="0" eb="2">
      <t>イリョウ</t>
    </rPh>
    <rPh sb="3" eb="5">
      <t>ホウジン</t>
    </rPh>
    <phoneticPr fontId="4"/>
  </si>
  <si>
    <t>実数</t>
    <rPh sb="0" eb="2">
      <t>ジッスウ</t>
    </rPh>
    <phoneticPr fontId="4"/>
  </si>
  <si>
    <t>百分率</t>
    <rPh sb="0" eb="3">
      <t>ヒャクブンリツ</t>
    </rPh>
    <phoneticPr fontId="4"/>
  </si>
  <si>
    <t>第１表　医療施設数・率（人口１０万対）、施設の種類別－都道府県別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シセツ</t>
    </rPh>
    <rPh sb="23" eb="25">
      <t>シュルイ</t>
    </rPh>
    <rPh sb="25" eb="26">
      <t>ベツ</t>
    </rPh>
    <rPh sb="27" eb="31">
      <t>トドウフケン</t>
    </rPh>
    <rPh sb="31" eb="32">
      <t>ベツ</t>
    </rPh>
    <phoneticPr fontId="10"/>
  </si>
  <si>
    <t>施設数</t>
    <rPh sb="0" eb="2">
      <t>シセツ</t>
    </rPh>
    <rPh sb="2" eb="3">
      <t>スウ</t>
    </rPh>
    <phoneticPr fontId="10"/>
  </si>
  <si>
    <t>人口１０万対施設数</t>
    <rPh sb="0" eb="2">
      <t>ジンコウ</t>
    </rPh>
    <rPh sb="4" eb="6">
      <t>マンタイ</t>
    </rPh>
    <rPh sb="6" eb="8">
      <t>シセツ</t>
    </rPh>
    <rPh sb="8" eb="9">
      <t>スウ</t>
    </rPh>
    <phoneticPr fontId="10"/>
  </si>
  <si>
    <t>（再掲）</t>
    <rPh sb="1" eb="3">
      <t>サイケイ</t>
    </rPh>
    <phoneticPr fontId="10"/>
  </si>
  <si>
    <t>歯科
診療所</t>
    <rPh sb="0" eb="2">
      <t>シカ</t>
    </rPh>
    <rPh sb="3" eb="5">
      <t>シンリョウ</t>
    </rPh>
    <rPh sb="5" eb="6">
      <t>ショ</t>
    </rPh>
    <phoneticPr fontId="10"/>
  </si>
  <si>
    <t>有床</t>
    <rPh sb="0" eb="1">
      <t>ユウ</t>
    </rPh>
    <rPh sb="1" eb="2">
      <t>トコ</t>
    </rPh>
    <phoneticPr fontId="10"/>
  </si>
  <si>
    <t>第８表 病院の従事者数・率、業務の種類別・市部郡部別</t>
    <rPh sb="7" eb="10">
      <t>ジュウジシャ</t>
    </rPh>
    <rPh sb="10" eb="11">
      <t>スウ</t>
    </rPh>
    <rPh sb="12" eb="13">
      <t>リツ</t>
    </rPh>
    <rPh sb="14" eb="16">
      <t>ギョウム</t>
    </rPh>
    <rPh sb="17" eb="19">
      <t>シュルイ</t>
    </rPh>
    <rPh sb="19" eb="20">
      <t>ベツ</t>
    </rPh>
    <rPh sb="21" eb="23">
      <t>シブ</t>
    </rPh>
    <rPh sb="23" eb="25">
      <t>グンブ</t>
    </rPh>
    <phoneticPr fontId="4"/>
  </si>
  <si>
    <t>業務の種別</t>
    <rPh sb="0" eb="2">
      <t>ギョウム</t>
    </rPh>
    <rPh sb="3" eb="5">
      <t>シュベツ</t>
    </rPh>
    <phoneticPr fontId="4"/>
  </si>
  <si>
    <t>１００床あたり</t>
    <rPh sb="3" eb="4">
      <t>ユカ</t>
    </rPh>
    <phoneticPr fontId="4"/>
  </si>
  <si>
    <t>１病院あたり</t>
    <rPh sb="1" eb="3">
      <t>ビョウイン</t>
    </rPh>
    <phoneticPr fontId="4"/>
  </si>
  <si>
    <t>市部</t>
    <rPh sb="0" eb="2">
      <t>シブ</t>
    </rPh>
    <phoneticPr fontId="4"/>
  </si>
  <si>
    <t>郡部</t>
    <rPh sb="0" eb="2">
      <t>グンブ</t>
    </rPh>
    <phoneticPr fontId="4"/>
  </si>
  <si>
    <t>医師</t>
    <rPh sb="0" eb="2">
      <t>イシ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</si>
  <si>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</si>
  <si>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</si>
  <si>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歯科
医師</t>
    <rPh sb="0" eb="2">
      <t>シカ</t>
    </rPh>
    <rPh sb="3" eb="5">
      <t>イシ</t>
    </rPh>
    <phoneticPr fontId="4"/>
  </si>
  <si>
    <t>薬剤師</t>
    <rPh sb="0" eb="3">
      <t>ヤクザイシ</t>
    </rPh>
    <phoneticPr fontId="4"/>
  </si>
  <si>
    <t>看護業務補助者</t>
    <rPh sb="0" eb="2">
      <t>カンゴ</t>
    </rPh>
    <rPh sb="2" eb="4">
      <t>ギョウム</t>
    </rPh>
    <rPh sb="4" eb="6">
      <t>ホジョ</t>
    </rPh>
    <rPh sb="6" eb="7">
      <t>シャ</t>
    </rPh>
    <phoneticPr fontId="4"/>
  </si>
  <si>
    <t>理学療法士（ＰＴ）</t>
    <rPh sb="0" eb="2">
      <t>リガク</t>
    </rPh>
    <rPh sb="2" eb="5">
      <t>リョウホウシ</t>
    </rPh>
    <phoneticPr fontId="4"/>
  </si>
  <si>
    <t>視能訓練士</t>
    <rPh sb="0" eb="1">
      <t>シ</t>
    </rPh>
    <rPh sb="1" eb="2">
      <t>ノウリョク</t>
    </rPh>
    <rPh sb="2" eb="4">
      <t>クンレン</t>
    </rPh>
    <rPh sb="4" eb="5">
      <t>シ</t>
    </rPh>
    <phoneticPr fontId="4"/>
  </si>
  <si>
    <t>言語聴覚士</t>
    <rPh sb="0" eb="2">
      <t>ゲンゴ</t>
    </rPh>
    <rPh sb="2" eb="4">
      <t>チョウカク</t>
    </rPh>
    <rPh sb="4" eb="5">
      <t>シ</t>
    </rPh>
    <phoneticPr fontId="2"/>
  </si>
  <si>
    <t>義肢装具士</t>
    <rPh sb="0" eb="2">
      <t>ギシ</t>
    </rPh>
    <rPh sb="2" eb="4">
      <t>ソウグ</t>
    </rPh>
    <rPh sb="4" eb="5">
      <t>シ</t>
    </rPh>
    <phoneticPr fontId="4"/>
  </si>
  <si>
    <t>歯科衛生士</t>
    <rPh sb="0" eb="2">
      <t>シカ</t>
    </rPh>
    <rPh sb="2" eb="5">
      <t>エイセイシ</t>
    </rPh>
    <phoneticPr fontId="4"/>
  </si>
  <si>
    <t>歯科技工士</t>
    <rPh sb="0" eb="2">
      <t>シカ</t>
    </rPh>
    <rPh sb="2" eb="5">
      <t>ギコウシ</t>
    </rPh>
    <phoneticPr fontId="4"/>
  </si>
  <si>
    <t>診療放射線技師</t>
    <rPh sb="0" eb="2">
      <t>シンリョウ</t>
    </rPh>
    <rPh sb="2" eb="5">
      <t>ホウシャセン</t>
    </rPh>
    <rPh sb="5" eb="7">
      <t>ギシ</t>
    </rPh>
    <phoneticPr fontId="4"/>
  </si>
  <si>
    <t>診療エックス線技師</t>
    <rPh sb="0" eb="2">
      <t>シンリョウ</t>
    </rPh>
    <rPh sb="6" eb="7">
      <t>セン</t>
    </rPh>
    <rPh sb="7" eb="9">
      <t>ギシ</t>
    </rPh>
    <phoneticPr fontId="4"/>
  </si>
  <si>
    <t>臨床検査技師</t>
    <rPh sb="0" eb="2">
      <t>リンショウ</t>
    </rPh>
    <rPh sb="2" eb="4">
      <t>ケンサ</t>
    </rPh>
    <rPh sb="4" eb="6">
      <t>ギシ</t>
    </rPh>
    <phoneticPr fontId="4"/>
  </si>
  <si>
    <t>衛生検査技師</t>
    <rPh sb="0" eb="2">
      <t>エイセイ</t>
    </rPh>
    <rPh sb="2" eb="4">
      <t>ケンサ</t>
    </rPh>
    <rPh sb="4" eb="6">
      <t>ギシ</t>
    </rPh>
    <phoneticPr fontId="4"/>
  </si>
  <si>
    <t>管理栄養士</t>
    <rPh sb="0" eb="2">
      <t>カンリ</t>
    </rPh>
    <rPh sb="2" eb="5">
      <t>エイヨウシ</t>
    </rPh>
    <phoneticPr fontId="4"/>
  </si>
  <si>
    <t>栄養士</t>
    <rPh sb="0" eb="3">
      <t>エイヨウシ</t>
    </rPh>
    <phoneticPr fontId="4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</si>
  <si>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</si>
  <si>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4"/>
  </si>
  <si>
    <t>事務職員</t>
    <rPh sb="0" eb="2">
      <t>ジム</t>
    </rPh>
    <rPh sb="2" eb="4">
      <t>ショクイン</t>
    </rPh>
    <phoneticPr fontId="4"/>
  </si>
  <si>
    <t>その他の職員</t>
    <rPh sb="0" eb="3">
      <t>ソノタ</t>
    </rPh>
    <rPh sb="4" eb="6">
      <t>ショクイン</t>
    </rPh>
    <phoneticPr fontId="4"/>
  </si>
  <si>
    <t>病床の種別</t>
  </si>
  <si>
    <t>精神病床</t>
  </si>
  <si>
    <t>結核病床</t>
  </si>
  <si>
    <t>年次</t>
  </si>
  <si>
    <t>…</t>
  </si>
  <si>
    <t>第１１表  病院の病床数・患者数（在院・新入院・退院・外来）、病床の種類別</t>
    <rPh sb="0" eb="1">
      <t>ダイ</t>
    </rPh>
    <rPh sb="3" eb="4">
      <t>ヒョウ</t>
    </rPh>
    <rPh sb="6" eb="8">
      <t>ビョウイン</t>
    </rPh>
    <rPh sb="9" eb="10">
      <t>ビョウ</t>
    </rPh>
    <rPh sb="10" eb="11">
      <t>トコ</t>
    </rPh>
    <rPh sb="11" eb="12">
      <t>スウ</t>
    </rPh>
    <rPh sb="13" eb="16">
      <t>カンジャスウ</t>
    </rPh>
    <rPh sb="17" eb="19">
      <t>ザイイン</t>
    </rPh>
    <rPh sb="20" eb="21">
      <t>シン</t>
    </rPh>
    <rPh sb="21" eb="23">
      <t>ニュウイン</t>
    </rPh>
    <rPh sb="24" eb="26">
      <t>タイイン</t>
    </rPh>
    <rPh sb="27" eb="29">
      <t>ガイライ</t>
    </rPh>
    <rPh sb="31" eb="33">
      <t>ビョウショウ</t>
    </rPh>
    <rPh sb="34" eb="36">
      <t>シュルイ</t>
    </rPh>
    <rPh sb="36" eb="37">
      <t>ベツ</t>
    </rPh>
    <phoneticPr fontId="19"/>
  </si>
  <si>
    <t>在院患者
延数</t>
    <rPh sb="5" eb="6">
      <t>ノ</t>
    </rPh>
    <rPh sb="6" eb="7">
      <t>スウ</t>
    </rPh>
    <phoneticPr fontId="19"/>
  </si>
  <si>
    <t>新入院
患者数</t>
    <rPh sb="4" eb="7">
      <t>カンジャスウ</t>
    </rPh>
    <phoneticPr fontId="19"/>
  </si>
  <si>
    <t>退院
患者数</t>
    <rPh sb="0" eb="2">
      <t>タイイン</t>
    </rPh>
    <rPh sb="3" eb="6">
      <t>カンジャスウ</t>
    </rPh>
    <phoneticPr fontId="19"/>
  </si>
  <si>
    <t>外来患者
延数</t>
    <rPh sb="5" eb="6">
      <t>ノ</t>
    </rPh>
    <rPh sb="6" eb="7">
      <t>スウ</t>
    </rPh>
    <phoneticPr fontId="19"/>
  </si>
  <si>
    <t>精神病床</t>
    <phoneticPr fontId="19"/>
  </si>
  <si>
    <t>一般病院</t>
    <rPh sb="0" eb="2">
      <t>イッパン</t>
    </rPh>
    <rPh sb="2" eb="4">
      <t>ビョウイン</t>
    </rPh>
    <phoneticPr fontId="19"/>
  </si>
  <si>
    <t>総数</t>
    <rPh sb="0" eb="2">
      <t>ソウスウ</t>
    </rPh>
    <phoneticPr fontId="19"/>
  </si>
  <si>
    <t>昭和50年</t>
    <phoneticPr fontId="19"/>
  </si>
  <si>
    <t>平成2年</t>
    <rPh sb="0" eb="2">
      <t>ヘイセイ</t>
    </rPh>
    <rPh sb="3" eb="4">
      <t>ネン</t>
    </rPh>
    <phoneticPr fontId="19"/>
  </si>
  <si>
    <t>11</t>
    <phoneticPr fontId="19"/>
  </si>
  <si>
    <t>第１３表 病院の人口１０万対１日平均在院患者数、病床の種類別ー年次別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ザイイン</t>
    </rPh>
    <rPh sb="20" eb="23">
      <t>カンジャスウ</t>
    </rPh>
    <rPh sb="24" eb="25">
      <t>ビョウ</t>
    </rPh>
    <rPh sb="25" eb="26">
      <t>トコ</t>
    </rPh>
    <rPh sb="27" eb="29">
      <t>シュルイ</t>
    </rPh>
    <rPh sb="29" eb="30">
      <t>ベツ</t>
    </rPh>
    <rPh sb="31" eb="33">
      <t>ネンジ</t>
    </rPh>
    <rPh sb="33" eb="34">
      <t>ベツ</t>
    </rPh>
    <phoneticPr fontId="19"/>
  </si>
  <si>
    <t>精神病床</t>
    <phoneticPr fontId="19"/>
  </si>
  <si>
    <t>結核病床</t>
    <phoneticPr fontId="19"/>
  </si>
  <si>
    <t>昭和50年</t>
    <phoneticPr fontId="19"/>
  </si>
  <si>
    <t>平成元年</t>
  </si>
  <si>
    <t>11</t>
  </si>
  <si>
    <t>昭和50年</t>
  </si>
  <si>
    <t>第１４表 病院の新入院患者数、病床の種類別ー年次別</t>
    <rPh sb="0" eb="1">
      <t>ダイ</t>
    </rPh>
    <rPh sb="3" eb="4">
      <t>ヒョウ</t>
    </rPh>
    <rPh sb="5" eb="7">
      <t>ビョウイン</t>
    </rPh>
    <rPh sb="8" eb="11">
      <t>シンニュウイン</t>
    </rPh>
    <rPh sb="11" eb="14">
      <t>カンジャスウ</t>
    </rPh>
    <rPh sb="15" eb="17">
      <t>ビョウショウ</t>
    </rPh>
    <rPh sb="18" eb="20">
      <t>シュルイ</t>
    </rPh>
    <rPh sb="20" eb="21">
      <t>ベツ</t>
    </rPh>
    <rPh sb="22" eb="24">
      <t>ネンジ</t>
    </rPh>
    <rPh sb="24" eb="25">
      <t>ベツ</t>
    </rPh>
    <phoneticPr fontId="19"/>
  </si>
  <si>
    <t>再掲</t>
    <rPh sb="0" eb="2">
      <t>サイケイ</t>
    </rPh>
    <phoneticPr fontId="19"/>
  </si>
  <si>
    <t>一般
病院</t>
    <rPh sb="3" eb="5">
      <t>ビョウイン</t>
    </rPh>
    <phoneticPr fontId="19"/>
  </si>
  <si>
    <t>第１５表 病院の退院患者数、病床の種類別ー年次別</t>
    <rPh sb="0" eb="1">
      <t>ダイ</t>
    </rPh>
    <rPh sb="3" eb="4">
      <t>ヒョウ</t>
    </rPh>
    <rPh sb="5" eb="7">
      <t>ビョウイン</t>
    </rPh>
    <rPh sb="8" eb="10">
      <t>タイイン</t>
    </rPh>
    <rPh sb="10" eb="12">
      <t>カンジャ</t>
    </rPh>
    <rPh sb="12" eb="13">
      <t>スウ</t>
    </rPh>
    <rPh sb="14" eb="15">
      <t>ビョウ</t>
    </rPh>
    <rPh sb="15" eb="16">
      <t>トコ</t>
    </rPh>
    <rPh sb="17" eb="19">
      <t>シュルイ</t>
    </rPh>
    <rPh sb="19" eb="20">
      <t>ベツ</t>
    </rPh>
    <rPh sb="21" eb="23">
      <t>ネンジ</t>
    </rPh>
    <rPh sb="23" eb="24">
      <t>ベツ</t>
    </rPh>
    <phoneticPr fontId="19"/>
  </si>
  <si>
    <t>年次</t>
    <rPh sb="0" eb="2">
      <t>ネンジ</t>
    </rPh>
    <phoneticPr fontId="19"/>
  </si>
  <si>
    <t>精神病床</t>
    <phoneticPr fontId="19"/>
  </si>
  <si>
    <t>12</t>
    <phoneticPr fontId="19"/>
  </si>
  <si>
    <t>第１２表 病院の在院患者延数、病床の種類別ー年次別</t>
    <rPh sb="0" eb="1">
      <t>ダイ</t>
    </rPh>
    <rPh sb="3" eb="4">
      <t>ヒョウ</t>
    </rPh>
    <rPh sb="18" eb="20">
      <t>シュルイ</t>
    </rPh>
    <rPh sb="20" eb="21">
      <t>ベツ</t>
    </rPh>
    <phoneticPr fontId="19"/>
  </si>
  <si>
    <t>療養</t>
    <rPh sb="0" eb="2">
      <t>リョウヨウ</t>
    </rPh>
    <phoneticPr fontId="2"/>
  </si>
  <si>
    <t>第２表　病床数・率（人口１０万対）、施設の種類別－都道府県別</t>
    <rPh sb="0" eb="1">
      <t>ダイ</t>
    </rPh>
    <rPh sb="2" eb="3">
      <t>ヒョウ</t>
    </rPh>
    <rPh sb="4" eb="6">
      <t>ビョウショウ</t>
    </rPh>
    <rPh sb="6" eb="7">
      <t>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シセツ</t>
    </rPh>
    <rPh sb="21" eb="23">
      <t>シュルイ</t>
    </rPh>
    <rPh sb="23" eb="24">
      <t>ベツ</t>
    </rPh>
    <rPh sb="25" eb="29">
      <t>トドウフケン</t>
    </rPh>
    <rPh sb="29" eb="30">
      <t>ベツ</t>
    </rPh>
    <phoneticPr fontId="10"/>
  </si>
  <si>
    <t>療養</t>
    <rPh sb="0" eb="2">
      <t>リョウヨウ</t>
    </rPh>
    <phoneticPr fontId="10"/>
  </si>
  <si>
    <t>12</t>
  </si>
  <si>
    <t>13</t>
    <phoneticPr fontId="19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</si>
  <si>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</si>
  <si>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</si>
  <si>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</si>
  <si>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</si>
  <si>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感染症病床</t>
    <rPh sb="0" eb="3">
      <t>カンセンショウ</t>
    </rPh>
    <phoneticPr fontId="19"/>
  </si>
  <si>
    <t>13</t>
  </si>
  <si>
    <t>感染症病床
※１</t>
    <rPh sb="0" eb="3">
      <t>カンセンショウ</t>
    </rPh>
    <phoneticPr fontId="19"/>
  </si>
  <si>
    <t>実数</t>
    <rPh sb="0" eb="2">
      <t>ジッスウ</t>
    </rPh>
    <phoneticPr fontId="2"/>
  </si>
  <si>
    <t>人口１０万対</t>
    <rPh sb="0" eb="2">
      <t>ジンコウ</t>
    </rPh>
    <rPh sb="4" eb="5">
      <t>マン</t>
    </rPh>
    <rPh sb="5" eb="6">
      <t>ツイ</t>
    </rPh>
    <phoneticPr fontId="2"/>
  </si>
  <si>
    <t>人口１０万対</t>
    <rPh sb="0" eb="2">
      <t>ジンコウ</t>
    </rPh>
    <rPh sb="4" eb="6">
      <t>マンツイ</t>
    </rPh>
    <phoneticPr fontId="2"/>
  </si>
  <si>
    <t>医療
生協</t>
    <rPh sb="0" eb="2">
      <t>イリョウ</t>
    </rPh>
    <rPh sb="3" eb="5">
      <t>セイキョウ</t>
    </rPh>
    <phoneticPr fontId="2"/>
  </si>
  <si>
    <t>臨床工学技士</t>
    <rPh sb="0" eb="2">
      <t>リンショウ</t>
    </rPh>
    <rPh sb="2" eb="4">
      <t>コウガク</t>
    </rPh>
    <rPh sb="4" eb="6">
      <t>ギシ</t>
    </rPh>
    <phoneticPr fontId="4"/>
  </si>
  <si>
    <t>柔道整復師</t>
    <rPh sb="0" eb="2">
      <t>ジュウドウ</t>
    </rPh>
    <rPh sb="2" eb="4">
      <t>セイフク</t>
    </rPh>
    <rPh sb="4" eb="5">
      <t>シ</t>
    </rPh>
    <phoneticPr fontId="4"/>
  </si>
  <si>
    <t>社会福祉士</t>
    <rPh sb="0" eb="2">
      <t>シャカイ</t>
    </rPh>
    <rPh sb="2" eb="4">
      <t>フクシ</t>
    </rPh>
    <rPh sb="4" eb="5">
      <t>シ</t>
    </rPh>
    <phoneticPr fontId="4"/>
  </si>
  <si>
    <t>介護福祉士</t>
    <rPh sb="0" eb="2">
      <t>カイゴ</t>
    </rPh>
    <rPh sb="2" eb="5">
      <t>フクシシ</t>
    </rPh>
    <phoneticPr fontId="4"/>
  </si>
  <si>
    <t>その他の技術員</t>
    <rPh sb="2" eb="3">
      <t>タ</t>
    </rPh>
    <rPh sb="4" eb="7">
      <t>ギジュツイン</t>
    </rPh>
    <phoneticPr fontId="4"/>
  </si>
  <si>
    <t>療養病床等</t>
    <rPh sb="0" eb="2">
      <t>リョウヨウ</t>
    </rPh>
    <rPh sb="2" eb="4">
      <t>ビョウショウ</t>
    </rPh>
    <rPh sb="4" eb="5">
      <t>トウ</t>
    </rPh>
    <phoneticPr fontId="19"/>
  </si>
  <si>
    <t>12</t>
    <phoneticPr fontId="19"/>
  </si>
  <si>
    <t>一般病床等</t>
    <rPh sb="0" eb="2">
      <t>イッパン</t>
    </rPh>
    <rPh sb="2" eb="4">
      <t>ビョウショウ</t>
    </rPh>
    <rPh sb="4" eb="5">
      <t>トウ</t>
    </rPh>
    <phoneticPr fontId="19"/>
  </si>
  <si>
    <t>１日平均
在院
患者数</t>
    <rPh sb="1" eb="2">
      <t>ニチ</t>
    </rPh>
    <rPh sb="2" eb="4">
      <t>ヘイキン</t>
    </rPh>
    <rPh sb="5" eb="7">
      <t>ザイイン</t>
    </rPh>
    <rPh sb="8" eb="11">
      <t>カンジャスウ</t>
    </rPh>
    <phoneticPr fontId="19"/>
  </si>
  <si>
    <t>その他の病床等※</t>
    <rPh sb="2" eb="3">
      <t>タ</t>
    </rPh>
    <rPh sb="4" eb="6">
      <t>ビョウショウ</t>
    </rPh>
    <rPh sb="6" eb="7">
      <t>トウ</t>
    </rPh>
    <phoneticPr fontId="19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</si>
  <si>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19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</si>
  <si>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19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</si>
  <si>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19"/>
  </si>
  <si>
    <t>感染症
病床</t>
    <rPh sb="0" eb="3">
      <t>カンセンショウ</t>
    </rPh>
    <phoneticPr fontId="19"/>
  </si>
  <si>
    <t>共済
組合</t>
    <rPh sb="0" eb="2">
      <t>キョウサイ</t>
    </rPh>
    <rPh sb="3" eb="5">
      <t>クミアイ</t>
    </rPh>
    <phoneticPr fontId="4"/>
  </si>
  <si>
    <t>あん摩ﾏｯｻｰｼﾞ指圧師</t>
    <rPh sb="2" eb="3">
      <t>アンマ</t>
    </rPh>
    <rPh sb="9" eb="12">
      <t>シアツシ</t>
    </rPh>
    <phoneticPr fontId="4"/>
  </si>
  <si>
    <t>15</t>
    <phoneticPr fontId="19"/>
  </si>
  <si>
    <t>14</t>
  </si>
  <si>
    <t>他の病床から療養病床等へ</t>
    <rPh sb="0" eb="1">
      <t>タ</t>
    </rPh>
    <rPh sb="2" eb="4">
      <t>ビョウショウ</t>
    </rPh>
    <rPh sb="6" eb="8">
      <t>リョウヨウ</t>
    </rPh>
    <rPh sb="8" eb="10">
      <t>ビョウショウ</t>
    </rPh>
    <rPh sb="10" eb="11">
      <t>トウ</t>
    </rPh>
    <phoneticPr fontId="19"/>
  </si>
  <si>
    <t>療養病床等から他の病床へ</t>
    <rPh sb="0" eb="2">
      <t>リョウヨウ</t>
    </rPh>
    <rPh sb="2" eb="4">
      <t>ビョウショウ</t>
    </rPh>
    <rPh sb="4" eb="5">
      <t>トウ</t>
    </rPh>
    <rPh sb="7" eb="8">
      <t>タ</t>
    </rPh>
    <rPh sb="9" eb="11">
      <t>ビョウショウ</t>
    </rPh>
    <phoneticPr fontId="19"/>
  </si>
  <si>
    <t>注）　療養病床も総人口１０万対で算出した。</t>
    <rPh sb="0" eb="1">
      <t>チュウ</t>
    </rPh>
    <rPh sb="3" eb="5">
      <t>リョウヨウ</t>
    </rPh>
    <rPh sb="5" eb="7">
      <t>ビョウショウ</t>
    </rPh>
    <rPh sb="8" eb="11">
      <t>ソウジンコウ</t>
    </rPh>
    <rPh sb="13" eb="15">
      <t>マンタイ</t>
    </rPh>
    <rPh sb="16" eb="18">
      <t>サンシュツ</t>
    </rPh>
    <phoneticPr fontId="2"/>
  </si>
  <si>
    <t>総数</t>
    <rPh sb="0" eb="2">
      <t>ソウスウ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</si>
  <si>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</si>
  <si>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</si>
  <si>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上島町</t>
    <rPh sb="0" eb="3">
      <t>カミジマチョウ</t>
    </rPh>
    <phoneticPr fontId="2"/>
  </si>
  <si>
    <t>久万高原町</t>
    <rPh sb="0" eb="5">
      <t>クマコウゲンチョウ</t>
    </rPh>
    <phoneticPr fontId="2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</si>
  <si>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</si>
  <si>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</si>
  <si>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</si>
  <si>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</si>
  <si>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</si>
  <si>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</si>
  <si>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</si>
  <si>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</si>
  <si>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</si>
  <si>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</si>
  <si>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</si>
  <si>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</si>
  <si>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</si>
  <si>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</si>
  <si>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</si>
  <si>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</si>
  <si>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</si>
  <si>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</si>
  <si>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愛南町</t>
  </si>
  <si>
    <t>15</t>
  </si>
  <si>
    <t>四国中央市</t>
    <rPh sb="0" eb="2">
      <t>シコク</t>
    </rPh>
    <rPh sb="2" eb="4">
      <t>チュウオウ</t>
    </rPh>
    <rPh sb="4" eb="5">
      <t>シ</t>
    </rPh>
    <phoneticPr fontId="2"/>
  </si>
  <si>
    <t>愛南町</t>
    <rPh sb="0" eb="3">
      <t>アイナンチョウ</t>
    </rPh>
    <phoneticPr fontId="2"/>
  </si>
  <si>
    <t>国立病院機構</t>
    <rPh sb="0" eb="2">
      <t>コクリツ</t>
    </rPh>
    <rPh sb="2" eb="4">
      <t>ビョウイン</t>
    </rPh>
    <rPh sb="4" eb="6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</si>
  <si>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</si>
  <si>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一般病床</t>
    <rPh sb="0" eb="2">
      <t>イッパン</t>
    </rPh>
    <rPh sb="2" eb="4">
      <t>ビョウショウ</t>
    </rPh>
    <phoneticPr fontId="19"/>
  </si>
  <si>
    <t>療養病床</t>
    <rPh sb="0" eb="2">
      <t>リョウヨウ</t>
    </rPh>
    <rPh sb="2" eb="4">
      <t>ビョウショウ</t>
    </rPh>
    <phoneticPr fontId="19"/>
  </si>
  <si>
    <r>
      <t>その他の病床等</t>
    </r>
    <r>
      <rPr>
        <sz val="9"/>
        <rFont val="HG丸ｺﾞｼｯｸM-PRO"/>
        <family val="3"/>
        <charset val="128"/>
      </rPr>
      <t>※</t>
    </r>
    <rPh sb="2" eb="3">
      <t>タ</t>
    </rPh>
    <rPh sb="4" eb="6">
      <t>ビョウショウ</t>
    </rPh>
    <rPh sb="6" eb="7">
      <t>トウ</t>
    </rPh>
    <phoneticPr fontId="19"/>
  </si>
  <si>
    <t>結核
病床</t>
    <phoneticPr fontId="19"/>
  </si>
  <si>
    <t>16</t>
  </si>
  <si>
    <t>市計</t>
  </si>
  <si>
    <t>郡計</t>
  </si>
  <si>
    <t>鬼北町</t>
  </si>
  <si>
    <t>鬼北町</t>
    <rPh sb="0" eb="1">
      <t>キ</t>
    </rPh>
    <rPh sb="1" eb="2">
      <t>ホク</t>
    </rPh>
    <rPh sb="2" eb="3">
      <t>チョウ</t>
    </rPh>
    <phoneticPr fontId="2"/>
  </si>
  <si>
    <t xml:space="preserve"> </t>
  </si>
  <si>
    <t>社会
福祉
法人</t>
    <rPh sb="0" eb="2">
      <t>シャカイ</t>
    </rPh>
    <rPh sb="3" eb="5">
      <t>フクシ</t>
    </rPh>
    <rPh sb="6" eb="8">
      <t>ホウジン</t>
    </rPh>
    <phoneticPr fontId="2"/>
  </si>
  <si>
    <t>※1　平成１１年以前は伝染病床</t>
    <rPh sb="3" eb="5">
      <t>ヘイセイ</t>
    </rPh>
    <rPh sb="7" eb="10">
      <t>ネンイゼン</t>
    </rPh>
    <rPh sb="11" eb="13">
      <t>デンセン</t>
    </rPh>
    <rPh sb="13" eb="15">
      <t>ビョウショウ</t>
    </rPh>
    <phoneticPr fontId="19"/>
  </si>
  <si>
    <t>市町</t>
    <rPh sb="0" eb="2">
      <t>シチョウ</t>
    </rPh>
    <phoneticPr fontId="4"/>
  </si>
  <si>
    <t>第３表　医療施設数及び病床数、施設の種類別-市町別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9" eb="10">
      <t>オヨ</t>
    </rPh>
    <rPh sb="11" eb="14">
      <t>ビョウショウスウ</t>
    </rPh>
    <rPh sb="15" eb="17">
      <t>シセツ</t>
    </rPh>
    <rPh sb="18" eb="21">
      <t>シュルイベツ</t>
    </rPh>
    <rPh sb="22" eb="24">
      <t>シチョウ</t>
    </rPh>
    <rPh sb="24" eb="25">
      <t>ベツ</t>
    </rPh>
    <phoneticPr fontId="4"/>
  </si>
  <si>
    <t>第５表　病院数、開設者別-市町別</t>
    <rPh sb="4" eb="6">
      <t>ビョウイン</t>
    </rPh>
    <rPh sb="8" eb="11">
      <t>カイセツシャ</t>
    </rPh>
    <phoneticPr fontId="4"/>
  </si>
  <si>
    <t>１８</t>
    <phoneticPr fontId="19"/>
  </si>
  <si>
    <t>17</t>
  </si>
  <si>
    <t>感染</t>
    <rPh sb="0" eb="2">
      <t>カンセン</t>
    </rPh>
    <phoneticPr fontId="10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</si>
  <si>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19"/>
  </si>
  <si>
    <t>病床数
(６月末)</t>
    <rPh sb="6" eb="8">
      <t>ガツマツ</t>
    </rPh>
    <phoneticPr fontId="19"/>
  </si>
  <si>
    <t>介護療養病床
（再掲）</t>
    <rPh sb="0" eb="2">
      <t>カイゴ</t>
    </rPh>
    <rPh sb="2" eb="4">
      <t>リョウヨウ</t>
    </rPh>
    <rPh sb="4" eb="6">
      <t>ビョウショウ</t>
    </rPh>
    <rPh sb="8" eb="10">
      <t>サイケイ</t>
    </rPh>
    <phoneticPr fontId="19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</si>
  <si>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19"/>
  </si>
  <si>
    <t>介護療養
病床(再掲)</t>
    <rPh sb="0" eb="2">
      <t>カイゴ</t>
    </rPh>
    <rPh sb="2" eb="4">
      <t>リョウヨウ</t>
    </rPh>
    <rPh sb="5" eb="7">
      <t>ビョウショウ</t>
    </rPh>
    <rPh sb="8" eb="10">
      <t>サイケイ</t>
    </rPh>
    <phoneticPr fontId="19"/>
  </si>
  <si>
    <t>第４表　人口１０万対医療施設数及び病床数、施設の種類別-市町別</t>
    <phoneticPr fontId="4"/>
  </si>
  <si>
    <t>19</t>
  </si>
  <si>
    <t>結核病床</t>
    <phoneticPr fontId="19"/>
  </si>
  <si>
    <t>昭和50年</t>
    <phoneticPr fontId="19"/>
  </si>
  <si>
    <t>…</t>
    <phoneticPr fontId="19"/>
  </si>
  <si>
    <t>平成元年</t>
    <phoneticPr fontId="19"/>
  </si>
  <si>
    <t>18</t>
    <phoneticPr fontId="19"/>
  </si>
  <si>
    <t>19</t>
    <phoneticPr fontId="19"/>
  </si>
  <si>
    <t>20-99</t>
    <phoneticPr fontId="2"/>
  </si>
  <si>
    <t>精神科病院</t>
    <rPh sb="2" eb="3">
      <t>カ</t>
    </rPh>
    <phoneticPr fontId="19"/>
  </si>
  <si>
    <t>精神科
病院</t>
    <rPh sb="2" eb="3">
      <t>カ</t>
    </rPh>
    <rPh sb="4" eb="6">
      <t>ビョウイン</t>
    </rPh>
    <phoneticPr fontId="19"/>
  </si>
  <si>
    <t>公益　　法人</t>
    <rPh sb="0" eb="2">
      <t>コウエキ</t>
    </rPh>
    <rPh sb="4" eb="6">
      <t>ホウジン</t>
    </rPh>
    <phoneticPr fontId="4"/>
  </si>
  <si>
    <t>医療　　法人</t>
    <rPh sb="0" eb="2">
      <t>イリョウ</t>
    </rPh>
    <rPh sb="4" eb="6">
      <t>ホウジン</t>
    </rPh>
    <phoneticPr fontId="4"/>
  </si>
  <si>
    <t>精神科病院</t>
    <rPh sb="0" eb="2">
      <t>セイシン</t>
    </rPh>
    <rPh sb="2" eb="3">
      <t>カ</t>
    </rPh>
    <rPh sb="3" eb="5">
      <t>ビョウイン</t>
    </rPh>
    <phoneticPr fontId="4"/>
  </si>
  <si>
    <t>常勤換算</t>
    <rPh sb="0" eb="2">
      <t>ジョウキン</t>
    </rPh>
    <rPh sb="2" eb="4">
      <t>カンザン</t>
    </rPh>
    <phoneticPr fontId="4"/>
  </si>
  <si>
    <t>平成２１年</t>
    <rPh sb="0" eb="2">
      <t>ヘイセイ</t>
    </rPh>
    <phoneticPr fontId="2"/>
  </si>
  <si>
    <t>平成２１年</t>
    <rPh sb="0" eb="2">
      <t>ヘイセイ</t>
    </rPh>
    <rPh sb="4" eb="5">
      <t>ネン</t>
    </rPh>
    <phoneticPr fontId="4"/>
  </si>
  <si>
    <t>20</t>
  </si>
  <si>
    <t>第９表 病院数・率（人口１０万対）-年次・市町別</t>
    <rPh sb="0" eb="1">
      <t>ダイ</t>
    </rPh>
    <rPh sb="2" eb="3">
      <t>ヒョウ</t>
    </rPh>
    <rPh sb="4" eb="6">
      <t>ビョウイン</t>
    </rPh>
    <rPh sb="6" eb="7">
      <t>ビョウショウスウ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ネンジ</t>
    </rPh>
    <rPh sb="21" eb="23">
      <t>シチョウ</t>
    </rPh>
    <rPh sb="23" eb="24">
      <t>ベツ</t>
    </rPh>
    <phoneticPr fontId="4"/>
  </si>
  <si>
    <t>第１０表 病院病床数・率（人口１０万対）-年次・市町別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2">
      <t>リツ</t>
    </rPh>
    <rPh sb="13" eb="15">
      <t>ジンコウ</t>
    </rPh>
    <rPh sb="17" eb="18">
      <t>マン</t>
    </rPh>
    <rPh sb="18" eb="19">
      <t>タイ</t>
    </rPh>
    <rPh sb="21" eb="23">
      <t>ネンジ</t>
    </rPh>
    <rPh sb="24" eb="26">
      <t>シチョウ</t>
    </rPh>
    <rPh sb="26" eb="27">
      <t>ベツ</t>
    </rPh>
    <phoneticPr fontId="4"/>
  </si>
  <si>
    <t>21</t>
  </si>
  <si>
    <t>平成２2年</t>
    <rPh sb="0" eb="2">
      <t>ヘイセイ</t>
    </rPh>
    <phoneticPr fontId="2"/>
  </si>
  <si>
    <t>平成２2年</t>
    <rPh sb="0" eb="2">
      <t>ヘイセイ</t>
    </rPh>
    <rPh sb="4" eb="5">
      <t>ネン</t>
    </rPh>
    <phoneticPr fontId="4"/>
  </si>
  <si>
    <t>平成21年</t>
  </si>
  <si>
    <t>　　　－</t>
  </si>
  <si>
    <t>23</t>
    <phoneticPr fontId="19"/>
  </si>
  <si>
    <t>22</t>
  </si>
  <si>
    <t>平成２3年</t>
    <rPh sb="0" eb="2">
      <t>ヘイセイ</t>
    </rPh>
    <phoneticPr fontId="2"/>
  </si>
  <si>
    <t>平成２3年</t>
    <rPh sb="0" eb="2">
      <t>ヘイセイ</t>
    </rPh>
    <rPh sb="4" eb="5">
      <t>ネン</t>
    </rPh>
    <phoneticPr fontId="4"/>
  </si>
  <si>
    <t>平成2２年</t>
  </si>
  <si>
    <t>2２</t>
  </si>
  <si>
    <t>23</t>
    <phoneticPr fontId="19"/>
  </si>
  <si>
    <t>労働者健康福祉機構</t>
    <rPh sb="0" eb="3">
      <t>ロウドウシャ</t>
    </rPh>
    <rPh sb="3" eb="5">
      <t>ケンコウ</t>
    </rPh>
    <rPh sb="5" eb="7">
      <t>フクシ</t>
    </rPh>
    <rPh sb="7" eb="9">
      <t>キコウ</t>
    </rPh>
    <phoneticPr fontId="4"/>
  </si>
  <si>
    <t>その他
の法人</t>
    <rPh sb="0" eb="3">
      <t>ソノタ</t>
    </rPh>
    <rPh sb="5" eb="7">
      <t>ホウジン</t>
    </rPh>
    <phoneticPr fontId="4"/>
  </si>
  <si>
    <t>会社</t>
    <rPh sb="0" eb="2">
      <t>カイシャ</t>
    </rPh>
    <phoneticPr fontId="2"/>
  </si>
  <si>
    <t>第６表　病院数、病院の種類・病床規模別</t>
    <rPh sb="0" eb="1">
      <t>ダイ</t>
    </rPh>
    <rPh sb="2" eb="3">
      <t>ヒョウ</t>
    </rPh>
    <rPh sb="4" eb="7">
      <t>ビョウインスウ</t>
    </rPh>
    <rPh sb="8" eb="10">
      <t>ビョウイン</t>
    </rPh>
    <rPh sb="11" eb="13">
      <t>シュルイ</t>
    </rPh>
    <rPh sb="14" eb="18">
      <t>ビョウショウキボ</t>
    </rPh>
    <rPh sb="18" eb="19">
      <t>ベツ</t>
    </rPh>
    <phoneticPr fontId="4"/>
  </si>
  <si>
    <t>感染症
病床
※１</t>
    <rPh sb="0" eb="3">
      <t>カンセンショウ</t>
    </rPh>
    <phoneticPr fontId="19"/>
  </si>
  <si>
    <t>平成２４年</t>
    <rPh sb="0" eb="2">
      <t>ヘイセイ</t>
    </rPh>
    <phoneticPr fontId="2"/>
  </si>
  <si>
    <t>平成２４年</t>
    <rPh sb="0" eb="2">
      <t>ヘイセイ</t>
    </rPh>
    <rPh sb="4" eb="5">
      <t>ネン</t>
    </rPh>
    <phoneticPr fontId="4"/>
  </si>
  <si>
    <t>平成23年</t>
  </si>
  <si>
    <t>23</t>
  </si>
  <si>
    <t>24</t>
  </si>
  <si>
    <t>作業療法士（ＯＴ）</t>
    <rPh sb="0" eb="2">
      <t>サギョウ</t>
    </rPh>
    <rPh sb="2" eb="5">
      <t>リョウホウシ</t>
    </rPh>
    <phoneticPr fontId="4"/>
  </si>
  <si>
    <t>平成25年１０月１日現在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0"/>
  </si>
  <si>
    <t>平成25年</t>
  </si>
  <si>
    <t>平成２５年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</si>
  <si>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4"/>
  </si>
  <si>
    <t>平成24年</t>
  </si>
  <si>
    <t>平成25年</t>
    <rPh sb="0" eb="2">
      <t>ヘイセイ</t>
    </rPh>
    <rPh sb="4" eb="5">
      <t>ネン</t>
    </rPh>
    <phoneticPr fontId="19"/>
  </si>
  <si>
    <t>25</t>
  </si>
  <si>
    <t>25</t>
    <phoneticPr fontId="19"/>
  </si>
  <si>
    <t>25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</si>
</sst>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  <numFmt numFmtId="178" formatCode="_ * #,##0_ ;_ * &quot;△&quot;#,##0_ ;_ * &quot;-&quot;_ ;_ @_ "/>
    <numFmt numFmtId="179" formatCode="_ * #,##0.0_ ;_ * &quot;△&quot;#,##0.0_ ;_ * &quot;-&quot;_ ;_ @_ "/>
    <numFmt numFmtId="180" formatCode="_ * #,##0_ ;_ * &quot;△&quot;?,?#0_ ;_ * &quot;-&quot;_ ;_ @_ "/>
    <numFmt numFmtId="181" formatCode="0.0_);[Red]\(0.0\)"/>
    <numFmt numFmtId="182" formatCode="0.0_ "/>
    <numFmt numFmtId="183" formatCode="_ * #,##0.00_ ;_ * &quot;△&quot;#,##0.00_ ;_ * &quot;-&quot;??_ ;_ @_ "/>
    <numFmt numFmtId="184" formatCode="#,##0.0_);[Red]\(#,##0.0\)"/>
    <numFmt numFmtId="185" formatCode="#,##0_ "/>
    <numFmt numFmtId="186" formatCode="#,##0.0;[Red]\-#,##0.0"/>
    <numFmt numFmtId="187" formatCode="_ * #,##0_ ;_ * \-#,##0_ ;_ * &quot;-&quot;??_ ;_ @_ "/>
    <numFmt numFmtId="188" formatCode="#,##0.0_ "/>
  </numFmts>
  <fonts count="24"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HG創英角ｺﾞｼｯｸUB"/>
      <family val="3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明朝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83" fontId="9" fillId="0" borderId="0"/>
    <xf numFmtId="179" fontId="9" fillId="0" borderId="0"/>
    <xf numFmtId="49" fontId="1" fillId="0" borderId="0">
      <alignment horizontal="center" vertical="center"/>
    </xf>
    <xf numFmtId="38" fontId="9" fillId="0" borderId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0" fontId="23" fillId="0" borderId="0"/>
  </cellStyleXfs>
  <cellXfs count="419">
    <xf numFmtId="0" fontId="0" fillId="0" borderId="0" xfId="0"/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7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8" fillId="0" borderId="8" xfId="0" applyNumberFormat="1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right" vertical="center" shrinkToFit="1"/>
    </xf>
    <xf numFmtId="178" fontId="8" fillId="0" borderId="6" xfId="0" applyNumberFormat="1" applyFont="1" applyFill="1" applyBorder="1" applyAlignment="1">
      <alignment horizontal="right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8" fontId="8" fillId="0" borderId="1" xfId="0" applyNumberFormat="1" applyFont="1" applyFill="1" applyBorder="1" applyAlignment="1">
      <alignment horizontal="right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 vertical="center"/>
    </xf>
    <xf numFmtId="17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Fill="1" applyBorder="1" applyAlignment="1">
      <alignment horizontal="right" vertical="center" shrinkToFit="1"/>
    </xf>
    <xf numFmtId="179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right" vertical="center" shrinkToFit="1"/>
    </xf>
    <xf numFmtId="179" fontId="8" fillId="0" borderId="6" xfId="0" applyNumberFormat="1" applyFont="1" applyFill="1" applyBorder="1" applyAlignment="1">
      <alignment horizontal="right" vertical="center" shrinkToFit="1"/>
    </xf>
    <xf numFmtId="179" fontId="8" fillId="0" borderId="12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Fill="1" applyBorder="1" applyAlignment="1">
      <alignment horizontal="right" vertical="center" shrinkToFit="1"/>
    </xf>
    <xf numFmtId="179" fontId="8" fillId="0" borderId="13" xfId="0" applyNumberFormat="1" applyFont="1" applyFill="1" applyBorder="1" applyAlignment="1">
      <alignment horizontal="right" vertical="center" shrinkToFit="1"/>
    </xf>
    <xf numFmtId="41" fontId="0" fillId="0" borderId="0" xfId="0" applyNumberFormat="1" applyFill="1" applyAlignment="1">
      <alignment vertical="center"/>
    </xf>
    <xf numFmtId="49" fontId="1" fillId="0" borderId="7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right" vertical="center" shrinkToFit="1"/>
    </xf>
    <xf numFmtId="49" fontId="1" fillId="0" borderId="2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right" vertical="center" shrinkToFi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right" vertical="center" shrinkToFit="1"/>
    </xf>
    <xf numFmtId="178" fontId="8" fillId="0" borderId="13" xfId="0" applyNumberFormat="1" applyFont="1" applyBorder="1" applyAlignment="1">
      <alignment horizontal="right" vertical="center" shrinkToFit="1"/>
    </xf>
    <xf numFmtId="178" fontId="8" fillId="0" borderId="15" xfId="0" applyNumberFormat="1" applyFont="1" applyBorder="1" applyAlignment="1">
      <alignment horizontal="right" vertical="center" shrinkToFit="1"/>
    </xf>
    <xf numFmtId="49" fontId="11" fillId="0" borderId="0" xfId="0" applyNumberFormat="1" applyFont="1" applyAlignment="1">
      <alignment horizontal="left" vertical="center"/>
    </xf>
    <xf numFmtId="0" fontId="12" fillId="0" borderId="0" xfId="0" applyFont="1"/>
    <xf numFmtId="0" fontId="1" fillId="0" borderId="0" xfId="0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right" vertical="center" shrinkToFit="1"/>
    </xf>
    <xf numFmtId="49" fontId="1" fillId="0" borderId="9" xfId="0" applyNumberFormat="1" applyFont="1" applyBorder="1" applyAlignment="1">
      <alignment horizontal="center"/>
    </xf>
    <xf numFmtId="180" fontId="8" fillId="0" borderId="0" xfId="0" applyNumberFormat="1" applyFont="1" applyBorder="1" applyAlignment="1">
      <alignment horizontal="right" shrinkToFit="1"/>
    </xf>
    <xf numFmtId="0" fontId="0" fillId="0" borderId="0" xfId="0" applyAlignment="1"/>
    <xf numFmtId="180" fontId="8" fillId="0" borderId="8" xfId="0" applyNumberFormat="1" applyFont="1" applyBorder="1" applyAlignment="1">
      <alignment horizontal="right" vertical="center" shrinkToFit="1"/>
    </xf>
    <xf numFmtId="180" fontId="8" fillId="0" borderId="0" xfId="0" applyNumberFormat="1" applyFont="1" applyBorder="1" applyAlignment="1">
      <alignment horizontal="right" vertical="center" shrinkToFit="1"/>
    </xf>
    <xf numFmtId="180" fontId="8" fillId="0" borderId="12" xfId="0" applyNumberFormat="1" applyFont="1" applyBorder="1" applyAlignment="1">
      <alignment horizontal="right" vertical="center" shrinkToFit="1"/>
    </xf>
    <xf numFmtId="179" fontId="8" fillId="0" borderId="0" xfId="0" applyNumberFormat="1" applyFont="1" applyBorder="1" applyAlignment="1">
      <alignment horizontal="right" vertical="center" shrinkToFit="1"/>
    </xf>
    <xf numFmtId="179" fontId="8" fillId="0" borderId="12" xfId="0" applyNumberFormat="1" applyFont="1" applyBorder="1" applyAlignment="1">
      <alignment horizontal="right" vertical="center" shrinkToFit="1"/>
    </xf>
    <xf numFmtId="0" fontId="8" fillId="0" borderId="0" xfId="0" applyFont="1" applyBorder="1"/>
    <xf numFmtId="180" fontId="8" fillId="0" borderId="1" xfId="0" applyNumberFormat="1" applyFont="1" applyBorder="1" applyAlignment="1">
      <alignment horizontal="right" vertical="center" shrinkToFit="1"/>
    </xf>
    <xf numFmtId="180" fontId="8" fillId="0" borderId="13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>
      <alignment horizontal="right" vertical="center" shrinkToFit="1"/>
    </xf>
    <xf numFmtId="179" fontId="8" fillId="0" borderId="13" xfId="0" applyNumberFormat="1" applyFont="1" applyBorder="1" applyAlignment="1">
      <alignment horizontal="right" vertical="center" shrinkToFit="1"/>
    </xf>
    <xf numFmtId="0" fontId="1" fillId="0" borderId="0" xfId="0" applyFont="1" applyFill="1" applyAlignment="1">
      <alignment horizontal="distributed" vertical="center"/>
    </xf>
    <xf numFmtId="49" fontId="1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shrinkToFit="1"/>
    </xf>
    <xf numFmtId="180" fontId="8" fillId="0" borderId="7" xfId="0" applyNumberFormat="1" applyFont="1" applyBorder="1" applyAlignment="1">
      <alignment horizontal="right" vertical="center" shrinkToFit="1"/>
    </xf>
    <xf numFmtId="49" fontId="17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center"/>
    </xf>
    <xf numFmtId="0" fontId="12" fillId="0" borderId="0" xfId="0" applyFont="1" applyAlignment="1"/>
    <xf numFmtId="179" fontId="8" fillId="0" borderId="10" xfId="0" applyNumberFormat="1" applyFont="1" applyBorder="1" applyAlignment="1">
      <alignment horizontal="right" vertical="center" shrinkToFit="1"/>
    </xf>
    <xf numFmtId="180" fontId="8" fillId="0" borderId="8" xfId="0" applyNumberFormat="1" applyFont="1" applyBorder="1" applyAlignment="1">
      <alignment horizontal="right" shrinkToFit="1"/>
    </xf>
    <xf numFmtId="179" fontId="8" fillId="0" borderId="8" xfId="0" applyNumberFormat="1" applyFont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shrinkToFit="1"/>
    </xf>
    <xf numFmtId="177" fontId="0" fillId="0" borderId="0" xfId="0" applyNumberFormat="1" applyFill="1" applyAlignment="1">
      <alignment vertical="center"/>
    </xf>
    <xf numFmtId="179" fontId="8" fillId="0" borderId="11" xfId="0" applyNumberFormat="1" applyFont="1" applyFill="1" applyBorder="1" applyAlignment="1" applyProtection="1">
      <alignment horizontal="right" vertical="center" shrinkToFit="1"/>
    </xf>
    <xf numFmtId="179" fontId="8" fillId="0" borderId="12" xfId="0" applyNumberFormat="1" applyFont="1" applyFill="1" applyBorder="1" applyAlignment="1" applyProtection="1">
      <alignment horizontal="right" vertical="center" shrinkToFit="1"/>
    </xf>
    <xf numFmtId="179" fontId="8" fillId="0" borderId="13" xfId="0" applyNumberFormat="1" applyFont="1" applyFill="1" applyBorder="1" applyAlignment="1" applyProtection="1">
      <alignment horizontal="right" vertical="center" shrinkToFit="1"/>
    </xf>
    <xf numFmtId="49" fontId="11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78" fontId="8" fillId="0" borderId="7" xfId="0" applyNumberFormat="1" applyFont="1" applyBorder="1" applyAlignment="1">
      <alignment horizontal="right" vertical="center" shrinkToFit="1"/>
    </xf>
    <xf numFmtId="0" fontId="1" fillId="0" borderId="8" xfId="0" applyNumberFormat="1" applyFont="1" applyBorder="1" applyAlignment="1">
      <alignment horizontal="left" vertical="center"/>
    </xf>
    <xf numFmtId="0" fontId="0" fillId="0" borderId="0" xfId="0" applyNumberFormat="1"/>
    <xf numFmtId="49" fontId="1" fillId="0" borderId="10" xfId="3" applyBorder="1">
      <alignment horizontal="center" vertical="center"/>
    </xf>
    <xf numFmtId="178" fontId="8" fillId="0" borderId="10" xfId="0" applyNumberFormat="1" applyFont="1" applyBorder="1" applyAlignment="1">
      <alignment horizontal="right" vertical="center" shrinkToFit="1"/>
    </xf>
    <xf numFmtId="178" fontId="8" fillId="0" borderId="6" xfId="0" applyNumberFormat="1" applyFont="1" applyBorder="1" applyAlignment="1">
      <alignment horizontal="right" vertical="center" shrinkToFit="1"/>
    </xf>
    <xf numFmtId="49" fontId="1" fillId="0" borderId="12" xfId="0" applyNumberFormat="1" applyFont="1" applyBorder="1" applyAlignment="1">
      <alignment horizontal="center" vertical="center"/>
    </xf>
    <xf numFmtId="49" fontId="1" fillId="0" borderId="8" xfId="3" applyBorder="1">
      <alignment horizontal="center" vertical="center"/>
    </xf>
    <xf numFmtId="178" fontId="8" fillId="0" borderId="8" xfId="0" applyNumberFormat="1" applyFont="1" applyBorder="1" applyAlignment="1">
      <alignment horizontal="right" vertical="center" shrinkToFit="1"/>
    </xf>
    <xf numFmtId="49" fontId="1" fillId="0" borderId="8" xfId="3" applyFont="1" applyBorder="1">
      <alignment horizontal="center" vertical="center"/>
    </xf>
    <xf numFmtId="49" fontId="1" fillId="0" borderId="4" xfId="3" applyFont="1" applyBorder="1">
      <alignment horizontal="center" vertical="center"/>
    </xf>
    <xf numFmtId="0" fontId="1" fillId="0" borderId="0" xfId="0" applyFont="1"/>
    <xf numFmtId="49" fontId="1" fillId="0" borderId="3" xfId="3" applyBorder="1">
      <alignment horizontal="center" vertical="center"/>
    </xf>
    <xf numFmtId="49" fontId="1" fillId="0" borderId="9" xfId="3" applyBorder="1">
      <alignment horizontal="center" vertical="center"/>
    </xf>
    <xf numFmtId="181" fontId="8" fillId="0" borderId="0" xfId="0" applyNumberFormat="1" applyFont="1" applyBorder="1" applyAlignment="1">
      <alignment horizontal="right" vertical="center" shrinkToFit="1"/>
    </xf>
    <xf numFmtId="49" fontId="1" fillId="0" borderId="9" xfId="3" applyFont="1" applyBorder="1">
      <alignment horizontal="center" vertical="center"/>
    </xf>
    <xf numFmtId="0" fontId="0" fillId="0" borderId="8" xfId="0" applyBorder="1"/>
    <xf numFmtId="0" fontId="1" fillId="0" borderId="0" xfId="0" applyNumberFormat="1" applyFont="1"/>
    <xf numFmtId="49" fontId="1" fillId="0" borderId="0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Border="1"/>
    <xf numFmtId="182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right" vertical="center"/>
    </xf>
    <xf numFmtId="0" fontId="0" fillId="0" borderId="6" xfId="0" applyBorder="1"/>
    <xf numFmtId="49" fontId="1" fillId="0" borderId="9" xfId="7" applyNumberFormat="1" applyFont="1" applyBorder="1" applyAlignment="1">
      <alignment horizontal="center" vertical="center"/>
    </xf>
    <xf numFmtId="49" fontId="1" fillId="0" borderId="10" xfId="7" applyNumberFormat="1" applyFont="1" applyBorder="1" applyAlignment="1">
      <alignment horizontal="center" vertical="center"/>
    </xf>
    <xf numFmtId="178" fontId="8" fillId="0" borderId="11" xfId="7" applyNumberFormat="1" applyFont="1" applyBorder="1" applyAlignment="1">
      <alignment horizontal="right" vertical="center" shrinkToFit="1"/>
    </xf>
    <xf numFmtId="49" fontId="1" fillId="0" borderId="8" xfId="7" applyNumberFormat="1" applyFont="1" applyBorder="1" applyAlignment="1">
      <alignment horizontal="center" vertical="center"/>
    </xf>
    <xf numFmtId="178" fontId="8" fillId="0" borderId="12" xfId="7" applyNumberFormat="1" applyFont="1" applyBorder="1" applyAlignment="1">
      <alignment horizontal="right" vertical="center" shrinkToFit="1"/>
    </xf>
    <xf numFmtId="49" fontId="1" fillId="0" borderId="7" xfId="7" applyNumberFormat="1" applyFont="1" applyBorder="1" applyAlignment="1">
      <alignment horizontal="center" vertical="center"/>
    </xf>
    <xf numFmtId="178" fontId="8" fillId="0" borderId="13" xfId="7" applyNumberFormat="1" applyFont="1" applyBorder="1" applyAlignment="1">
      <alignment horizontal="right" vertical="center" shrinkToFit="1"/>
    </xf>
    <xf numFmtId="49" fontId="1" fillId="0" borderId="2" xfId="7" applyNumberFormat="1" applyFont="1" applyBorder="1" applyAlignment="1">
      <alignment horizontal="center" vertical="center"/>
    </xf>
    <xf numFmtId="178" fontId="8" fillId="0" borderId="15" xfId="7" applyNumberFormat="1" applyFont="1" applyBorder="1" applyAlignment="1">
      <alignment horizontal="right" vertical="center" shrinkToFit="1"/>
    </xf>
    <xf numFmtId="49" fontId="1" fillId="0" borderId="4" xfId="7" applyNumberFormat="1" applyFont="1" applyBorder="1" applyAlignment="1">
      <alignment horizontal="center" vertical="center"/>
    </xf>
    <xf numFmtId="184" fontId="8" fillId="0" borderId="14" xfId="0" applyNumberFormat="1" applyFont="1" applyFill="1" applyBorder="1" applyAlignment="1">
      <alignment horizontal="right" vertical="center" shrinkToFit="1"/>
    </xf>
    <xf numFmtId="184" fontId="8" fillId="0" borderId="7" xfId="0" applyNumberFormat="1" applyFont="1" applyFill="1" applyBorder="1" applyAlignment="1">
      <alignment horizontal="right" vertical="center" shrinkToFit="1"/>
    </xf>
    <xf numFmtId="184" fontId="8" fillId="0" borderId="15" xfId="0" applyNumberFormat="1" applyFont="1" applyFill="1" applyBorder="1" applyAlignment="1">
      <alignment horizontal="right" vertical="center" shrinkToFit="1"/>
    </xf>
    <xf numFmtId="180" fontId="1" fillId="0" borderId="0" xfId="0" applyNumberFormat="1" applyFont="1" applyBorder="1" applyAlignment="1">
      <alignment horizontal="right" vertical="center" shrinkToFit="1"/>
    </xf>
    <xf numFmtId="49" fontId="1" fillId="0" borderId="6" xfId="3" applyFill="1" applyBorder="1" applyAlignment="1">
      <alignment horizontal="left" vertical="center"/>
    </xf>
    <xf numFmtId="179" fontId="8" fillId="0" borderId="0" xfId="0" applyNumberFormat="1" applyFont="1" applyBorder="1" applyAlignment="1">
      <alignment horizontal="right" shrinkToFit="1"/>
    </xf>
    <xf numFmtId="179" fontId="8" fillId="0" borderId="12" xfId="0" applyNumberFormat="1" applyFont="1" applyBorder="1" applyAlignment="1">
      <alignment horizontal="right" shrinkToFit="1"/>
    </xf>
    <xf numFmtId="180" fontId="8" fillId="0" borderId="7" xfId="0" applyNumberFormat="1" applyFont="1" applyBorder="1" applyAlignment="1">
      <alignment horizontal="right" shrinkToFit="1"/>
    </xf>
    <xf numFmtId="180" fontId="8" fillId="0" borderId="1" xfId="0" applyNumberFormat="1" applyFont="1" applyBorder="1" applyAlignment="1">
      <alignment horizontal="right" shrinkToFit="1"/>
    </xf>
    <xf numFmtId="179" fontId="8" fillId="0" borderId="1" xfId="0" applyNumberFormat="1" applyFont="1" applyBorder="1" applyAlignment="1">
      <alignment horizontal="right" shrinkToFit="1"/>
    </xf>
    <xf numFmtId="179" fontId="8" fillId="0" borderId="13" xfId="0" applyNumberFormat="1" applyFont="1" applyBorder="1" applyAlignment="1">
      <alignment horizontal="right" shrinkToFit="1"/>
    </xf>
    <xf numFmtId="49" fontId="1" fillId="0" borderId="1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184" fontId="8" fillId="0" borderId="1" xfId="4" applyNumberFormat="1" applyFont="1" applyFill="1" applyBorder="1" applyAlignment="1">
      <alignment horizontal="right" vertical="center" shrinkToFit="1"/>
    </xf>
    <xf numFmtId="184" fontId="8" fillId="0" borderId="14" xfId="4" applyNumberFormat="1" applyFont="1" applyFill="1" applyBorder="1" applyAlignment="1">
      <alignment horizontal="right" vertical="center" shrinkToFit="1"/>
    </xf>
    <xf numFmtId="184" fontId="8" fillId="0" borderId="0" xfId="4" applyNumberFormat="1" applyFont="1" applyFill="1" applyBorder="1" applyAlignment="1">
      <alignment horizontal="right" vertical="center" shrinkToFit="1"/>
    </xf>
    <xf numFmtId="184" fontId="8" fillId="0" borderId="2" xfId="0" applyNumberFormat="1" applyFont="1" applyFill="1" applyBorder="1" applyAlignment="1">
      <alignment horizontal="right" vertical="center" shrinkToFit="1"/>
    </xf>
    <xf numFmtId="184" fontId="8" fillId="0" borderId="15" xfId="4" applyNumberFormat="1" applyFont="1" applyFill="1" applyBorder="1" applyAlignment="1">
      <alignment horizontal="right" vertical="center" shrinkToFit="1"/>
    </xf>
    <xf numFmtId="180" fontId="0" fillId="0" borderId="0" xfId="0" applyNumberFormat="1"/>
    <xf numFmtId="178" fontId="8" fillId="0" borderId="10" xfId="7" applyNumberFormat="1" applyFont="1" applyBorder="1" applyAlignment="1">
      <alignment horizontal="right" vertical="center" shrinkToFit="1"/>
    </xf>
    <xf numFmtId="178" fontId="8" fillId="0" borderId="8" xfId="7" applyNumberFormat="1" applyFont="1" applyBorder="1" applyAlignment="1">
      <alignment horizontal="right" vertical="center" shrinkToFit="1"/>
    </xf>
    <xf numFmtId="178" fontId="8" fillId="0" borderId="7" xfId="7" applyNumberFormat="1" applyFont="1" applyBorder="1" applyAlignment="1">
      <alignment horizontal="right" vertical="center" shrinkToFit="1"/>
    </xf>
    <xf numFmtId="178" fontId="8" fillId="0" borderId="2" xfId="7" applyNumberFormat="1" applyFont="1" applyBorder="1" applyAlignment="1">
      <alignment horizontal="right" vertical="center" shrinkToFit="1"/>
    </xf>
    <xf numFmtId="49" fontId="1" fillId="0" borderId="16" xfId="7" applyNumberFormat="1" applyFont="1" applyBorder="1" applyAlignment="1">
      <alignment horizontal="center" vertical="center"/>
    </xf>
    <xf numFmtId="178" fontId="8" fillId="0" borderId="0" xfId="7" applyNumberFormat="1" applyFont="1" applyBorder="1" applyAlignment="1">
      <alignment horizontal="right" vertical="center" shrinkToFit="1"/>
    </xf>
    <xf numFmtId="178" fontId="8" fillId="0" borderId="6" xfId="7" applyNumberFormat="1" applyFont="1" applyBorder="1" applyAlignment="1">
      <alignment horizontal="right" vertical="center" shrinkToFit="1"/>
    </xf>
    <xf numFmtId="178" fontId="8" fillId="0" borderId="1" xfId="7" applyNumberFormat="1" applyFont="1" applyBorder="1" applyAlignment="1">
      <alignment horizontal="right" vertical="center" shrinkToFit="1"/>
    </xf>
    <xf numFmtId="178" fontId="8" fillId="0" borderId="14" xfId="7" applyNumberFormat="1" applyFont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vertical="center"/>
    </xf>
    <xf numFmtId="179" fontId="8" fillId="0" borderId="10" xfId="0" applyNumberFormat="1" applyFont="1" applyFill="1" applyBorder="1" applyAlignment="1">
      <alignment horizontal="right" vertical="center" shrinkToFit="1"/>
    </xf>
    <xf numFmtId="179" fontId="8" fillId="0" borderId="11" xfId="0" applyNumberFormat="1" applyFont="1" applyFill="1" applyBorder="1" applyAlignment="1">
      <alignment horizontal="right" vertical="center" shrinkToFit="1"/>
    </xf>
    <xf numFmtId="179" fontId="8" fillId="0" borderId="17" xfId="0" applyNumberFormat="1" applyFont="1" applyFill="1" applyBorder="1" applyAlignment="1">
      <alignment horizontal="right" vertical="center" shrinkToFit="1"/>
    </xf>
    <xf numFmtId="179" fontId="8" fillId="0" borderId="18" xfId="0" applyNumberFormat="1" applyFont="1" applyFill="1" applyBorder="1" applyAlignment="1">
      <alignment horizontal="right" vertical="center" shrinkToFit="1"/>
    </xf>
    <xf numFmtId="179" fontId="8" fillId="0" borderId="19" xfId="0" applyNumberFormat="1" applyFont="1" applyFill="1" applyBorder="1" applyAlignment="1">
      <alignment horizontal="right" vertical="center" shrinkToFit="1"/>
    </xf>
    <xf numFmtId="0" fontId="22" fillId="0" borderId="0" xfId="0" applyFont="1"/>
    <xf numFmtId="178" fontId="8" fillId="0" borderId="18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8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9" xfId="0" applyNumberFormat="1" applyFont="1" applyFill="1" applyBorder="1" applyAlignment="1" applyProtection="1">
      <alignment horizontal="right" vertical="center" shrinkToFit="1"/>
    </xf>
    <xf numFmtId="179" fontId="8" fillId="0" borderId="17" xfId="0" applyNumberFormat="1" applyFont="1" applyFill="1" applyBorder="1" applyAlignment="1" applyProtection="1">
      <alignment horizontal="right" vertical="center" shrinkToFit="1"/>
      <protection locked="0"/>
    </xf>
    <xf numFmtId="180" fontId="8" fillId="0" borderId="6" xfId="0" applyNumberFormat="1" applyFont="1" applyBorder="1" applyAlignment="1">
      <alignment vertical="center" shrinkToFit="1"/>
    </xf>
    <xf numFmtId="180" fontId="8" fillId="0" borderId="11" xfId="0" applyNumberFormat="1" applyFont="1" applyBorder="1" applyAlignment="1">
      <alignment vertical="center" shrinkToFit="1"/>
    </xf>
    <xf numFmtId="181" fontId="8" fillId="0" borderId="10" xfId="0" applyNumberFormat="1" applyFont="1" applyBorder="1" applyAlignment="1">
      <alignment vertical="center" shrinkToFit="1"/>
    </xf>
    <xf numFmtId="181" fontId="8" fillId="0" borderId="6" xfId="0" applyNumberFormat="1" applyFont="1" applyBorder="1" applyAlignment="1">
      <alignment vertical="center" shrinkToFit="1"/>
    </xf>
    <xf numFmtId="181" fontId="8" fillId="0" borderId="11" xfId="0" applyNumberFormat="1" applyFont="1" applyBorder="1" applyAlignment="1">
      <alignment vertical="center" shrinkToFit="1"/>
    </xf>
    <xf numFmtId="180" fontId="8" fillId="0" borderId="0" xfId="0" applyNumberFormat="1" applyFont="1" applyBorder="1" applyAlignment="1">
      <alignment shrinkToFit="1"/>
    </xf>
    <xf numFmtId="180" fontId="8" fillId="0" borderId="12" xfId="0" applyNumberFormat="1" applyFont="1" applyBorder="1" applyAlignment="1">
      <alignment shrinkToFit="1"/>
    </xf>
    <xf numFmtId="181" fontId="8" fillId="0" borderId="8" xfId="0" applyNumberFormat="1" applyFont="1" applyBorder="1" applyAlignment="1">
      <alignment shrinkToFit="1"/>
    </xf>
    <xf numFmtId="181" fontId="8" fillId="0" borderId="0" xfId="0" applyNumberFormat="1" applyFont="1" applyBorder="1" applyAlignment="1">
      <alignment shrinkToFit="1"/>
    </xf>
    <xf numFmtId="181" fontId="8" fillId="0" borderId="12" xfId="0" applyNumberFormat="1" applyFont="1" applyBorder="1" applyAlignment="1">
      <alignment shrinkToFit="1"/>
    </xf>
    <xf numFmtId="180" fontId="8" fillId="0" borderId="8" xfId="0" applyNumberFormat="1" applyFont="1" applyBorder="1" applyAlignment="1">
      <alignment vertical="center" shrinkToFit="1"/>
    </xf>
    <xf numFmtId="180" fontId="8" fillId="0" borderId="0" xfId="0" applyNumberFormat="1" applyFont="1" applyBorder="1" applyAlignment="1">
      <alignment vertical="center" shrinkToFit="1"/>
    </xf>
    <xf numFmtId="180" fontId="8" fillId="0" borderId="12" xfId="0" applyNumberFormat="1" applyFont="1" applyBorder="1" applyAlignment="1">
      <alignment vertical="center" shrinkToFit="1"/>
    </xf>
    <xf numFmtId="181" fontId="8" fillId="0" borderId="8" xfId="0" applyNumberFormat="1" applyFont="1" applyBorder="1" applyAlignment="1">
      <alignment vertical="center" shrinkToFit="1"/>
    </xf>
    <xf numFmtId="181" fontId="8" fillId="0" borderId="0" xfId="0" applyNumberFormat="1" applyFont="1" applyBorder="1" applyAlignment="1">
      <alignment vertical="center" shrinkToFit="1"/>
    </xf>
    <xf numFmtId="181" fontId="8" fillId="0" borderId="12" xfId="0" applyNumberFormat="1" applyFont="1" applyBorder="1" applyAlignment="1">
      <alignment vertical="center" shrinkToFit="1"/>
    </xf>
    <xf numFmtId="180" fontId="8" fillId="0" borderId="1" xfId="0" applyNumberFormat="1" applyFont="1" applyBorder="1" applyAlignment="1">
      <alignment vertical="center" shrinkToFit="1"/>
    </xf>
    <xf numFmtId="180" fontId="8" fillId="0" borderId="13" xfId="0" applyNumberFormat="1" applyFont="1" applyBorder="1" applyAlignment="1">
      <alignment vertical="center" shrinkToFit="1"/>
    </xf>
    <xf numFmtId="181" fontId="8" fillId="0" borderId="7" xfId="0" applyNumberFormat="1" applyFont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181" fontId="8" fillId="0" borderId="13" xfId="0" applyNumberFormat="1" applyFont="1" applyBorder="1" applyAlignment="1">
      <alignment vertical="center" shrinkToFit="1"/>
    </xf>
    <xf numFmtId="0" fontId="9" fillId="0" borderId="0" xfId="0" applyFont="1" applyFill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 shrinkToFit="1"/>
    </xf>
    <xf numFmtId="178" fontId="8" fillId="0" borderId="5" xfId="0" applyNumberFormat="1" applyFont="1" applyBorder="1" applyAlignment="1">
      <alignment horizontal="right" vertical="center" shrinkToFit="1"/>
    </xf>
    <xf numFmtId="179" fontId="8" fillId="0" borderId="14" xfId="0" applyNumberFormat="1" applyFont="1" applyBorder="1" applyAlignment="1">
      <alignment horizontal="right" vertical="center" shrinkToFit="1"/>
    </xf>
    <xf numFmtId="180" fontId="1" fillId="0" borderId="12" xfId="0" applyNumberFormat="1" applyFont="1" applyBorder="1" applyAlignment="1">
      <alignment horizontal="right" vertical="center" shrinkToFit="1"/>
    </xf>
    <xf numFmtId="49" fontId="1" fillId="0" borderId="5" xfId="7" applyNumberFormat="1" applyFont="1" applyBorder="1" applyAlignment="1">
      <alignment horizontal="center" vertical="center"/>
    </xf>
    <xf numFmtId="49" fontId="1" fillId="0" borderId="20" xfId="7" applyNumberFormat="1" applyFont="1" applyBorder="1" applyAlignment="1">
      <alignment horizontal="center" vertical="center"/>
    </xf>
    <xf numFmtId="178" fontId="8" fillId="0" borderId="21" xfId="7" applyNumberFormat="1" applyFont="1" applyBorder="1" applyAlignment="1">
      <alignment horizontal="right" vertical="center" shrinkToFit="1"/>
    </xf>
    <xf numFmtId="178" fontId="8" fillId="0" borderId="22" xfId="7" applyNumberFormat="1" applyFont="1" applyBorder="1" applyAlignment="1">
      <alignment horizontal="right" vertical="center" shrinkToFit="1"/>
    </xf>
    <xf numFmtId="178" fontId="8" fillId="0" borderId="23" xfId="7" applyNumberFormat="1" applyFont="1" applyBorder="1" applyAlignment="1">
      <alignment horizontal="right" vertical="center" shrinkToFit="1"/>
    </xf>
    <xf numFmtId="179" fontId="8" fillId="0" borderId="23" xfId="0" applyNumberFormat="1" applyFont="1" applyFill="1" applyBorder="1" applyAlignment="1">
      <alignment horizontal="right" vertical="center" shrinkToFit="1"/>
    </xf>
    <xf numFmtId="179" fontId="8" fillId="0" borderId="21" xfId="0" applyNumberFormat="1" applyFont="1" applyFill="1" applyBorder="1" applyAlignment="1">
      <alignment horizontal="right" vertical="center" shrinkToFit="1"/>
    </xf>
    <xf numFmtId="179" fontId="8" fillId="0" borderId="22" xfId="0" applyNumberFormat="1" applyFont="1" applyFill="1" applyBorder="1" applyAlignment="1">
      <alignment horizontal="right" vertical="center" shrinkToFit="1"/>
    </xf>
    <xf numFmtId="179" fontId="8" fillId="0" borderId="2" xfId="0" applyNumberFormat="1" applyFont="1" applyFill="1" applyBorder="1" applyAlignment="1">
      <alignment horizontal="right" vertical="center" shrinkToFit="1"/>
    </xf>
    <xf numFmtId="179" fontId="8" fillId="0" borderId="14" xfId="0" applyNumberFormat="1" applyFont="1" applyFill="1" applyBorder="1" applyAlignment="1">
      <alignment horizontal="right" vertical="center" shrinkToFit="1"/>
    </xf>
    <xf numFmtId="179" fontId="8" fillId="0" borderId="15" xfId="0" applyNumberFormat="1" applyFont="1" applyFill="1" applyBorder="1" applyAlignment="1">
      <alignment horizontal="right" vertical="center" shrinkToFit="1"/>
    </xf>
    <xf numFmtId="179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1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185" fontId="23" fillId="0" borderId="0" xfId="4" applyNumberFormat="1" applyFont="1" applyBorder="1"/>
    <xf numFmtId="41" fontId="0" fillId="0" borderId="0" xfId="0" applyNumberFormat="1" applyFont="1" applyFill="1" applyAlignment="1">
      <alignment vertical="center"/>
    </xf>
    <xf numFmtId="179" fontId="8" fillId="0" borderId="11" xfId="0" applyNumberFormat="1" applyFont="1" applyBorder="1" applyAlignment="1">
      <alignment horizontal="right" shrinkToFit="1"/>
    </xf>
    <xf numFmtId="180" fontId="8" fillId="0" borderId="11" xfId="0" applyNumberFormat="1" applyFont="1" applyBorder="1" applyAlignment="1">
      <alignment horizontal="right" shrinkToFit="1"/>
    </xf>
    <xf numFmtId="180" fontId="8" fillId="0" borderId="12" xfId="0" applyNumberFormat="1" applyFont="1" applyBorder="1" applyAlignment="1">
      <alignment horizontal="right" shrinkToFit="1"/>
    </xf>
    <xf numFmtId="180" fontId="8" fillId="0" borderId="13" xfId="0" applyNumberFormat="1" applyFont="1" applyBorder="1" applyAlignment="1">
      <alignment horizontal="right" shrinkToFit="1"/>
    </xf>
    <xf numFmtId="49" fontId="13" fillId="0" borderId="15" xfId="0" applyNumberFormat="1" applyFont="1" applyBorder="1" applyAlignment="1">
      <alignment horizontal="center" vertical="center" wrapText="1"/>
    </xf>
    <xf numFmtId="49" fontId="1" fillId="0" borderId="0" xfId="3" applyFill="1" applyBorder="1" applyAlignment="1">
      <alignment horizontal="left" vertical="center"/>
    </xf>
    <xf numFmtId="178" fontId="8" fillId="0" borderId="14" xfId="0" applyNumberFormat="1" applyFont="1" applyBorder="1" applyAlignment="1">
      <alignment horizontal="right" vertical="center" shrinkToFit="1"/>
    </xf>
    <xf numFmtId="49" fontId="13" fillId="0" borderId="5" xfId="0" applyNumberFormat="1" applyFont="1" applyBorder="1" applyAlignment="1">
      <alignment horizontal="center" vertical="center" wrapText="1"/>
    </xf>
    <xf numFmtId="49" fontId="1" fillId="0" borderId="5" xfId="6" applyNumberFormat="1" applyFont="1" applyFill="1" applyBorder="1" applyAlignment="1">
      <alignment horizontal="center" vertical="center"/>
    </xf>
    <xf numFmtId="49" fontId="1" fillId="0" borderId="10" xfId="6" applyNumberFormat="1" applyFont="1" applyFill="1" applyBorder="1" applyAlignment="1">
      <alignment horizontal="center" vertical="center"/>
    </xf>
    <xf numFmtId="49" fontId="1" fillId="0" borderId="6" xfId="6" applyNumberFormat="1" applyFont="1" applyFill="1" applyBorder="1" applyAlignment="1">
      <alignment horizontal="center" vertical="center"/>
    </xf>
    <xf numFmtId="49" fontId="1" fillId="0" borderId="11" xfId="6" applyNumberFormat="1" applyFont="1" applyFill="1" applyBorder="1" applyAlignment="1">
      <alignment horizontal="center" vertical="center"/>
    </xf>
    <xf numFmtId="49" fontId="1" fillId="0" borderId="8" xfId="6" applyNumberFormat="1" applyFont="1" applyFill="1" applyBorder="1" applyAlignment="1">
      <alignment horizontal="center" vertical="center"/>
    </xf>
    <xf numFmtId="49" fontId="1" fillId="0" borderId="0" xfId="6" applyNumberFormat="1" applyFont="1" applyFill="1" applyBorder="1" applyAlignment="1">
      <alignment horizontal="center" vertical="center"/>
    </xf>
    <xf numFmtId="49" fontId="1" fillId="0" borderId="3" xfId="6" applyNumberFormat="1" applyFont="1" applyFill="1" applyBorder="1" applyAlignment="1">
      <alignment horizontal="center" vertical="center"/>
    </xf>
    <xf numFmtId="49" fontId="1" fillId="0" borderId="9" xfId="6" applyNumberFormat="1" applyFont="1" applyFill="1" applyBorder="1" applyAlignment="1">
      <alignment horizontal="center" vertical="center"/>
    </xf>
    <xf numFmtId="49" fontId="1" fillId="0" borderId="4" xfId="6" applyNumberFormat="1" applyFont="1" applyFill="1" applyBorder="1" applyAlignment="1">
      <alignment horizontal="center" vertical="center"/>
    </xf>
    <xf numFmtId="49" fontId="1" fillId="0" borderId="3" xfId="6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left" vertical="center"/>
    </xf>
    <xf numFmtId="49" fontId="1" fillId="0" borderId="2" xfId="6" applyNumberFormat="1" applyFont="1" applyFill="1" applyBorder="1" applyAlignment="1">
      <alignment horizontal="center" vertical="center"/>
    </xf>
    <xf numFmtId="0" fontId="23" fillId="0" borderId="0" xfId="6" applyFill="1" applyAlignment="1">
      <alignment vertical="center"/>
    </xf>
    <xf numFmtId="0" fontId="1" fillId="0" borderId="5" xfId="6" applyFont="1" applyFill="1" applyBorder="1" applyAlignment="1">
      <alignment horizontal="center" vertical="center"/>
    </xf>
    <xf numFmtId="0" fontId="9" fillId="0" borderId="0" xfId="6" applyFont="1" applyFill="1" applyAlignment="1">
      <alignment vertical="center"/>
    </xf>
    <xf numFmtId="41" fontId="3" fillId="0" borderId="1" xfId="6" applyNumberFormat="1" applyFont="1" applyFill="1" applyBorder="1" applyAlignment="1">
      <alignment horizontal="left" vertical="center"/>
    </xf>
    <xf numFmtId="41" fontId="23" fillId="0" borderId="0" xfId="6" applyNumberFormat="1" applyFill="1" applyAlignment="1">
      <alignment vertical="center"/>
    </xf>
    <xf numFmtId="49" fontId="1" fillId="0" borderId="0" xfId="6" applyNumberFormat="1" applyFont="1" applyFill="1" applyAlignment="1">
      <alignment horizontal="center" vertical="center"/>
    </xf>
    <xf numFmtId="58" fontId="1" fillId="0" borderId="1" xfId="6" applyNumberFormat="1" applyFont="1" applyFill="1" applyBorder="1" applyAlignment="1">
      <alignment horizontal="right" vertical="center" shrinkToFit="1"/>
    </xf>
    <xf numFmtId="0" fontId="1" fillId="0" borderId="0" xfId="6" applyFont="1" applyFill="1" applyAlignment="1">
      <alignment horizontal="distributed" vertical="center"/>
    </xf>
    <xf numFmtId="49" fontId="11" fillId="0" borderId="1" xfId="6" applyNumberFormat="1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  <xf numFmtId="0" fontId="14" fillId="0" borderId="0" xfId="6" applyFont="1" applyFill="1" applyAlignment="1">
      <alignment vertical="center"/>
    </xf>
    <xf numFmtId="0" fontId="15" fillId="0" borderId="0" xfId="6" applyFont="1" applyFill="1" applyAlignment="1">
      <alignment vertical="center"/>
    </xf>
    <xf numFmtId="180" fontId="8" fillId="0" borderId="8" xfId="6" applyNumberFormat="1" applyFont="1" applyBorder="1" applyAlignment="1">
      <alignment horizontal="right" vertical="center" shrinkToFit="1"/>
    </xf>
    <xf numFmtId="180" fontId="8" fillId="0" borderId="6" xfId="6" applyNumberFormat="1" applyFont="1" applyBorder="1" applyAlignment="1">
      <alignment horizontal="right" vertical="center" shrinkToFit="1"/>
    </xf>
    <xf numFmtId="180" fontId="8" fillId="0" borderId="11" xfId="6" applyNumberFormat="1" applyFont="1" applyBorder="1" applyAlignment="1">
      <alignment horizontal="right" vertical="center" shrinkToFit="1"/>
    </xf>
    <xf numFmtId="180" fontId="8" fillId="0" borderId="0" xfId="6" applyNumberFormat="1" applyFont="1" applyBorder="1" applyAlignment="1">
      <alignment horizontal="right" vertical="center" shrinkToFit="1"/>
    </xf>
    <xf numFmtId="180" fontId="8" fillId="0" borderId="12" xfId="6" applyNumberFormat="1" applyFont="1" applyBorder="1" applyAlignment="1">
      <alignment horizontal="right" vertical="center" shrinkToFit="1"/>
    </xf>
    <xf numFmtId="49" fontId="1" fillId="0" borderId="7" xfId="6" applyNumberFormat="1" applyFont="1" applyFill="1" applyBorder="1" applyAlignment="1">
      <alignment horizontal="center" vertical="center"/>
    </xf>
    <xf numFmtId="180" fontId="8" fillId="0" borderId="7" xfId="6" applyNumberFormat="1" applyFont="1" applyBorder="1" applyAlignment="1">
      <alignment horizontal="right" vertical="center" shrinkToFit="1"/>
    </xf>
    <xf numFmtId="180" fontId="8" fillId="0" borderId="1" xfId="6" applyNumberFormat="1" applyFont="1" applyBorder="1" applyAlignment="1">
      <alignment horizontal="right" vertical="center" shrinkToFit="1"/>
    </xf>
    <xf numFmtId="180" fontId="8" fillId="0" borderId="13" xfId="6" applyNumberFormat="1" applyFont="1" applyBorder="1" applyAlignment="1">
      <alignment horizontal="right" vertical="center" shrinkToFit="1"/>
    </xf>
    <xf numFmtId="49" fontId="16" fillId="0" borderId="1" xfId="8" applyNumberFormat="1" applyFont="1" applyFill="1" applyBorder="1" applyAlignment="1">
      <alignment horizontal="left" vertical="center"/>
    </xf>
    <xf numFmtId="0" fontId="3" fillId="0" borderId="1" xfId="8" applyFont="1" applyFill="1" applyBorder="1" applyAlignment="1">
      <alignment horizontal="left" vertical="center"/>
    </xf>
    <xf numFmtId="0" fontId="6" fillId="0" borderId="0" xfId="8" applyFont="1" applyFill="1" applyAlignment="1">
      <alignment vertical="center"/>
    </xf>
    <xf numFmtId="49" fontId="1" fillId="0" borderId="10" xfId="8" applyNumberFormat="1" applyFont="1" applyFill="1" applyBorder="1" applyAlignment="1">
      <alignment horizontal="center" vertical="center"/>
    </xf>
    <xf numFmtId="49" fontId="1" fillId="0" borderId="5" xfId="8" applyNumberFormat="1" applyFont="1" applyFill="1" applyBorder="1" applyAlignment="1">
      <alignment horizontal="center" vertical="center" wrapText="1"/>
    </xf>
    <xf numFmtId="49" fontId="1" fillId="0" borderId="3" xfId="8" applyNumberFormat="1" applyFont="1" applyFill="1" applyBorder="1" applyAlignment="1">
      <alignment horizontal="center" vertical="center"/>
    </xf>
    <xf numFmtId="0" fontId="23" fillId="0" borderId="0" xfId="8" applyFill="1" applyAlignment="1">
      <alignment vertical="center"/>
    </xf>
    <xf numFmtId="49" fontId="1" fillId="0" borderId="5" xfId="8" applyNumberFormat="1" applyFont="1" applyFill="1" applyBorder="1" applyAlignment="1">
      <alignment horizontal="center" vertical="center" shrinkToFit="1"/>
    </xf>
    <xf numFmtId="0" fontId="23" fillId="0" borderId="0" xfId="8" applyFill="1" applyAlignment="1">
      <alignment vertical="center" shrinkToFit="1"/>
    </xf>
    <xf numFmtId="41" fontId="8" fillId="0" borderId="10" xfId="8" applyNumberFormat="1" applyFont="1" applyFill="1" applyBorder="1" applyAlignment="1">
      <alignment horizontal="right" vertical="center" shrinkToFit="1"/>
    </xf>
    <xf numFmtId="177" fontId="8" fillId="0" borderId="11" xfId="8" applyNumberFormat="1" applyFont="1" applyFill="1" applyBorder="1" applyAlignment="1">
      <alignment horizontal="right" vertical="center" shrinkToFit="1"/>
    </xf>
    <xf numFmtId="180" fontId="8" fillId="0" borderId="6" xfId="8" applyNumberFormat="1" applyFont="1" applyFill="1" applyBorder="1" applyAlignment="1">
      <alignment horizontal="right" vertical="center" shrinkToFit="1"/>
    </xf>
    <xf numFmtId="180" fontId="8" fillId="0" borderId="11" xfId="8" applyNumberFormat="1" applyFont="1" applyFill="1" applyBorder="1" applyAlignment="1">
      <alignment horizontal="right" vertical="center" shrinkToFit="1"/>
    </xf>
    <xf numFmtId="49" fontId="1" fillId="0" borderId="9" xfId="8" applyNumberFormat="1" applyFont="1" applyFill="1" applyBorder="1" applyAlignment="1">
      <alignment horizontal="center" vertical="center"/>
    </xf>
    <xf numFmtId="41" fontId="8" fillId="0" borderId="8" xfId="8" applyNumberFormat="1" applyFont="1" applyFill="1" applyBorder="1" applyAlignment="1">
      <alignment horizontal="right" vertical="center" shrinkToFit="1"/>
    </xf>
    <xf numFmtId="177" fontId="8" fillId="0" borderId="12" xfId="8" applyNumberFormat="1" applyFont="1" applyFill="1" applyBorder="1" applyAlignment="1">
      <alignment horizontal="right" vertical="center" shrinkToFit="1"/>
    </xf>
    <xf numFmtId="180" fontId="8" fillId="0" borderId="0" xfId="8" applyNumberFormat="1" applyFont="1" applyBorder="1" applyAlignment="1">
      <alignment horizontal="right" vertical="center" shrinkToFit="1"/>
    </xf>
    <xf numFmtId="180" fontId="8" fillId="0" borderId="12" xfId="8" applyNumberFormat="1" applyFont="1" applyBorder="1" applyAlignment="1">
      <alignment horizontal="right" vertical="center" shrinkToFit="1"/>
    </xf>
    <xf numFmtId="49" fontId="1" fillId="0" borderId="4" xfId="8" applyNumberFormat="1" applyFont="1" applyFill="1" applyBorder="1" applyAlignment="1">
      <alignment horizontal="center" vertical="center"/>
    </xf>
    <xf numFmtId="41" fontId="8" fillId="0" borderId="7" xfId="8" applyNumberFormat="1" applyFont="1" applyFill="1" applyBorder="1" applyAlignment="1">
      <alignment horizontal="right" vertical="center" shrinkToFit="1"/>
    </xf>
    <xf numFmtId="177" fontId="8" fillId="0" borderId="13" xfId="8" applyNumberFormat="1" applyFont="1" applyFill="1" applyBorder="1" applyAlignment="1">
      <alignment horizontal="right" vertical="center" shrinkToFit="1"/>
    </xf>
    <xf numFmtId="180" fontId="8" fillId="0" borderId="1" xfId="8" applyNumberFormat="1" applyFont="1" applyBorder="1" applyAlignment="1">
      <alignment horizontal="right" vertical="center" shrinkToFit="1"/>
    </xf>
    <xf numFmtId="180" fontId="8" fillId="0" borderId="13" xfId="8" applyNumberFormat="1" applyFont="1" applyBorder="1" applyAlignment="1">
      <alignment horizontal="right" vertical="center" shrinkToFit="1"/>
    </xf>
    <xf numFmtId="0" fontId="23" fillId="0" borderId="0" xfId="8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 applyProtection="1">
      <alignment horizontal="right" vertical="center" shrinkToFit="1"/>
    </xf>
    <xf numFmtId="178" fontId="8" fillId="0" borderId="14" xfId="0" applyNumberFormat="1" applyFont="1" applyFill="1" applyBorder="1" applyAlignment="1">
      <alignment horizontal="right" vertical="center" shrinkToFit="1"/>
    </xf>
    <xf numFmtId="178" fontId="8" fillId="0" borderId="21" xfId="0" applyNumberFormat="1" applyFont="1" applyFill="1" applyBorder="1" applyAlignment="1">
      <alignment horizontal="right" vertical="center" shrinkToFit="1"/>
    </xf>
    <xf numFmtId="178" fontId="8" fillId="0" borderId="21" xfId="0" applyNumberFormat="1" applyFont="1" applyBorder="1" applyAlignment="1">
      <alignment horizontal="right" vertical="center" shrinkToFit="1"/>
    </xf>
    <xf numFmtId="179" fontId="8" fillId="0" borderId="22" xfId="0" applyNumberFormat="1" applyFont="1" applyFill="1" applyBorder="1" applyAlignment="1" applyProtection="1">
      <alignment horizontal="right" vertical="center" shrinkToFit="1"/>
    </xf>
    <xf numFmtId="179" fontId="8" fillId="0" borderId="14" xfId="0" applyNumberFormat="1" applyFont="1" applyBorder="1" applyAlignment="1" applyProtection="1">
      <alignment horizontal="right" vertical="center" shrinkToFit="1"/>
      <protection locked="0"/>
    </xf>
    <xf numFmtId="41" fontId="0" fillId="0" borderId="15" xfId="0" applyNumberFormat="1" applyFill="1" applyBorder="1" applyAlignment="1">
      <alignment vertical="center"/>
    </xf>
    <xf numFmtId="49" fontId="1" fillId="0" borderId="20" xfId="0" applyNumberFormat="1" applyFont="1" applyBorder="1" applyAlignment="1">
      <alignment horizontal="center" vertical="center"/>
    </xf>
    <xf numFmtId="179" fontId="8" fillId="0" borderId="23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21" xfId="0" applyNumberFormat="1" applyFont="1" applyBorder="1" applyAlignment="1" applyProtection="1">
      <alignment horizontal="right" vertical="center" shrinkToFit="1"/>
      <protection locked="0"/>
    </xf>
    <xf numFmtId="179" fontId="8" fillId="0" borderId="21" xfId="0" applyNumberFormat="1" applyFont="1" applyBorder="1" applyAlignment="1">
      <alignment horizontal="right" vertical="center" shrinkToFit="1"/>
    </xf>
    <xf numFmtId="49" fontId="20" fillId="0" borderId="3" xfId="6" applyNumberFormat="1" applyFont="1" applyFill="1" applyBorder="1" applyAlignment="1">
      <alignment horizontal="center" vertical="center" wrapText="1"/>
    </xf>
    <xf numFmtId="181" fontId="8" fillId="0" borderId="1" xfId="0" applyNumberFormat="1" applyFont="1" applyBorder="1" applyAlignment="1">
      <alignment horizontal="right" vertical="center" shrinkToFit="1"/>
    </xf>
    <xf numFmtId="49" fontId="20" fillId="0" borderId="5" xfId="0" applyNumberFormat="1" applyFont="1" applyBorder="1" applyAlignment="1">
      <alignment horizontal="center" vertical="center" wrapText="1"/>
    </xf>
    <xf numFmtId="180" fontId="8" fillId="0" borderId="0" xfId="8" applyNumberFormat="1" applyFont="1" applyFill="1" applyBorder="1" applyAlignment="1">
      <alignment horizontal="right" vertical="center" shrinkToFit="1"/>
    </xf>
    <xf numFmtId="186" fontId="8" fillId="0" borderId="14" xfId="4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horizontal="right" vertical="center" shrinkToFit="1"/>
    </xf>
    <xf numFmtId="187" fontId="8" fillId="0" borderId="2" xfId="0" applyNumberFormat="1" applyFont="1" applyBorder="1" applyAlignment="1">
      <alignment horizontal="right" vertical="center" shrinkToFit="1"/>
    </xf>
    <xf numFmtId="187" fontId="8" fillId="0" borderId="14" xfId="0" applyNumberFormat="1" applyFont="1" applyBorder="1" applyAlignment="1">
      <alignment horizontal="right" vertical="center" shrinkToFit="1"/>
    </xf>
    <xf numFmtId="0" fontId="0" fillId="0" borderId="0" xfId="0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right" vertical="center" shrinkToFit="1"/>
    </xf>
    <xf numFmtId="188" fontId="8" fillId="0" borderId="7" xfId="0" applyNumberFormat="1" applyFont="1" applyFill="1" applyBorder="1" applyAlignment="1">
      <alignment horizontal="right" vertical="center" shrinkToFit="1"/>
    </xf>
    <xf numFmtId="188" fontId="8" fillId="0" borderId="14" xfId="4" applyNumberFormat="1" applyFont="1" applyFill="1" applyBorder="1" applyAlignment="1">
      <alignment horizontal="right" vertical="center" shrinkToFit="1"/>
    </xf>
    <xf numFmtId="184" fontId="8" fillId="0" borderId="1" xfId="0" applyNumberFormat="1" applyFont="1" applyFill="1" applyBorder="1" applyAlignment="1">
      <alignment horizontal="right" vertical="center" shrinkToFit="1"/>
    </xf>
    <xf numFmtId="181" fontId="8" fillId="0" borderId="7" xfId="0" applyNumberFormat="1" applyFont="1" applyFill="1" applyBorder="1" applyAlignment="1">
      <alignment horizontal="right" vertical="center" shrinkToFit="1"/>
    </xf>
    <xf numFmtId="181" fontId="8" fillId="0" borderId="1" xfId="0" applyNumberFormat="1" applyFont="1" applyFill="1" applyBorder="1" applyAlignment="1">
      <alignment horizontal="right" vertical="center" shrinkToFit="1"/>
    </xf>
    <xf numFmtId="49" fontId="1" fillId="0" borderId="10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" fillId="0" borderId="3" xfId="6" applyNumberFormat="1" applyFont="1" applyFill="1" applyBorder="1" applyAlignment="1">
      <alignment horizontal="center" vertical="center"/>
    </xf>
    <xf numFmtId="49" fontId="1" fillId="0" borderId="9" xfId="6" applyNumberFormat="1" applyFont="1" applyFill="1" applyBorder="1" applyAlignment="1">
      <alignment horizontal="center" vertical="center"/>
    </xf>
    <xf numFmtId="49" fontId="1" fillId="0" borderId="4" xfId="6" applyNumberFormat="1" applyFont="1" applyFill="1" applyBorder="1" applyAlignment="1">
      <alignment horizontal="center" vertical="center"/>
    </xf>
    <xf numFmtId="49" fontId="5" fillId="0" borderId="3" xfId="6" applyNumberFormat="1" applyFont="1" applyFill="1" applyBorder="1" applyAlignment="1" applyProtection="1">
      <alignment horizontal="center" vertical="center"/>
      <protection locked="0"/>
    </xf>
    <xf numFmtId="49" fontId="5" fillId="0" borderId="9" xfId="6" applyNumberFormat="1" applyFont="1" applyFill="1" applyBorder="1" applyAlignment="1" applyProtection="1">
      <alignment horizontal="center" vertical="center"/>
      <protection locked="0"/>
    </xf>
    <xf numFmtId="49" fontId="5" fillId="0" borderId="4" xfId="6" applyNumberFormat="1" applyFont="1" applyFill="1" applyBorder="1" applyAlignment="1" applyProtection="1">
      <alignment horizontal="center" vertical="center"/>
      <protection locked="0"/>
    </xf>
    <xf numFmtId="49" fontId="1" fillId="0" borderId="3" xfId="6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left" vertical="center"/>
    </xf>
    <xf numFmtId="49" fontId="1" fillId="0" borderId="2" xfId="6" applyNumberFormat="1" applyFont="1" applyFill="1" applyBorder="1" applyAlignment="1">
      <alignment horizontal="center" vertical="center"/>
    </xf>
    <xf numFmtId="49" fontId="1" fillId="0" borderId="14" xfId="6" applyNumberFormat="1" applyFont="1" applyFill="1" applyBorder="1" applyAlignment="1">
      <alignment horizontal="center" vertical="center"/>
    </xf>
    <xf numFmtId="58" fontId="1" fillId="0" borderId="1" xfId="6" applyNumberFormat="1" applyFont="1" applyFill="1" applyBorder="1" applyAlignment="1">
      <alignment horizontal="right" vertical="center"/>
    </xf>
    <xf numFmtId="49" fontId="1" fillId="0" borderId="5" xfId="6" applyNumberFormat="1" applyFont="1" applyFill="1" applyBorder="1" applyAlignment="1">
      <alignment horizontal="center" vertical="center"/>
    </xf>
    <xf numFmtId="49" fontId="1" fillId="0" borderId="10" xfId="6" applyNumberFormat="1" applyFont="1" applyFill="1" applyBorder="1" applyAlignment="1">
      <alignment horizontal="center" vertical="center"/>
    </xf>
    <xf numFmtId="49" fontId="1" fillId="0" borderId="6" xfId="6" applyNumberFormat="1" applyFont="1" applyFill="1" applyBorder="1" applyAlignment="1">
      <alignment horizontal="center" vertical="center"/>
    </xf>
    <xf numFmtId="49" fontId="1" fillId="0" borderId="11" xfId="6" applyNumberFormat="1" applyFont="1" applyFill="1" applyBorder="1" applyAlignment="1">
      <alignment horizontal="center" vertical="center"/>
    </xf>
    <xf numFmtId="49" fontId="1" fillId="0" borderId="8" xfId="6" applyNumberFormat="1" applyFont="1" applyFill="1" applyBorder="1" applyAlignment="1">
      <alignment horizontal="center" vertical="center"/>
    </xf>
    <xf numFmtId="49" fontId="1" fillId="0" borderId="0" xfId="6" applyNumberFormat="1" applyFont="1" applyFill="1" applyBorder="1" applyAlignment="1">
      <alignment horizontal="center" vertical="center"/>
    </xf>
    <xf numFmtId="49" fontId="1" fillId="0" borderId="12" xfId="6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right" vertical="center"/>
    </xf>
    <xf numFmtId="49" fontId="1" fillId="0" borderId="9" xfId="6" applyNumberFormat="1" applyFont="1" applyBorder="1" applyAlignment="1">
      <alignment horizontal="center" vertical="center"/>
    </xf>
    <xf numFmtId="49" fontId="1" fillId="0" borderId="3" xfId="5" applyNumberFormat="1" applyFont="1" applyFill="1" applyBorder="1" applyAlignment="1">
      <alignment horizontal="center" vertical="center" wrapText="1"/>
    </xf>
    <xf numFmtId="49" fontId="1" fillId="0" borderId="4" xfId="5" applyNumberFormat="1" applyFont="1" applyFill="1" applyBorder="1" applyAlignment="1">
      <alignment horizontal="center" vertical="center" wrapText="1"/>
    </xf>
    <xf numFmtId="58" fontId="1" fillId="0" borderId="1" xfId="6" applyNumberFormat="1" applyFont="1" applyFill="1" applyBorder="1" applyAlignment="1">
      <alignment horizontal="right" vertical="center" shrinkToFit="1"/>
    </xf>
    <xf numFmtId="41" fontId="1" fillId="0" borderId="1" xfId="6" applyNumberFormat="1" applyFont="1" applyFill="1" applyBorder="1" applyAlignment="1">
      <alignment horizontal="right" vertical="center" shrinkToFit="1"/>
    </xf>
    <xf numFmtId="49" fontId="1" fillId="0" borderId="15" xfId="6" applyNumberFormat="1" applyFont="1" applyFill="1" applyBorder="1" applyAlignment="1">
      <alignment horizontal="center" vertical="center"/>
    </xf>
    <xf numFmtId="49" fontId="1" fillId="0" borderId="4" xfId="6" applyNumberFormat="1" applyFont="1" applyFill="1" applyBorder="1" applyAlignment="1">
      <alignment horizontal="center" vertical="center" wrapText="1"/>
    </xf>
    <xf numFmtId="49" fontId="1" fillId="0" borderId="4" xfId="5" applyNumberFormat="1" applyFont="1" applyFill="1" applyBorder="1" applyAlignment="1">
      <alignment horizontal="center" vertical="center"/>
    </xf>
    <xf numFmtId="0" fontId="23" fillId="0" borderId="4" xfId="6" applyBorder="1" applyAlignment="1">
      <alignment horizontal="center" vertical="center"/>
    </xf>
    <xf numFmtId="58" fontId="1" fillId="0" borderId="1" xfId="8" applyNumberFormat="1" applyFont="1" applyFill="1" applyBorder="1" applyAlignment="1">
      <alignment horizontal="right" vertical="center"/>
    </xf>
    <xf numFmtId="49" fontId="1" fillId="0" borderId="2" xfId="8" applyNumberFormat="1" applyFont="1" applyFill="1" applyBorder="1" applyAlignment="1">
      <alignment horizontal="center" vertical="center"/>
    </xf>
    <xf numFmtId="49" fontId="1" fillId="0" borderId="15" xfId="8" applyNumberFormat="1" applyFont="1" applyFill="1" applyBorder="1" applyAlignment="1">
      <alignment horizontal="center" vertical="center"/>
    </xf>
    <xf numFmtId="49" fontId="1" fillId="0" borderId="3" xfId="8" applyNumberFormat="1" applyFont="1" applyFill="1" applyBorder="1" applyAlignment="1">
      <alignment horizontal="center" vertical="center" shrinkToFit="1"/>
    </xf>
    <xf numFmtId="49" fontId="1" fillId="0" borderId="4" xfId="8" applyNumberFormat="1" applyFont="1" applyFill="1" applyBorder="1" applyAlignment="1">
      <alignment horizontal="center" vertical="center" shrinkToFit="1"/>
    </xf>
    <xf numFmtId="49" fontId="1" fillId="0" borderId="2" xfId="8" applyNumberFormat="1" applyFont="1" applyFill="1" applyBorder="1" applyAlignment="1">
      <alignment horizontal="center" vertical="center" shrinkToFit="1"/>
    </xf>
    <xf numFmtId="49" fontId="1" fillId="0" borderId="14" xfId="8" applyNumberFormat="1" applyFont="1" applyFill="1" applyBorder="1" applyAlignment="1">
      <alignment horizontal="center" vertical="center" shrinkToFit="1"/>
    </xf>
    <xf numFmtId="49" fontId="1" fillId="0" borderId="15" xfId="8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15" xfId="0" applyNumberFormat="1" applyFont="1" applyFill="1" applyBorder="1" applyAlignment="1">
      <alignment horizontal="center" vertical="center" shrinkToFit="1"/>
    </xf>
    <xf numFmtId="49" fontId="1" fillId="0" borderId="10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shrinkToFit="1"/>
    </xf>
    <xf numFmtId="49" fontId="1" fillId="0" borderId="13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9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58" fontId="1" fillId="0" borderId="1" xfId="0" applyNumberFormat="1" applyFont="1" applyFill="1" applyBorder="1" applyAlignment="1">
      <alignment horizontal="right" vertical="center" shrinkToFi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9">
    <cellStyle name="0.01" xfId="1"/>
    <cellStyle name="0.1" xfId="2"/>
    <cellStyle name="丸ゴシックM-PRO" xfId="3"/>
    <cellStyle name="桁区切り" xfId="4" builtinId="6"/>
    <cellStyle name="標準" xfId="0" builtinId="0"/>
    <cellStyle name="標準_20第４章（医療施設）" xfId="5"/>
    <cellStyle name="標準_22第４章（医療施設）" xfId="6"/>
    <cellStyle name="標準_Sec.2-2" xfId="7"/>
    <cellStyle name="標準_仕様（医療施設）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4</xdr:row>
      <xdr:rowOff>0</xdr:rowOff>
    </xdr:from>
    <xdr:to>
      <xdr:col>3</xdr:col>
      <xdr:colOff>323850</xdr:colOff>
      <xdr:row>5</xdr:row>
      <xdr:rowOff>38100</xdr:rowOff>
    </xdr:to>
    <xdr:sp macro="" textlink="">
      <xdr:nvSpPr>
        <xdr:cNvPr id="35974" name="Text Box 1"/>
        <xdr:cNvSpPr txBox="1">
          <a:spLocks noChangeArrowheads="1"/>
        </xdr:cNvSpPr>
      </xdr:nvSpPr>
      <xdr:spPr bwMode="auto">
        <a:xfrm>
          <a:off x="1943100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9</xdr:row>
      <xdr:rowOff>0</xdr:rowOff>
    </xdr:from>
    <xdr:to>
      <xdr:col>9</xdr:col>
      <xdr:colOff>381000</xdr:colOff>
      <xdr:row>30</xdr:row>
      <xdr:rowOff>238125</xdr:rowOff>
    </xdr:to>
    <xdr:sp macro="" textlink="">
      <xdr:nvSpPr>
        <xdr:cNvPr id="44498" name="AutoShape 557"/>
        <xdr:cNvSpPr>
          <a:spLocks noChangeAspect="1" noChangeArrowheads="1"/>
        </xdr:cNvSpPr>
      </xdr:nvSpPr>
      <xdr:spPr bwMode="auto">
        <a:xfrm>
          <a:off x="19050" y="2476500"/>
          <a:ext cx="7162800" cy="383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M53"/>
  <sheetViews>
    <sheetView view="pageBreakPreview" zoomScaleNormal="100" zoomScaleSheetLayoutView="100" workbookViewId="0">
      <pane xSplit="1" ySplit="4" topLeftCell="B5" activePane="bottomRight" state="frozen"/>
      <selection sqref="A1:K1"/>
      <selection pane="topRight" sqref="A1:K1"/>
      <selection pane="bottomLeft" sqref="A1:K1"/>
      <selection pane="bottomRight" activeCell="J7" sqref="J7"/>
    </sheetView>
  </sheetViews>
  <sheetFormatPr defaultRowHeight="13.5"/>
  <cols>
    <col min="1" max="1" width="8.5" customWidth="1"/>
    <col min="2" max="2" width="7.125" customWidth="1"/>
    <col min="3" max="3" width="6.625" customWidth="1"/>
    <col min="4" max="4" width="6.125" customWidth="1"/>
    <col min="5" max="5" width="7.75" customWidth="1"/>
    <col min="6" max="7" width="6.625" customWidth="1"/>
    <col min="8" max="12" width="7.125" customWidth="1"/>
  </cols>
  <sheetData>
    <row r="1" spans="1:13">
      <c r="A1" s="77" t="s">
        <v>123</v>
      </c>
      <c r="B1" s="54"/>
      <c r="C1" s="54"/>
      <c r="D1" s="54"/>
      <c r="E1" s="54"/>
      <c r="F1" s="54"/>
      <c r="J1" s="315" t="s">
        <v>320</v>
      </c>
      <c r="K1" s="315"/>
      <c r="L1" s="315"/>
    </row>
    <row r="2" spans="1:13" s="59" customFormat="1">
      <c r="A2" s="316" t="s">
        <v>89</v>
      </c>
      <c r="B2" s="314" t="s">
        <v>124</v>
      </c>
      <c r="C2" s="322"/>
      <c r="D2" s="322"/>
      <c r="E2" s="322"/>
      <c r="F2" s="322"/>
      <c r="G2" s="322"/>
      <c r="H2" s="313" t="s">
        <v>125</v>
      </c>
      <c r="I2" s="321"/>
      <c r="J2" s="321"/>
      <c r="K2" s="321"/>
      <c r="L2" s="314"/>
    </row>
    <row r="3" spans="1:13" s="59" customFormat="1">
      <c r="A3" s="317"/>
      <c r="B3" s="311" t="s">
        <v>92</v>
      </c>
      <c r="C3" s="313" t="s">
        <v>126</v>
      </c>
      <c r="D3" s="314"/>
      <c r="E3" s="309" t="s">
        <v>93</v>
      </c>
      <c r="F3" s="78" t="s">
        <v>126</v>
      </c>
      <c r="G3" s="320" t="s">
        <v>127</v>
      </c>
      <c r="H3" s="323" t="s">
        <v>92</v>
      </c>
      <c r="I3" s="311" t="s">
        <v>126</v>
      </c>
      <c r="J3" s="312"/>
      <c r="K3" s="309" t="s">
        <v>93</v>
      </c>
      <c r="L3" s="320" t="s">
        <v>127</v>
      </c>
      <c r="M3" s="79"/>
    </row>
    <row r="4" spans="1:13" s="59" customFormat="1">
      <c r="A4" s="318"/>
      <c r="B4" s="319"/>
      <c r="C4" s="78" t="s">
        <v>94</v>
      </c>
      <c r="D4" s="211" t="s">
        <v>96</v>
      </c>
      <c r="E4" s="310"/>
      <c r="F4" s="78" t="s">
        <v>128</v>
      </c>
      <c r="G4" s="320"/>
      <c r="H4" s="324"/>
      <c r="I4" s="211" t="s">
        <v>94</v>
      </c>
      <c r="J4" s="78" t="s">
        <v>96</v>
      </c>
      <c r="K4" s="310"/>
      <c r="L4" s="320"/>
      <c r="M4" s="79"/>
    </row>
    <row r="5" spans="1:13">
      <c r="A5" s="18" t="s">
        <v>41</v>
      </c>
      <c r="B5" s="81">
        <v>8540</v>
      </c>
      <c r="C5" s="58">
        <v>1066</v>
      </c>
      <c r="D5" s="58">
        <v>7474</v>
      </c>
      <c r="E5" s="58">
        <v>100528</v>
      </c>
      <c r="F5" s="58">
        <v>9249</v>
      </c>
      <c r="G5" s="215">
        <v>68701</v>
      </c>
      <c r="H5" s="138">
        <v>6.7</v>
      </c>
      <c r="I5" s="138">
        <v>0.8</v>
      </c>
      <c r="J5" s="138">
        <v>5.9</v>
      </c>
      <c r="K5" s="138">
        <v>79</v>
      </c>
      <c r="L5" s="214">
        <v>54</v>
      </c>
    </row>
    <row r="6" spans="1:13" s="59" customFormat="1" ht="25.15" customHeight="1">
      <c r="A6" s="57" t="s">
        <v>42</v>
      </c>
      <c r="B6" s="81">
        <v>575</v>
      </c>
      <c r="C6" s="58">
        <v>70</v>
      </c>
      <c r="D6" s="58">
        <v>505</v>
      </c>
      <c r="E6" s="58">
        <v>3396</v>
      </c>
      <c r="F6" s="58">
        <v>479</v>
      </c>
      <c r="G6" s="216">
        <v>3003</v>
      </c>
      <c r="H6" s="138">
        <v>10.6</v>
      </c>
      <c r="I6" s="138">
        <v>1.3</v>
      </c>
      <c r="J6" s="138">
        <v>9.3000000000000007</v>
      </c>
      <c r="K6" s="138">
        <v>62.5</v>
      </c>
      <c r="L6" s="139">
        <v>55.3</v>
      </c>
    </row>
    <row r="7" spans="1:13" s="59" customFormat="1">
      <c r="A7" s="57" t="s">
        <v>43</v>
      </c>
      <c r="B7" s="81">
        <v>101</v>
      </c>
      <c r="C7" s="58">
        <v>16</v>
      </c>
      <c r="D7" s="58">
        <v>85</v>
      </c>
      <c r="E7" s="58">
        <v>896</v>
      </c>
      <c r="F7" s="58">
        <v>210</v>
      </c>
      <c r="G7" s="216">
        <v>556</v>
      </c>
      <c r="H7" s="138">
        <v>7.6</v>
      </c>
      <c r="I7" s="138">
        <v>1.2</v>
      </c>
      <c r="J7" s="138">
        <v>6.4</v>
      </c>
      <c r="K7" s="138">
        <v>67.099999999999994</v>
      </c>
      <c r="L7" s="139">
        <v>41.6</v>
      </c>
    </row>
    <row r="8" spans="1:13">
      <c r="A8" s="19" t="s">
        <v>44</v>
      </c>
      <c r="B8" s="81">
        <v>92</v>
      </c>
      <c r="C8" s="58">
        <v>15</v>
      </c>
      <c r="D8" s="58">
        <v>77</v>
      </c>
      <c r="E8" s="58">
        <v>923</v>
      </c>
      <c r="F8" s="58">
        <v>138</v>
      </c>
      <c r="G8" s="216">
        <v>602</v>
      </c>
      <c r="H8" s="138">
        <v>7.1</v>
      </c>
      <c r="I8" s="138">
        <v>1.2</v>
      </c>
      <c r="J8" s="138">
        <v>5.9</v>
      </c>
      <c r="K8" s="138">
        <v>71.3</v>
      </c>
      <c r="L8" s="139">
        <v>46.5</v>
      </c>
    </row>
    <row r="9" spans="1:13">
      <c r="A9" s="19" t="s">
        <v>45</v>
      </c>
      <c r="B9" s="81">
        <v>142</v>
      </c>
      <c r="C9" s="58">
        <v>27</v>
      </c>
      <c r="D9" s="58">
        <v>115</v>
      </c>
      <c r="E9" s="58">
        <v>1627</v>
      </c>
      <c r="F9" s="58">
        <v>156</v>
      </c>
      <c r="G9" s="216">
        <v>1052</v>
      </c>
      <c r="H9" s="138">
        <v>6.1</v>
      </c>
      <c r="I9" s="138">
        <v>1.2</v>
      </c>
      <c r="J9" s="138">
        <v>4.9000000000000004</v>
      </c>
      <c r="K9" s="138">
        <v>69.900000000000006</v>
      </c>
      <c r="L9" s="139">
        <v>45.2</v>
      </c>
    </row>
    <row r="10" spans="1:13">
      <c r="A10" s="19" t="s">
        <v>46</v>
      </c>
      <c r="B10" s="81">
        <v>73</v>
      </c>
      <c r="C10" s="58">
        <v>16</v>
      </c>
      <c r="D10" s="58">
        <v>57</v>
      </c>
      <c r="E10" s="58">
        <v>824</v>
      </c>
      <c r="F10" s="58">
        <v>78</v>
      </c>
      <c r="G10" s="216">
        <v>447</v>
      </c>
      <c r="H10" s="138">
        <v>7</v>
      </c>
      <c r="I10" s="138">
        <v>1.5</v>
      </c>
      <c r="J10" s="138">
        <v>5.4</v>
      </c>
      <c r="K10" s="138">
        <v>78.5</v>
      </c>
      <c r="L10" s="139">
        <v>42.6</v>
      </c>
    </row>
    <row r="11" spans="1:13" s="59" customFormat="1" ht="25.15" customHeight="1">
      <c r="A11" s="57" t="s">
        <v>47</v>
      </c>
      <c r="B11" s="81">
        <v>68</v>
      </c>
      <c r="C11" s="58">
        <v>13</v>
      </c>
      <c r="D11" s="58">
        <v>55</v>
      </c>
      <c r="E11" s="58">
        <v>934</v>
      </c>
      <c r="F11" s="58">
        <v>75</v>
      </c>
      <c r="G11" s="216">
        <v>487</v>
      </c>
      <c r="H11" s="138">
        <v>6</v>
      </c>
      <c r="I11" s="138">
        <v>1.1000000000000001</v>
      </c>
      <c r="J11" s="138">
        <v>4.8</v>
      </c>
      <c r="K11" s="138">
        <v>81.900000000000006</v>
      </c>
      <c r="L11" s="139">
        <v>42.7</v>
      </c>
    </row>
    <row r="12" spans="1:13" s="59" customFormat="1">
      <c r="A12" s="57" t="s">
        <v>48</v>
      </c>
      <c r="B12" s="81">
        <v>128</v>
      </c>
      <c r="C12" s="58">
        <v>23</v>
      </c>
      <c r="D12" s="58">
        <v>105</v>
      </c>
      <c r="E12" s="58">
        <v>1389</v>
      </c>
      <c r="F12" s="58">
        <v>157</v>
      </c>
      <c r="G12" s="216">
        <v>869</v>
      </c>
      <c r="H12" s="138">
        <v>6.6</v>
      </c>
      <c r="I12" s="138">
        <v>1.2</v>
      </c>
      <c r="J12" s="138">
        <v>5.4</v>
      </c>
      <c r="K12" s="138">
        <v>71.400000000000006</v>
      </c>
      <c r="L12" s="139">
        <v>44.7</v>
      </c>
    </row>
    <row r="13" spans="1:13">
      <c r="A13" s="19" t="s">
        <v>49</v>
      </c>
      <c r="B13" s="81">
        <v>183</v>
      </c>
      <c r="C13" s="58">
        <v>21</v>
      </c>
      <c r="D13" s="58">
        <v>162</v>
      </c>
      <c r="E13" s="58">
        <v>1726</v>
      </c>
      <c r="F13" s="58">
        <v>172</v>
      </c>
      <c r="G13" s="216">
        <v>1401</v>
      </c>
      <c r="H13" s="138">
        <v>6.2</v>
      </c>
      <c r="I13" s="138">
        <v>0.7</v>
      </c>
      <c r="J13" s="138">
        <v>5.5</v>
      </c>
      <c r="K13" s="138">
        <v>58.9</v>
      </c>
      <c r="L13" s="139">
        <v>47.8</v>
      </c>
    </row>
    <row r="14" spans="1:13">
      <c r="A14" s="19" t="s">
        <v>50</v>
      </c>
      <c r="B14" s="81">
        <v>109</v>
      </c>
      <c r="C14" s="58">
        <v>18</v>
      </c>
      <c r="D14" s="58">
        <v>91</v>
      </c>
      <c r="E14" s="58">
        <v>1433</v>
      </c>
      <c r="F14" s="58">
        <v>142</v>
      </c>
      <c r="G14" s="216">
        <v>984</v>
      </c>
      <c r="H14" s="138">
        <v>5.5</v>
      </c>
      <c r="I14" s="138">
        <v>0.9</v>
      </c>
      <c r="J14" s="138">
        <v>4.5999999999999996</v>
      </c>
      <c r="K14" s="138">
        <v>72.2</v>
      </c>
      <c r="L14" s="139">
        <v>49.5</v>
      </c>
    </row>
    <row r="15" spans="1:13">
      <c r="A15" s="19" t="s">
        <v>51</v>
      </c>
      <c r="B15" s="81">
        <v>131</v>
      </c>
      <c r="C15" s="58">
        <v>13</v>
      </c>
      <c r="D15" s="58">
        <v>118</v>
      </c>
      <c r="E15" s="58">
        <v>1555</v>
      </c>
      <c r="F15" s="58">
        <v>123</v>
      </c>
      <c r="G15" s="216">
        <v>976</v>
      </c>
      <c r="H15" s="138">
        <v>6.6</v>
      </c>
      <c r="I15" s="138">
        <v>0.7</v>
      </c>
      <c r="J15" s="138">
        <v>5.9</v>
      </c>
      <c r="K15" s="138">
        <v>78.400000000000006</v>
      </c>
      <c r="L15" s="139">
        <v>49.2</v>
      </c>
    </row>
    <row r="16" spans="1:13" s="59" customFormat="1" ht="25.15" customHeight="1">
      <c r="A16" s="57" t="s">
        <v>52</v>
      </c>
      <c r="B16" s="81">
        <v>342</v>
      </c>
      <c r="C16" s="58">
        <v>50</v>
      </c>
      <c r="D16" s="58">
        <v>292</v>
      </c>
      <c r="E16" s="58">
        <v>4149</v>
      </c>
      <c r="F16" s="58">
        <v>291</v>
      </c>
      <c r="G16" s="216">
        <v>3489</v>
      </c>
      <c r="H16" s="138">
        <v>4.7</v>
      </c>
      <c r="I16" s="138">
        <v>0.7</v>
      </c>
      <c r="J16" s="138">
        <v>4</v>
      </c>
      <c r="K16" s="138">
        <v>57.4</v>
      </c>
      <c r="L16" s="139">
        <v>48.3</v>
      </c>
    </row>
    <row r="17" spans="1:12" s="59" customFormat="1">
      <c r="A17" s="57" t="s">
        <v>53</v>
      </c>
      <c r="B17" s="81">
        <v>279</v>
      </c>
      <c r="C17" s="58">
        <v>34</v>
      </c>
      <c r="D17" s="58">
        <v>245</v>
      </c>
      <c r="E17" s="58">
        <v>3720</v>
      </c>
      <c r="F17" s="58">
        <v>233</v>
      </c>
      <c r="G17" s="216">
        <v>3221</v>
      </c>
      <c r="H17" s="138">
        <v>4.5</v>
      </c>
      <c r="I17" s="138">
        <v>0.5</v>
      </c>
      <c r="J17" s="138">
        <v>4</v>
      </c>
      <c r="K17" s="138">
        <v>60.1</v>
      </c>
      <c r="L17" s="139">
        <v>52</v>
      </c>
    </row>
    <row r="18" spans="1:12">
      <c r="A18" s="19" t="s">
        <v>54</v>
      </c>
      <c r="B18" s="81">
        <v>646</v>
      </c>
      <c r="C18" s="58">
        <v>51</v>
      </c>
      <c r="D18" s="58">
        <v>595</v>
      </c>
      <c r="E18" s="58">
        <v>12758</v>
      </c>
      <c r="F18" s="58">
        <v>502</v>
      </c>
      <c r="G18" s="216">
        <v>10647</v>
      </c>
      <c r="H18" s="138">
        <v>4.9000000000000004</v>
      </c>
      <c r="I18" s="138">
        <v>0.4</v>
      </c>
      <c r="J18" s="138">
        <v>4.5</v>
      </c>
      <c r="K18" s="138">
        <v>95.9</v>
      </c>
      <c r="L18" s="139">
        <v>80.099999999999994</v>
      </c>
    </row>
    <row r="19" spans="1:12">
      <c r="A19" s="19" t="s">
        <v>55</v>
      </c>
      <c r="B19" s="81">
        <v>342</v>
      </c>
      <c r="C19" s="58">
        <v>47</v>
      </c>
      <c r="D19" s="58">
        <v>295</v>
      </c>
      <c r="E19" s="58">
        <v>6545</v>
      </c>
      <c r="F19" s="58">
        <v>278</v>
      </c>
      <c r="G19" s="216">
        <v>4915</v>
      </c>
      <c r="H19" s="138">
        <v>3.8</v>
      </c>
      <c r="I19" s="138">
        <v>0.5</v>
      </c>
      <c r="J19" s="138">
        <v>3.2</v>
      </c>
      <c r="K19" s="138">
        <v>72.099999999999994</v>
      </c>
      <c r="L19" s="139">
        <v>54.1</v>
      </c>
    </row>
    <row r="20" spans="1:12">
      <c r="A20" s="19" t="s">
        <v>56</v>
      </c>
      <c r="B20" s="81">
        <v>131</v>
      </c>
      <c r="C20" s="58">
        <v>20</v>
      </c>
      <c r="D20" s="58">
        <v>111</v>
      </c>
      <c r="E20" s="58">
        <v>1684</v>
      </c>
      <c r="F20" s="58">
        <v>73</v>
      </c>
      <c r="G20" s="216">
        <v>1173</v>
      </c>
      <c r="H20" s="138">
        <v>5.6</v>
      </c>
      <c r="I20" s="138">
        <v>0.9</v>
      </c>
      <c r="J20" s="138">
        <v>4.8</v>
      </c>
      <c r="K20" s="138">
        <v>72.3</v>
      </c>
      <c r="L20" s="139">
        <v>50.3</v>
      </c>
    </row>
    <row r="21" spans="1:12" s="59" customFormat="1" ht="25.15" customHeight="1">
      <c r="A21" s="57" t="s">
        <v>57</v>
      </c>
      <c r="B21" s="81">
        <v>109</v>
      </c>
      <c r="C21" s="58">
        <v>19</v>
      </c>
      <c r="D21" s="58">
        <v>90</v>
      </c>
      <c r="E21" s="58">
        <v>771</v>
      </c>
      <c r="F21" s="58">
        <v>61</v>
      </c>
      <c r="G21" s="216">
        <v>453</v>
      </c>
      <c r="H21" s="138">
        <v>10.1</v>
      </c>
      <c r="I21" s="138">
        <v>1.8</v>
      </c>
      <c r="J21" s="138">
        <v>8.4</v>
      </c>
      <c r="K21" s="138">
        <v>71.7</v>
      </c>
      <c r="L21" s="139">
        <v>42.1</v>
      </c>
    </row>
    <row r="22" spans="1:12" s="59" customFormat="1">
      <c r="A22" s="57" t="s">
        <v>58</v>
      </c>
      <c r="B22" s="81">
        <v>98</v>
      </c>
      <c r="C22" s="58">
        <v>13</v>
      </c>
      <c r="D22" s="58">
        <v>85</v>
      </c>
      <c r="E22" s="58">
        <v>877</v>
      </c>
      <c r="F22" s="58">
        <v>80</v>
      </c>
      <c r="G22" s="216">
        <v>493</v>
      </c>
      <c r="H22" s="138">
        <v>8.5</v>
      </c>
      <c r="I22" s="138">
        <v>1.1000000000000001</v>
      </c>
      <c r="J22" s="138">
        <v>7.3</v>
      </c>
      <c r="K22" s="138">
        <v>75.7</v>
      </c>
      <c r="L22" s="139">
        <v>42.5</v>
      </c>
    </row>
    <row r="23" spans="1:12">
      <c r="A23" s="19" t="s">
        <v>59</v>
      </c>
      <c r="B23" s="81">
        <v>70</v>
      </c>
      <c r="C23" s="58">
        <v>10</v>
      </c>
      <c r="D23" s="58">
        <v>60</v>
      </c>
      <c r="E23" s="58">
        <v>591</v>
      </c>
      <c r="F23" s="58">
        <v>98</v>
      </c>
      <c r="G23" s="216">
        <v>291</v>
      </c>
      <c r="H23" s="138">
        <v>8.8000000000000007</v>
      </c>
      <c r="I23" s="138">
        <v>1.3</v>
      </c>
      <c r="J23" s="138">
        <v>7.5</v>
      </c>
      <c r="K23" s="138">
        <v>74.3</v>
      </c>
      <c r="L23" s="139">
        <v>36.6</v>
      </c>
    </row>
    <row r="24" spans="1:12">
      <c r="A24" s="19" t="s">
        <v>60</v>
      </c>
      <c r="B24" s="81">
        <v>60</v>
      </c>
      <c r="C24" s="58">
        <v>8</v>
      </c>
      <c r="D24" s="58">
        <v>52</v>
      </c>
      <c r="E24" s="58">
        <v>683</v>
      </c>
      <c r="F24" s="58">
        <v>56</v>
      </c>
      <c r="G24" s="216">
        <v>433</v>
      </c>
      <c r="H24" s="138">
        <v>7.1</v>
      </c>
      <c r="I24" s="138">
        <v>0.9</v>
      </c>
      <c r="J24" s="138">
        <v>6.1</v>
      </c>
      <c r="K24" s="138">
        <v>80.599999999999994</v>
      </c>
      <c r="L24" s="139">
        <v>51.1</v>
      </c>
    </row>
    <row r="25" spans="1:12">
      <c r="A25" s="19" t="s">
        <v>61</v>
      </c>
      <c r="B25" s="81">
        <v>130</v>
      </c>
      <c r="C25" s="58">
        <v>15</v>
      </c>
      <c r="D25" s="58">
        <v>115</v>
      </c>
      <c r="E25" s="58">
        <v>1561</v>
      </c>
      <c r="F25" s="58">
        <v>101</v>
      </c>
      <c r="G25" s="216">
        <v>1022</v>
      </c>
      <c r="H25" s="138">
        <v>6.1</v>
      </c>
      <c r="I25" s="138">
        <v>0.7</v>
      </c>
      <c r="J25" s="138">
        <v>5.4</v>
      </c>
      <c r="K25" s="138">
        <v>73.599999999999994</v>
      </c>
      <c r="L25" s="139">
        <v>48.2</v>
      </c>
    </row>
    <row r="26" spans="1:12" s="59" customFormat="1" ht="25.15" customHeight="1">
      <c r="A26" s="57" t="s">
        <v>62</v>
      </c>
      <c r="B26" s="81">
        <v>103</v>
      </c>
      <c r="C26" s="58">
        <v>12</v>
      </c>
      <c r="D26" s="58">
        <v>91</v>
      </c>
      <c r="E26" s="58">
        <v>1588</v>
      </c>
      <c r="F26" s="58">
        <v>171</v>
      </c>
      <c r="G26" s="216">
        <v>943</v>
      </c>
      <c r="H26" s="138">
        <v>5</v>
      </c>
      <c r="I26" s="138">
        <v>0.6</v>
      </c>
      <c r="J26" s="138">
        <v>4.4000000000000004</v>
      </c>
      <c r="K26" s="138">
        <v>77.400000000000006</v>
      </c>
      <c r="L26" s="139">
        <v>46</v>
      </c>
    </row>
    <row r="27" spans="1:12" s="59" customFormat="1">
      <c r="A27" s="57" t="s">
        <v>63</v>
      </c>
      <c r="B27" s="81">
        <v>180</v>
      </c>
      <c r="C27" s="58">
        <v>30</v>
      </c>
      <c r="D27" s="58">
        <v>150</v>
      </c>
      <c r="E27" s="58">
        <v>2705</v>
      </c>
      <c r="F27" s="58">
        <v>268</v>
      </c>
      <c r="G27" s="216">
        <v>1777</v>
      </c>
      <c r="H27" s="138">
        <v>4.8</v>
      </c>
      <c r="I27" s="138">
        <v>0.8</v>
      </c>
      <c r="J27" s="138">
        <v>4</v>
      </c>
      <c r="K27" s="138">
        <v>72.7</v>
      </c>
      <c r="L27" s="139">
        <v>47.7</v>
      </c>
    </row>
    <row r="28" spans="1:12">
      <c r="A28" s="19" t="s">
        <v>64</v>
      </c>
      <c r="B28" s="81">
        <v>325</v>
      </c>
      <c r="C28" s="58">
        <v>37</v>
      </c>
      <c r="D28" s="58">
        <v>288</v>
      </c>
      <c r="E28" s="58">
        <v>5161</v>
      </c>
      <c r="F28" s="58">
        <v>421</v>
      </c>
      <c r="G28" s="216">
        <v>3687</v>
      </c>
      <c r="H28" s="138">
        <v>4.4000000000000004</v>
      </c>
      <c r="I28" s="138">
        <v>0.5</v>
      </c>
      <c r="J28" s="138">
        <v>3.9</v>
      </c>
      <c r="K28" s="138">
        <v>69.3</v>
      </c>
      <c r="L28" s="139">
        <v>49.5</v>
      </c>
    </row>
    <row r="29" spans="1:12">
      <c r="A29" s="19" t="s">
        <v>65</v>
      </c>
      <c r="B29" s="81">
        <v>103</v>
      </c>
      <c r="C29" s="58">
        <v>13</v>
      </c>
      <c r="D29" s="58">
        <v>90</v>
      </c>
      <c r="E29" s="58">
        <v>1528</v>
      </c>
      <c r="F29" s="58">
        <v>122</v>
      </c>
      <c r="G29" s="216">
        <v>861</v>
      </c>
      <c r="H29" s="138">
        <v>5.6</v>
      </c>
      <c r="I29" s="138">
        <v>0.7</v>
      </c>
      <c r="J29" s="138">
        <v>4.9000000000000004</v>
      </c>
      <c r="K29" s="138">
        <v>83.4</v>
      </c>
      <c r="L29" s="139">
        <v>47</v>
      </c>
    </row>
    <row r="30" spans="1:12">
      <c r="A30" s="19" t="s">
        <v>66</v>
      </c>
      <c r="B30" s="81">
        <v>58</v>
      </c>
      <c r="C30" s="58">
        <v>7</v>
      </c>
      <c r="D30" s="58">
        <v>51</v>
      </c>
      <c r="E30" s="58">
        <v>1019</v>
      </c>
      <c r="F30" s="58">
        <v>49</v>
      </c>
      <c r="G30" s="216">
        <v>558</v>
      </c>
      <c r="H30" s="138">
        <v>4.0999999999999996</v>
      </c>
      <c r="I30" s="138">
        <v>0.5</v>
      </c>
      <c r="J30" s="138">
        <v>3.6</v>
      </c>
      <c r="K30" s="138">
        <v>72</v>
      </c>
      <c r="L30" s="139">
        <v>39.4</v>
      </c>
    </row>
    <row r="31" spans="1:12" s="59" customFormat="1" ht="25.15" customHeight="1">
      <c r="A31" s="57" t="s">
        <v>67</v>
      </c>
      <c r="B31" s="81">
        <v>173</v>
      </c>
      <c r="C31" s="58">
        <v>12</v>
      </c>
      <c r="D31" s="58">
        <v>161</v>
      </c>
      <c r="E31" s="58">
        <v>2472</v>
      </c>
      <c r="F31" s="58">
        <v>139</v>
      </c>
      <c r="G31" s="216">
        <v>1317</v>
      </c>
      <c r="H31" s="138">
        <v>6.6</v>
      </c>
      <c r="I31" s="138">
        <v>0.5</v>
      </c>
      <c r="J31" s="138">
        <v>6.2</v>
      </c>
      <c r="K31" s="138">
        <v>94.5</v>
      </c>
      <c r="L31" s="139">
        <v>50.3</v>
      </c>
    </row>
    <row r="32" spans="1:12" s="59" customFormat="1">
      <c r="A32" s="57" t="s">
        <v>68</v>
      </c>
      <c r="B32" s="81">
        <v>535</v>
      </c>
      <c r="C32" s="58">
        <v>39</v>
      </c>
      <c r="D32" s="58">
        <v>496</v>
      </c>
      <c r="E32" s="58">
        <v>8293</v>
      </c>
      <c r="F32" s="58">
        <v>318</v>
      </c>
      <c r="G32" s="216">
        <v>5515</v>
      </c>
      <c r="H32" s="138">
        <v>6</v>
      </c>
      <c r="I32" s="138">
        <v>0.4</v>
      </c>
      <c r="J32" s="138">
        <v>5.6</v>
      </c>
      <c r="K32" s="138">
        <v>93.7</v>
      </c>
      <c r="L32" s="139">
        <v>62.3</v>
      </c>
    </row>
    <row r="33" spans="1:12">
      <c r="A33" s="19" t="s">
        <v>69</v>
      </c>
      <c r="B33" s="81">
        <v>352</v>
      </c>
      <c r="C33" s="58">
        <v>32</v>
      </c>
      <c r="D33" s="58">
        <v>320</v>
      </c>
      <c r="E33" s="58">
        <v>5010</v>
      </c>
      <c r="F33" s="58">
        <v>275</v>
      </c>
      <c r="G33" s="216">
        <v>2992</v>
      </c>
      <c r="H33" s="138">
        <v>6.3</v>
      </c>
      <c r="I33" s="138">
        <v>0.6</v>
      </c>
      <c r="J33" s="138">
        <v>5.8</v>
      </c>
      <c r="K33" s="138">
        <v>90.1</v>
      </c>
      <c r="L33" s="139">
        <v>53.8</v>
      </c>
    </row>
    <row r="34" spans="1:12">
      <c r="A34" s="19" t="s">
        <v>70</v>
      </c>
      <c r="B34" s="81">
        <v>75</v>
      </c>
      <c r="C34" s="58">
        <v>4</v>
      </c>
      <c r="D34" s="58">
        <v>71</v>
      </c>
      <c r="E34" s="58">
        <v>1189</v>
      </c>
      <c r="F34" s="58">
        <v>62</v>
      </c>
      <c r="G34" s="216">
        <v>704</v>
      </c>
      <c r="H34" s="138">
        <v>5.4</v>
      </c>
      <c r="I34" s="138">
        <v>0.3</v>
      </c>
      <c r="J34" s="138">
        <v>5.0999999999999996</v>
      </c>
      <c r="K34" s="138">
        <v>86</v>
      </c>
      <c r="L34" s="139">
        <v>50.9</v>
      </c>
    </row>
    <row r="35" spans="1:12">
      <c r="A35" s="19" t="s">
        <v>71</v>
      </c>
      <c r="B35" s="81">
        <v>86</v>
      </c>
      <c r="C35" s="58">
        <v>8</v>
      </c>
      <c r="D35" s="58">
        <v>78</v>
      </c>
      <c r="E35" s="58">
        <v>1079</v>
      </c>
      <c r="F35" s="58">
        <v>120</v>
      </c>
      <c r="G35" s="216">
        <v>563</v>
      </c>
      <c r="H35" s="138">
        <v>8.8000000000000007</v>
      </c>
      <c r="I35" s="138">
        <v>0.8</v>
      </c>
      <c r="J35" s="138">
        <v>8</v>
      </c>
      <c r="K35" s="138">
        <v>110.2</v>
      </c>
      <c r="L35" s="139">
        <v>57.5</v>
      </c>
    </row>
    <row r="36" spans="1:12" s="59" customFormat="1" ht="25.15" customHeight="1">
      <c r="A36" s="57" t="s">
        <v>72</v>
      </c>
      <c r="B36" s="81">
        <v>45</v>
      </c>
      <c r="C36" s="58">
        <v>5</v>
      </c>
      <c r="D36" s="58">
        <v>40</v>
      </c>
      <c r="E36" s="58">
        <v>517</v>
      </c>
      <c r="F36" s="58">
        <v>53</v>
      </c>
      <c r="G36" s="216">
        <v>261</v>
      </c>
      <c r="H36" s="138">
        <v>7.8</v>
      </c>
      <c r="I36" s="138">
        <v>0.9</v>
      </c>
      <c r="J36" s="138">
        <v>6.9</v>
      </c>
      <c r="K36" s="138">
        <v>89.4</v>
      </c>
      <c r="L36" s="139">
        <v>45.2</v>
      </c>
    </row>
    <row r="37" spans="1:12" s="59" customFormat="1">
      <c r="A37" s="57" t="s">
        <v>73</v>
      </c>
      <c r="B37" s="81">
        <v>53</v>
      </c>
      <c r="C37" s="58">
        <v>8</v>
      </c>
      <c r="D37" s="58">
        <v>45</v>
      </c>
      <c r="E37" s="58">
        <v>727</v>
      </c>
      <c r="F37" s="58">
        <v>49</v>
      </c>
      <c r="G37" s="216">
        <v>279</v>
      </c>
      <c r="H37" s="138">
        <v>7.5</v>
      </c>
      <c r="I37" s="138">
        <v>1.1000000000000001</v>
      </c>
      <c r="J37" s="138">
        <v>6.4</v>
      </c>
      <c r="K37" s="138">
        <v>103.6</v>
      </c>
      <c r="L37" s="139">
        <v>39.700000000000003</v>
      </c>
    </row>
    <row r="38" spans="1:12">
      <c r="A38" s="19" t="s">
        <v>74</v>
      </c>
      <c r="B38" s="81">
        <v>170</v>
      </c>
      <c r="C38" s="58">
        <v>17</v>
      </c>
      <c r="D38" s="58">
        <v>153</v>
      </c>
      <c r="E38" s="58">
        <v>1638</v>
      </c>
      <c r="F38" s="58">
        <v>182</v>
      </c>
      <c r="G38" s="216">
        <v>1006</v>
      </c>
      <c r="H38" s="138">
        <v>8.8000000000000007</v>
      </c>
      <c r="I38" s="138">
        <v>0.9</v>
      </c>
      <c r="J38" s="138">
        <v>7.9</v>
      </c>
      <c r="K38" s="138">
        <v>84.9</v>
      </c>
      <c r="L38" s="139">
        <v>52.1</v>
      </c>
    </row>
    <row r="39" spans="1:12">
      <c r="A39" s="19" t="s">
        <v>75</v>
      </c>
      <c r="B39" s="81">
        <v>248</v>
      </c>
      <c r="C39" s="58">
        <v>31</v>
      </c>
      <c r="D39" s="58">
        <v>217</v>
      </c>
      <c r="E39" s="58">
        <v>2598</v>
      </c>
      <c r="F39" s="58">
        <v>256</v>
      </c>
      <c r="G39" s="216">
        <v>1556</v>
      </c>
      <c r="H39" s="138">
        <v>8.6999999999999993</v>
      </c>
      <c r="I39" s="138">
        <v>1.1000000000000001</v>
      </c>
      <c r="J39" s="138">
        <v>7.6</v>
      </c>
      <c r="K39" s="138">
        <v>91.5</v>
      </c>
      <c r="L39" s="139">
        <v>54.8</v>
      </c>
    </row>
    <row r="40" spans="1:12">
      <c r="A40" s="19" t="s">
        <v>76</v>
      </c>
      <c r="B40" s="81">
        <v>148</v>
      </c>
      <c r="C40" s="58">
        <v>28</v>
      </c>
      <c r="D40" s="58">
        <v>120</v>
      </c>
      <c r="E40" s="58">
        <v>1280</v>
      </c>
      <c r="F40" s="58">
        <v>165</v>
      </c>
      <c r="G40" s="216">
        <v>680</v>
      </c>
      <c r="H40" s="138">
        <v>10.4</v>
      </c>
      <c r="I40" s="138">
        <v>2</v>
      </c>
      <c r="J40" s="138">
        <v>8.5</v>
      </c>
      <c r="K40" s="138">
        <v>90.1</v>
      </c>
      <c r="L40" s="139">
        <v>47.9</v>
      </c>
    </row>
    <row r="41" spans="1:12" s="59" customFormat="1" ht="25.15" customHeight="1">
      <c r="A41" s="57" t="s">
        <v>77</v>
      </c>
      <c r="B41" s="81">
        <v>114</v>
      </c>
      <c r="C41" s="58">
        <v>15</v>
      </c>
      <c r="D41" s="58">
        <v>99</v>
      </c>
      <c r="E41" s="58">
        <v>756</v>
      </c>
      <c r="F41" s="58">
        <v>142</v>
      </c>
      <c r="G41" s="216">
        <v>423</v>
      </c>
      <c r="H41" s="138">
        <v>14.8</v>
      </c>
      <c r="I41" s="138">
        <v>1.9</v>
      </c>
      <c r="J41" s="138">
        <v>12.9</v>
      </c>
      <c r="K41" s="138">
        <v>98.2</v>
      </c>
      <c r="L41" s="139">
        <v>54.9</v>
      </c>
    </row>
    <row r="42" spans="1:12" s="59" customFormat="1">
      <c r="A42" s="57" t="s">
        <v>78</v>
      </c>
      <c r="B42" s="81">
        <v>92</v>
      </c>
      <c r="C42" s="58">
        <v>10</v>
      </c>
      <c r="D42" s="58">
        <v>82</v>
      </c>
      <c r="E42" s="58">
        <v>824</v>
      </c>
      <c r="F42" s="58">
        <v>127</v>
      </c>
      <c r="G42" s="216">
        <v>470</v>
      </c>
      <c r="H42" s="138">
        <v>9.3000000000000007</v>
      </c>
      <c r="I42" s="138">
        <v>1</v>
      </c>
      <c r="J42" s="138">
        <v>8.3000000000000007</v>
      </c>
      <c r="K42" s="138">
        <v>83.7</v>
      </c>
      <c r="L42" s="139">
        <v>47.7</v>
      </c>
    </row>
    <row r="43" spans="1:12">
      <c r="A43" s="19" t="s">
        <v>79</v>
      </c>
      <c r="B43" s="81">
        <v>143</v>
      </c>
      <c r="C43" s="58">
        <v>15</v>
      </c>
      <c r="D43" s="58">
        <v>128</v>
      </c>
      <c r="E43" s="58">
        <v>1247</v>
      </c>
      <c r="F43" s="58">
        <v>221</v>
      </c>
      <c r="G43" s="216">
        <v>690</v>
      </c>
      <c r="H43" s="138">
        <v>10.199999999999999</v>
      </c>
      <c r="I43" s="138">
        <v>1.1000000000000001</v>
      </c>
      <c r="J43" s="138">
        <v>9.1</v>
      </c>
      <c r="K43" s="138">
        <v>88.8</v>
      </c>
      <c r="L43" s="139">
        <v>49.1</v>
      </c>
    </row>
    <row r="44" spans="1:12">
      <c r="A44" s="19" t="s">
        <v>80</v>
      </c>
      <c r="B44" s="81">
        <v>131</v>
      </c>
      <c r="C44" s="58">
        <v>11</v>
      </c>
      <c r="D44" s="58">
        <v>120</v>
      </c>
      <c r="E44" s="58">
        <v>573</v>
      </c>
      <c r="F44" s="58">
        <v>95</v>
      </c>
      <c r="G44" s="216">
        <v>368</v>
      </c>
      <c r="H44" s="138">
        <v>17.600000000000001</v>
      </c>
      <c r="I44" s="138">
        <v>1.5</v>
      </c>
      <c r="J44" s="138">
        <v>16.100000000000001</v>
      </c>
      <c r="K44" s="138">
        <v>76.900000000000006</v>
      </c>
      <c r="L44" s="139">
        <v>49.4</v>
      </c>
    </row>
    <row r="45" spans="1:12">
      <c r="A45" s="19" t="s">
        <v>81</v>
      </c>
      <c r="B45" s="81">
        <v>464</v>
      </c>
      <c r="C45" s="58">
        <v>60</v>
      </c>
      <c r="D45" s="58">
        <v>404</v>
      </c>
      <c r="E45" s="58">
        <v>4564</v>
      </c>
      <c r="F45" s="58">
        <v>679</v>
      </c>
      <c r="G45" s="216">
        <v>3039</v>
      </c>
      <c r="H45" s="138">
        <v>9.1</v>
      </c>
      <c r="I45" s="138">
        <v>1.2</v>
      </c>
      <c r="J45" s="138">
        <v>7.9</v>
      </c>
      <c r="K45" s="138">
        <v>89.7</v>
      </c>
      <c r="L45" s="139">
        <v>59.7</v>
      </c>
    </row>
    <row r="46" spans="1:12" s="59" customFormat="1" ht="25.15" customHeight="1">
      <c r="A46" s="57" t="s">
        <v>82</v>
      </c>
      <c r="B46" s="81">
        <v>108</v>
      </c>
      <c r="C46" s="58">
        <v>14</v>
      </c>
      <c r="D46" s="58">
        <v>94</v>
      </c>
      <c r="E46" s="58">
        <v>692</v>
      </c>
      <c r="F46" s="58">
        <v>185</v>
      </c>
      <c r="G46" s="216">
        <v>427</v>
      </c>
      <c r="H46" s="138">
        <v>12.9</v>
      </c>
      <c r="I46" s="138">
        <v>1.7</v>
      </c>
      <c r="J46" s="138">
        <v>11.2</v>
      </c>
      <c r="K46" s="138">
        <v>82.4</v>
      </c>
      <c r="L46" s="139">
        <v>50.8</v>
      </c>
    </row>
    <row r="47" spans="1:12" s="59" customFormat="1">
      <c r="A47" s="57" t="s">
        <v>83</v>
      </c>
      <c r="B47" s="81">
        <v>159</v>
      </c>
      <c r="C47" s="58">
        <v>28</v>
      </c>
      <c r="D47" s="58">
        <v>131</v>
      </c>
      <c r="E47" s="58">
        <v>1425</v>
      </c>
      <c r="F47" s="58">
        <v>316</v>
      </c>
      <c r="G47" s="216">
        <v>748</v>
      </c>
      <c r="H47" s="138">
        <v>11.4</v>
      </c>
      <c r="I47" s="138">
        <v>2</v>
      </c>
      <c r="J47" s="138">
        <v>9.4</v>
      </c>
      <c r="K47" s="138">
        <v>102.2</v>
      </c>
      <c r="L47" s="139">
        <v>53.5</v>
      </c>
    </row>
    <row r="48" spans="1:12">
      <c r="A48" s="19" t="s">
        <v>84</v>
      </c>
      <c r="B48" s="81">
        <v>214</v>
      </c>
      <c r="C48" s="58">
        <v>38</v>
      </c>
      <c r="D48" s="58">
        <v>176</v>
      </c>
      <c r="E48" s="58">
        <v>1482</v>
      </c>
      <c r="F48" s="58">
        <v>363</v>
      </c>
      <c r="G48" s="216">
        <v>844</v>
      </c>
      <c r="H48" s="138">
        <v>11.9</v>
      </c>
      <c r="I48" s="138">
        <v>2.1</v>
      </c>
      <c r="J48" s="138">
        <v>9.8000000000000007</v>
      </c>
      <c r="K48" s="138">
        <v>82.3</v>
      </c>
      <c r="L48" s="139">
        <v>46.9</v>
      </c>
    </row>
    <row r="49" spans="1:12">
      <c r="A49" s="19" t="s">
        <v>85</v>
      </c>
      <c r="B49" s="81">
        <v>158</v>
      </c>
      <c r="C49" s="58">
        <v>25</v>
      </c>
      <c r="D49" s="58">
        <v>133</v>
      </c>
      <c r="E49" s="58">
        <v>970</v>
      </c>
      <c r="F49" s="58">
        <v>274</v>
      </c>
      <c r="G49" s="216">
        <v>544</v>
      </c>
      <c r="H49" s="138">
        <v>13.4</v>
      </c>
      <c r="I49" s="138">
        <v>2.1</v>
      </c>
      <c r="J49" s="138">
        <v>11.3</v>
      </c>
      <c r="K49" s="138">
        <v>82.3</v>
      </c>
      <c r="L49" s="139">
        <v>46.2</v>
      </c>
    </row>
    <row r="50" spans="1:12">
      <c r="A50" s="19" t="s">
        <v>86</v>
      </c>
      <c r="B50" s="81">
        <v>141</v>
      </c>
      <c r="C50" s="58">
        <v>16</v>
      </c>
      <c r="D50" s="58">
        <v>125</v>
      </c>
      <c r="E50" s="58">
        <v>899</v>
      </c>
      <c r="F50" s="58">
        <v>194</v>
      </c>
      <c r="G50" s="216">
        <v>515</v>
      </c>
      <c r="H50" s="138">
        <v>12.6</v>
      </c>
      <c r="I50" s="138">
        <v>1.4</v>
      </c>
      <c r="J50" s="138">
        <v>11.2</v>
      </c>
      <c r="K50" s="138">
        <v>80.3</v>
      </c>
      <c r="L50" s="139">
        <v>46</v>
      </c>
    </row>
    <row r="51" spans="1:12" s="59" customFormat="1" ht="25.15" customHeight="1">
      <c r="A51" s="57" t="s">
        <v>87</v>
      </c>
      <c r="B51" s="81">
        <v>259</v>
      </c>
      <c r="C51" s="58">
        <v>39</v>
      </c>
      <c r="D51" s="58">
        <v>220</v>
      </c>
      <c r="E51" s="58">
        <v>1403</v>
      </c>
      <c r="F51" s="58">
        <v>391</v>
      </c>
      <c r="G51" s="216">
        <v>812</v>
      </c>
      <c r="H51" s="138">
        <v>15.4</v>
      </c>
      <c r="I51" s="138">
        <v>2.2999999999999998</v>
      </c>
      <c r="J51" s="138">
        <v>13.1</v>
      </c>
      <c r="K51" s="138">
        <v>83.5</v>
      </c>
      <c r="L51" s="139">
        <v>48.3</v>
      </c>
    </row>
    <row r="52" spans="1:12">
      <c r="A52" s="20" t="s">
        <v>88</v>
      </c>
      <c r="B52" s="140">
        <v>94</v>
      </c>
      <c r="C52" s="141">
        <v>13</v>
      </c>
      <c r="D52" s="141">
        <v>81</v>
      </c>
      <c r="E52" s="141">
        <v>847</v>
      </c>
      <c r="F52" s="141">
        <v>109</v>
      </c>
      <c r="G52" s="217">
        <v>608</v>
      </c>
      <c r="H52" s="142">
        <v>6.6</v>
      </c>
      <c r="I52" s="142">
        <v>0.9</v>
      </c>
      <c r="J52" s="142">
        <v>5.7</v>
      </c>
      <c r="K52" s="142">
        <v>59.9</v>
      </c>
      <c r="L52" s="143">
        <v>43</v>
      </c>
    </row>
    <row r="53" spans="1:12" ht="4.1500000000000004" customHeight="1">
      <c r="K53" t="s">
        <v>263</v>
      </c>
    </row>
  </sheetData>
  <mergeCells count="12">
    <mergeCell ref="K3:K4"/>
    <mergeCell ref="I3:J3"/>
    <mergeCell ref="C3:D3"/>
    <mergeCell ref="J1:L1"/>
    <mergeCell ref="A2:A4"/>
    <mergeCell ref="B3:B4"/>
    <mergeCell ref="E3:E4"/>
    <mergeCell ref="L3:L4"/>
    <mergeCell ref="H2:L2"/>
    <mergeCell ref="G3:G4"/>
    <mergeCell ref="B2:G2"/>
    <mergeCell ref="H3:H4"/>
  </mergeCells>
  <phoneticPr fontId="19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0.39997558519241921"/>
    <pageSetUpPr fitToPage="1"/>
  </sheetPr>
  <dimension ref="A1:M35"/>
  <sheetViews>
    <sheetView tabSelected="1" view="pageBreakPreview" zoomScale="75" zoomScaleNormal="100" zoomScaleSheetLayoutView="75" workbookViewId="0">
      <selection activeCell="K7" sqref="K7"/>
    </sheetView>
  </sheetViews>
  <sheetFormatPr defaultColWidth="9.125" defaultRowHeight="13.5"/>
  <cols>
    <col min="1" max="1" width="13.125" style="2" customWidth="1"/>
    <col min="2" max="11" width="11.25" style="2" customWidth="1"/>
    <col min="12" max="12" width="9.125" style="2"/>
    <col min="13" max="13" width="11.125" style="2" customWidth="1"/>
    <col min="14" max="16384" width="9.125" style="2"/>
  </cols>
  <sheetData>
    <row r="1" spans="1:13" ht="21">
      <c r="A1" s="1" t="s">
        <v>296</v>
      </c>
      <c r="B1" s="21"/>
      <c r="C1" s="21"/>
      <c r="D1" s="21"/>
      <c r="E1" s="21"/>
      <c r="F1" s="21"/>
      <c r="G1" s="86"/>
      <c r="H1" s="121"/>
      <c r="I1" s="121"/>
      <c r="J1" s="121"/>
      <c r="K1" s="121" t="s">
        <v>39</v>
      </c>
    </row>
    <row r="2" spans="1:13">
      <c r="A2" s="402" t="s">
        <v>40</v>
      </c>
      <c r="B2" s="366" t="s">
        <v>200</v>
      </c>
      <c r="C2" s="366"/>
      <c r="D2" s="366"/>
      <c r="E2" s="366"/>
      <c r="F2" s="367"/>
      <c r="G2" s="365" t="s">
        <v>202</v>
      </c>
      <c r="H2" s="366"/>
      <c r="I2" s="366"/>
      <c r="J2" s="366"/>
      <c r="K2" s="367"/>
    </row>
    <row r="3" spans="1:13" ht="9.75" customHeight="1">
      <c r="A3" s="407"/>
      <c r="B3" s="404"/>
      <c r="C3" s="404"/>
      <c r="D3" s="404"/>
      <c r="E3" s="404"/>
      <c r="F3" s="405"/>
      <c r="G3" s="406"/>
      <c r="H3" s="404"/>
      <c r="I3" s="404"/>
      <c r="J3" s="404"/>
      <c r="K3" s="405"/>
    </row>
    <row r="4" spans="1:13" ht="21" customHeight="1">
      <c r="A4" s="403"/>
      <c r="B4" s="5" t="s">
        <v>300</v>
      </c>
      <c r="C4" s="5" t="s">
        <v>306</v>
      </c>
      <c r="D4" s="5" t="s">
        <v>316</v>
      </c>
      <c r="E4" s="5" t="s">
        <v>324</v>
      </c>
      <c r="F4" s="302" t="s">
        <v>321</v>
      </c>
      <c r="G4" s="5" t="s">
        <v>300</v>
      </c>
      <c r="H4" s="5" t="s">
        <v>306</v>
      </c>
      <c r="I4" s="5" t="s">
        <v>316</v>
      </c>
      <c r="J4" s="5" t="s">
        <v>324</v>
      </c>
      <c r="K4" s="302" t="s">
        <v>321</v>
      </c>
      <c r="M4" s="43"/>
    </row>
    <row r="5" spans="1:13" ht="39.75" customHeight="1">
      <c r="A5" s="18" t="s">
        <v>15</v>
      </c>
      <c r="B5" s="7">
        <v>23022</v>
      </c>
      <c r="C5" s="101">
        <v>23018</v>
      </c>
      <c r="D5" s="101">
        <v>22952</v>
      </c>
      <c r="E5" s="101">
        <v>22821</v>
      </c>
      <c r="F5" s="101">
        <v>22779</v>
      </c>
      <c r="G5" s="22">
        <v>1603.2033426183843</v>
      </c>
      <c r="H5" s="115">
        <v>1607.9715374088453</v>
      </c>
      <c r="I5" s="115">
        <v>1612.9304286718202</v>
      </c>
      <c r="J5" s="56">
        <v>1612.791519434629</v>
      </c>
      <c r="K5" s="87">
        <v>1621.3</v>
      </c>
      <c r="M5" s="213"/>
    </row>
    <row r="6" spans="1:13" ht="39.75" customHeight="1">
      <c r="A6" s="19" t="s">
        <v>16</v>
      </c>
      <c r="B6" s="8">
        <v>21897</v>
      </c>
      <c r="C6" s="45">
        <v>21891</v>
      </c>
      <c r="D6" s="45">
        <v>21825</v>
      </c>
      <c r="E6" s="45">
        <v>21606</v>
      </c>
      <c r="F6" s="45">
        <v>21564</v>
      </c>
      <c r="G6" s="25">
        <v>1687.2074432223144</v>
      </c>
      <c r="H6" s="116">
        <v>1693.2188484007972</v>
      </c>
      <c r="I6" s="116">
        <v>1696.297136852512</v>
      </c>
      <c r="J6" s="63">
        <v>1687.995124923827</v>
      </c>
      <c r="K6" s="88">
        <v>1695.2</v>
      </c>
      <c r="M6" s="213"/>
    </row>
    <row r="7" spans="1:13" ht="39.75" customHeight="1">
      <c r="A7" s="20" t="s">
        <v>17</v>
      </c>
      <c r="B7" s="10">
        <v>1125</v>
      </c>
      <c r="C7" s="47">
        <v>1127</v>
      </c>
      <c r="D7" s="47">
        <v>1127</v>
      </c>
      <c r="E7" s="47">
        <v>1215</v>
      </c>
      <c r="F7" s="47">
        <v>1215</v>
      </c>
      <c r="G7" s="28">
        <v>805.15874151899459</v>
      </c>
      <c r="H7" s="117">
        <v>812.95534877010755</v>
      </c>
      <c r="I7" s="117">
        <v>823.47525555498737</v>
      </c>
      <c r="J7" s="68">
        <v>899.8933459738106</v>
      </c>
      <c r="K7" s="89">
        <v>913.4</v>
      </c>
      <c r="M7" s="213"/>
    </row>
    <row r="8" spans="1:13" ht="39.75" customHeight="1">
      <c r="A8" s="18" t="s">
        <v>18</v>
      </c>
      <c r="B8" s="13">
        <v>7881</v>
      </c>
      <c r="C8" s="101">
        <v>7879</v>
      </c>
      <c r="D8" s="101">
        <v>7867</v>
      </c>
      <c r="E8" s="101">
        <v>7806</v>
      </c>
      <c r="F8" s="101">
        <v>7768</v>
      </c>
      <c r="G8" s="22">
        <v>1528.0007445150181</v>
      </c>
      <c r="H8" s="115">
        <v>1523.303900964946</v>
      </c>
      <c r="I8" s="115">
        <v>1521.3632900278863</v>
      </c>
      <c r="J8" s="56">
        <v>1509.762395195683</v>
      </c>
      <c r="K8" s="87">
        <v>1503.5</v>
      </c>
      <c r="M8" s="213"/>
    </row>
    <row r="9" spans="1:13" ht="39.75" customHeight="1">
      <c r="A9" s="19" t="s">
        <v>19</v>
      </c>
      <c r="B9" s="12">
        <v>2529</v>
      </c>
      <c r="C9" s="45">
        <v>2529</v>
      </c>
      <c r="D9" s="45">
        <v>2478</v>
      </c>
      <c r="E9" s="45">
        <v>2478</v>
      </c>
      <c r="F9" s="45">
        <v>2498</v>
      </c>
      <c r="G9" s="25">
        <v>1498.8176586678362</v>
      </c>
      <c r="H9" s="116">
        <v>1518.6270506569308</v>
      </c>
      <c r="I9" s="116">
        <v>1501.2267894465817</v>
      </c>
      <c r="J9" s="63">
        <v>1514.8921602191031</v>
      </c>
      <c r="K9" s="88">
        <v>1545.5</v>
      </c>
      <c r="M9" s="213"/>
    </row>
    <row r="10" spans="1:13" ht="39.75" customHeight="1">
      <c r="A10" s="19" t="s">
        <v>20</v>
      </c>
      <c r="B10" s="12">
        <v>1593</v>
      </c>
      <c r="C10" s="45">
        <v>1583</v>
      </c>
      <c r="D10" s="45">
        <v>1583</v>
      </c>
      <c r="E10" s="45">
        <v>1583</v>
      </c>
      <c r="F10" s="45">
        <v>1583</v>
      </c>
      <c r="G10" s="25">
        <v>1881.1775959188012</v>
      </c>
      <c r="H10" s="116">
        <v>1879.8242489015556</v>
      </c>
      <c r="I10" s="116">
        <v>1906.195436209284</v>
      </c>
      <c r="J10" s="63">
        <v>1936.5572587255181</v>
      </c>
      <c r="K10" s="88">
        <v>1965.3</v>
      </c>
      <c r="M10" s="213"/>
    </row>
    <row r="11" spans="1:13" ht="39.75" customHeight="1">
      <c r="A11" s="19" t="s">
        <v>21</v>
      </c>
      <c r="B11" s="12">
        <v>1046</v>
      </c>
      <c r="C11" s="45">
        <v>1046</v>
      </c>
      <c r="D11" s="45">
        <v>1046</v>
      </c>
      <c r="E11" s="45">
        <v>1046</v>
      </c>
      <c r="F11" s="45">
        <v>1046</v>
      </c>
      <c r="G11" s="25">
        <v>2688.3240381402761</v>
      </c>
      <c r="H11" s="116">
        <v>2726.0880896533749</v>
      </c>
      <c r="I11" s="116">
        <v>2768.5873851936158</v>
      </c>
      <c r="J11" s="63">
        <v>2813.4161757981656</v>
      </c>
      <c r="K11" s="88">
        <v>2874</v>
      </c>
      <c r="M11" s="213"/>
    </row>
    <row r="12" spans="1:13" ht="39.75" customHeight="1">
      <c r="A12" s="19" t="s">
        <v>22</v>
      </c>
      <c r="B12" s="12">
        <v>2526</v>
      </c>
      <c r="C12" s="45">
        <v>2526</v>
      </c>
      <c r="D12" s="45">
        <v>2526</v>
      </c>
      <c r="E12" s="45">
        <v>2526</v>
      </c>
      <c r="F12" s="45">
        <v>2484</v>
      </c>
      <c r="G12" s="25">
        <v>2057.9920320023466</v>
      </c>
      <c r="H12" s="116">
        <v>2074.9989731794471</v>
      </c>
      <c r="I12" s="116">
        <v>2082.7664679545851</v>
      </c>
      <c r="J12" s="63">
        <v>2091.9427904164836</v>
      </c>
      <c r="K12" s="88">
        <v>2070.9</v>
      </c>
      <c r="M12" s="213"/>
    </row>
    <row r="13" spans="1:13" ht="39.75" customHeight="1">
      <c r="A13" s="19" t="s">
        <v>23</v>
      </c>
      <c r="B13" s="12">
        <v>1854</v>
      </c>
      <c r="C13" s="45">
        <v>1825</v>
      </c>
      <c r="D13" s="45">
        <v>1825</v>
      </c>
      <c r="E13" s="45">
        <v>1825</v>
      </c>
      <c r="F13" s="45">
        <v>1825</v>
      </c>
      <c r="G13" s="25">
        <v>1659.238575954465</v>
      </c>
      <c r="H13" s="116">
        <v>1628.1414208098774</v>
      </c>
      <c r="I13" s="116">
        <v>1632.6713186616569</v>
      </c>
      <c r="J13" s="63">
        <v>1640.5821594555964</v>
      </c>
      <c r="K13" s="88">
        <v>1653.5</v>
      </c>
      <c r="M13" s="213"/>
    </row>
    <row r="14" spans="1:13" ht="39.75" customHeight="1">
      <c r="A14" s="19" t="s">
        <v>24</v>
      </c>
      <c r="B14" s="12">
        <v>1150</v>
      </c>
      <c r="C14" s="45">
        <v>1150</v>
      </c>
      <c r="D14" s="45">
        <v>1147</v>
      </c>
      <c r="E14" s="45">
        <v>1049</v>
      </c>
      <c r="F14" s="45">
        <v>1049</v>
      </c>
      <c r="G14" s="25">
        <v>2385.7436259153997</v>
      </c>
      <c r="H14" s="116">
        <v>2438.662340691732</v>
      </c>
      <c r="I14" s="116">
        <v>2463.858397955019</v>
      </c>
      <c r="J14" s="63">
        <v>2280.8314489476429</v>
      </c>
      <c r="K14" s="88">
        <v>2305.4</v>
      </c>
      <c r="M14" s="213"/>
    </row>
    <row r="15" spans="1:13" ht="39.75" customHeight="1">
      <c r="A15" s="19" t="s">
        <v>25</v>
      </c>
      <c r="B15" s="12">
        <v>334</v>
      </c>
      <c r="C15" s="45">
        <v>334</v>
      </c>
      <c r="D15" s="45">
        <v>334</v>
      </c>
      <c r="E15" s="45">
        <v>334</v>
      </c>
      <c r="F15" s="45">
        <v>334</v>
      </c>
      <c r="G15" s="25">
        <v>867.82549951931833</v>
      </c>
      <c r="H15" s="116">
        <v>878.55433095720332</v>
      </c>
      <c r="I15" s="116">
        <v>883.5745086108833</v>
      </c>
      <c r="J15" s="63">
        <v>890.23935177781323</v>
      </c>
      <c r="K15" s="88">
        <v>895.8</v>
      </c>
      <c r="M15" s="213"/>
    </row>
    <row r="16" spans="1:13" ht="39.75" customHeight="1">
      <c r="A16" s="19" t="s">
        <v>250</v>
      </c>
      <c r="B16" s="12">
        <v>1348</v>
      </c>
      <c r="C16" s="45">
        <v>1347</v>
      </c>
      <c r="D16" s="45">
        <v>1347</v>
      </c>
      <c r="E16" s="45">
        <v>1347</v>
      </c>
      <c r="F16" s="45">
        <v>1365</v>
      </c>
      <c r="G16" s="25">
        <v>1486.0872249415706</v>
      </c>
      <c r="H16" s="116">
        <v>1493.5633738787187</v>
      </c>
      <c r="I16" s="116">
        <v>1502.6606128891915</v>
      </c>
      <c r="J16" s="63">
        <v>1512.0560369987877</v>
      </c>
      <c r="K16" s="88">
        <v>1541</v>
      </c>
      <c r="M16" s="213"/>
    </row>
    <row r="17" spans="1:13" ht="39.75" customHeight="1">
      <c r="A17" s="19" t="s">
        <v>226</v>
      </c>
      <c r="B17" s="12">
        <v>371</v>
      </c>
      <c r="C17" s="45">
        <v>371</v>
      </c>
      <c r="D17" s="45">
        <v>371</v>
      </c>
      <c r="E17" s="45">
        <v>311</v>
      </c>
      <c r="F17" s="45">
        <v>311</v>
      </c>
      <c r="G17" s="25">
        <v>874.87619676460872</v>
      </c>
      <c r="H17" s="116">
        <v>881.65399239543729</v>
      </c>
      <c r="I17" s="116">
        <v>894.81681580280258</v>
      </c>
      <c r="J17" s="63">
        <v>759.38858231186214</v>
      </c>
      <c r="K17" s="88">
        <v>769.3</v>
      </c>
      <c r="M17" s="213"/>
    </row>
    <row r="18" spans="1:13" ht="39.75" customHeight="1">
      <c r="A18" s="19" t="s">
        <v>227</v>
      </c>
      <c r="B18" s="12">
        <v>1265</v>
      </c>
      <c r="C18" s="45">
        <v>1301</v>
      </c>
      <c r="D18" s="45">
        <v>1301</v>
      </c>
      <c r="E18" s="45">
        <v>1301</v>
      </c>
      <c r="F18" s="45">
        <v>1301</v>
      </c>
      <c r="G18" s="11">
        <v>3568.708212260558</v>
      </c>
      <c r="H18" s="45">
        <v>3690.466059626131</v>
      </c>
      <c r="I18" s="116">
        <v>3704.8638797129515</v>
      </c>
      <c r="J18" s="63">
        <v>3726.832621959953</v>
      </c>
      <c r="K18" s="88">
        <v>3751.7</v>
      </c>
      <c r="M18" s="213"/>
    </row>
    <row r="19" spans="1:13" ht="39.75" customHeight="1">
      <c r="A19" s="17" t="s">
        <v>228</v>
      </c>
      <c r="B19" s="281">
        <v>0</v>
      </c>
      <c r="C19" s="220">
        <v>0</v>
      </c>
      <c r="D19" s="220">
        <v>0</v>
      </c>
      <c r="E19" s="220">
        <v>0</v>
      </c>
      <c r="F19" s="220">
        <v>0</v>
      </c>
      <c r="G19" s="209">
        <v>0</v>
      </c>
      <c r="H19" s="285">
        <v>0</v>
      </c>
      <c r="I19" s="285">
        <v>0</v>
      </c>
      <c r="J19" s="196">
        <v>0</v>
      </c>
      <c r="K19" s="286">
        <v>0</v>
      </c>
      <c r="M19" s="213"/>
    </row>
    <row r="20" spans="1:13" ht="39.75" customHeight="1">
      <c r="A20" s="19" t="s">
        <v>229</v>
      </c>
      <c r="B20" s="12">
        <v>77</v>
      </c>
      <c r="C20" s="45">
        <v>77</v>
      </c>
      <c r="D20" s="45">
        <v>77</v>
      </c>
      <c r="E20" s="45">
        <v>77</v>
      </c>
      <c r="F20" s="45">
        <v>77</v>
      </c>
      <c r="G20" s="25">
        <v>780.61638280616376</v>
      </c>
      <c r="H20" s="116">
        <v>798.42389050186648</v>
      </c>
      <c r="I20" s="116">
        <v>813.69544541900029</v>
      </c>
      <c r="J20" s="63">
        <v>831.71311298336582</v>
      </c>
      <c r="K20" s="88">
        <v>853.8</v>
      </c>
      <c r="M20" s="213"/>
    </row>
    <row r="21" spans="1:13" ht="39.75" customHeight="1">
      <c r="A21" s="18" t="s">
        <v>26</v>
      </c>
      <c r="B21" s="13">
        <v>209</v>
      </c>
      <c r="C21" s="101">
        <v>209</v>
      </c>
      <c r="D21" s="101">
        <v>209</v>
      </c>
      <c r="E21" s="101">
        <v>209</v>
      </c>
      <c r="F21" s="101">
        <v>209</v>
      </c>
      <c r="G21" s="22">
        <v>684.84173274788645</v>
      </c>
      <c r="H21" s="115">
        <v>688.42847261108727</v>
      </c>
      <c r="I21" s="115">
        <v>692.35101202504393</v>
      </c>
      <c r="J21" s="56">
        <v>693.96022180164027</v>
      </c>
      <c r="K21" s="87">
        <v>695.5</v>
      </c>
      <c r="M21" s="213"/>
    </row>
    <row r="22" spans="1:13" ht="39.75" customHeight="1">
      <c r="A22" s="20" t="s">
        <v>27</v>
      </c>
      <c r="B22" s="16">
        <v>213</v>
      </c>
      <c r="C22" s="47">
        <v>213</v>
      </c>
      <c r="D22" s="47">
        <v>213</v>
      </c>
      <c r="E22" s="47">
        <v>213</v>
      </c>
      <c r="F22" s="47">
        <v>213</v>
      </c>
      <c r="G22" s="28">
        <v>959.89184317260015</v>
      </c>
      <c r="H22" s="117">
        <v>969.01869796642563</v>
      </c>
      <c r="I22" s="117">
        <v>972.51392566888865</v>
      </c>
      <c r="J22" s="68">
        <v>981.70253952159283</v>
      </c>
      <c r="K22" s="89">
        <v>989.6</v>
      </c>
      <c r="M22" s="213"/>
    </row>
    <row r="23" spans="1:13" ht="39.75" customHeight="1">
      <c r="A23" s="19" t="s">
        <v>28</v>
      </c>
      <c r="B23" s="12">
        <v>0</v>
      </c>
      <c r="C23" s="45">
        <v>0</v>
      </c>
      <c r="D23" s="45">
        <v>0</v>
      </c>
      <c r="E23" s="45">
        <v>88</v>
      </c>
      <c r="F23" s="45">
        <v>88</v>
      </c>
      <c r="G23" s="25">
        <v>0</v>
      </c>
      <c r="H23" s="116">
        <v>0</v>
      </c>
      <c r="I23" s="116">
        <v>0</v>
      </c>
      <c r="J23" s="63">
        <v>503.31731869137496</v>
      </c>
      <c r="K23" s="88">
        <v>512.20000000000005</v>
      </c>
      <c r="M23" s="213"/>
    </row>
    <row r="24" spans="1:13" ht="39.75" customHeight="1">
      <c r="A24" s="17" t="s">
        <v>29</v>
      </c>
      <c r="B24" s="281">
        <v>0</v>
      </c>
      <c r="C24" s="220">
        <v>0</v>
      </c>
      <c r="D24" s="220">
        <v>0</v>
      </c>
      <c r="E24" s="220">
        <v>0</v>
      </c>
      <c r="F24" s="220">
        <v>0</v>
      </c>
      <c r="G24" s="209">
        <v>0</v>
      </c>
      <c r="H24" s="285">
        <v>0</v>
      </c>
      <c r="I24" s="285">
        <v>0</v>
      </c>
      <c r="J24" s="196">
        <v>0</v>
      </c>
      <c r="K24" s="280">
        <v>0</v>
      </c>
      <c r="M24" s="213"/>
    </row>
    <row r="25" spans="1:13" ht="39.75" customHeight="1">
      <c r="A25" s="19" t="s">
        <v>30</v>
      </c>
      <c r="B25" s="12">
        <v>0</v>
      </c>
      <c r="C25" s="45">
        <v>0</v>
      </c>
      <c r="D25" s="45">
        <v>0</v>
      </c>
      <c r="E25" s="45">
        <v>0</v>
      </c>
      <c r="F25" s="45">
        <v>0</v>
      </c>
      <c r="G25" s="25">
        <v>0</v>
      </c>
      <c r="H25" s="116">
        <v>0</v>
      </c>
      <c r="I25" s="116">
        <v>0</v>
      </c>
      <c r="J25" s="63">
        <v>0</v>
      </c>
      <c r="K25" s="88">
        <v>0</v>
      </c>
      <c r="M25" s="213"/>
    </row>
    <row r="26" spans="1:13" ht="39.75" customHeight="1">
      <c r="A26" s="279" t="s">
        <v>262</v>
      </c>
      <c r="B26" s="45">
        <v>230</v>
      </c>
      <c r="C26" s="45">
        <v>232</v>
      </c>
      <c r="D26" s="45">
        <v>232</v>
      </c>
      <c r="E26" s="45">
        <v>232</v>
      </c>
      <c r="F26" s="45">
        <v>232</v>
      </c>
      <c r="G26" s="82">
        <v>1958.2801191996593</v>
      </c>
      <c r="H26" s="63">
        <v>1994.3264849995701</v>
      </c>
      <c r="I26" s="63">
        <v>2028.858766943594</v>
      </c>
      <c r="J26" s="63">
        <v>2054.1880644590046</v>
      </c>
      <c r="K26" s="88">
        <v>2092.4</v>
      </c>
      <c r="M26" s="213"/>
    </row>
    <row r="27" spans="1:13" ht="39.75" customHeight="1" thickBot="1">
      <c r="A27" s="287" t="s">
        <v>251</v>
      </c>
      <c r="B27" s="282">
        <v>396</v>
      </c>
      <c r="C27" s="283">
        <v>396</v>
      </c>
      <c r="D27" s="283">
        <v>396</v>
      </c>
      <c r="E27" s="283">
        <v>396</v>
      </c>
      <c r="F27" s="283">
        <v>396</v>
      </c>
      <c r="G27" s="288">
        <v>1624.7486973290117</v>
      </c>
      <c r="H27" s="289">
        <v>1645.8168820913513</v>
      </c>
      <c r="I27" s="289">
        <v>1679.4605369184444</v>
      </c>
      <c r="J27" s="290">
        <v>1709.7707352877683</v>
      </c>
      <c r="K27" s="284">
        <v>1742.9</v>
      </c>
      <c r="M27" s="213"/>
    </row>
    <row r="28" spans="1:13" ht="39.75" customHeight="1" thickTop="1">
      <c r="A28" s="210" t="s">
        <v>31</v>
      </c>
      <c r="B28" s="168">
        <v>1348</v>
      </c>
      <c r="C28" s="168">
        <v>1347</v>
      </c>
      <c r="D28" s="168">
        <v>1347</v>
      </c>
      <c r="E28" s="168">
        <v>1347</v>
      </c>
      <c r="F28" s="168">
        <v>1365</v>
      </c>
      <c r="G28" s="171">
        <v>1486.0872249415706</v>
      </c>
      <c r="H28" s="169">
        <v>1493.5633738787187</v>
      </c>
      <c r="I28" s="169">
        <v>1502.6606128891915</v>
      </c>
      <c r="J28" s="169">
        <v>1512.0560369987877</v>
      </c>
      <c r="K28" s="170">
        <v>1541</v>
      </c>
      <c r="M28" s="213"/>
    </row>
    <row r="29" spans="1:13" ht="39.75" customHeight="1">
      <c r="A29" s="19" t="s">
        <v>32</v>
      </c>
      <c r="B29" s="8">
        <v>4380</v>
      </c>
      <c r="C29" s="8">
        <v>4351</v>
      </c>
      <c r="D29" s="8">
        <v>4351</v>
      </c>
      <c r="E29" s="8">
        <v>4351</v>
      </c>
      <c r="F29" s="8">
        <v>4309</v>
      </c>
      <c r="G29" s="25">
        <v>1867.9711189488185</v>
      </c>
      <c r="H29" s="26">
        <v>1860.7853703180997</v>
      </c>
      <c r="I29" s="26">
        <v>1866.8932167973189</v>
      </c>
      <c r="J29" s="26">
        <v>1875.5118755118754</v>
      </c>
      <c r="K29" s="88">
        <v>1870.9</v>
      </c>
      <c r="M29" s="213"/>
    </row>
    <row r="30" spans="1:13" ht="39.75" customHeight="1">
      <c r="A30" s="19" t="s">
        <v>33</v>
      </c>
      <c r="B30" s="8">
        <v>2529</v>
      </c>
      <c r="C30" s="8">
        <v>2529</v>
      </c>
      <c r="D30" s="8">
        <v>2478</v>
      </c>
      <c r="E30" s="8">
        <v>2478</v>
      </c>
      <c r="F30" s="8">
        <v>2498</v>
      </c>
      <c r="G30" s="25">
        <v>1435.3822577898859</v>
      </c>
      <c r="H30" s="26">
        <v>1451.9462624870823</v>
      </c>
      <c r="I30" s="26">
        <v>1435.4316432158766</v>
      </c>
      <c r="J30" s="26">
        <v>1449.1736552159723</v>
      </c>
      <c r="K30" s="88">
        <v>1479</v>
      </c>
      <c r="M30" s="213"/>
    </row>
    <row r="31" spans="1:13" ht="39.75" customHeight="1">
      <c r="A31" s="19" t="s">
        <v>34</v>
      </c>
      <c r="B31" s="8">
        <v>9979</v>
      </c>
      <c r="C31" s="8">
        <v>10013</v>
      </c>
      <c r="D31" s="8">
        <v>10001</v>
      </c>
      <c r="E31" s="8">
        <v>9940</v>
      </c>
      <c r="F31" s="8">
        <v>9902</v>
      </c>
      <c r="G31" s="25">
        <v>1529.8691662144054</v>
      </c>
      <c r="H31" s="26">
        <v>1534.5946650114563</v>
      </c>
      <c r="I31" s="26">
        <v>1534.9056357634088</v>
      </c>
      <c r="J31" s="26">
        <v>1527.9754786068061</v>
      </c>
      <c r="K31" s="88">
        <v>1525.3</v>
      </c>
      <c r="M31" s="213"/>
    </row>
    <row r="32" spans="1:13" ht="39.75" customHeight="1">
      <c r="A32" s="19" t="s">
        <v>35</v>
      </c>
      <c r="B32" s="8">
        <v>2567</v>
      </c>
      <c r="C32" s="8">
        <v>2567</v>
      </c>
      <c r="D32" s="8">
        <v>2564</v>
      </c>
      <c r="E32" s="8">
        <v>2494</v>
      </c>
      <c r="F32" s="8">
        <v>2494</v>
      </c>
      <c r="G32" s="25">
        <v>1616.9263911109992</v>
      </c>
      <c r="H32" s="26">
        <v>1639.8993189977896</v>
      </c>
      <c r="I32" s="26">
        <v>1663.0452407977948</v>
      </c>
      <c r="J32" s="26">
        <v>1641.6426958748298</v>
      </c>
      <c r="K32" s="88">
        <v>1668.1</v>
      </c>
      <c r="M32" s="213"/>
    </row>
    <row r="33" spans="1:13" ht="39.75" customHeight="1">
      <c r="A33" s="20" t="s">
        <v>36</v>
      </c>
      <c r="B33" s="10">
        <v>2219</v>
      </c>
      <c r="C33" s="10">
        <v>2211</v>
      </c>
      <c r="D33" s="10">
        <v>2211</v>
      </c>
      <c r="E33" s="10">
        <v>2211</v>
      </c>
      <c r="F33" s="10">
        <v>2211</v>
      </c>
      <c r="G33" s="28">
        <v>1773.2706814985295</v>
      </c>
      <c r="H33" s="29">
        <v>1779.0329978033651</v>
      </c>
      <c r="I33" s="29">
        <v>1806.2840056859957</v>
      </c>
      <c r="J33" s="29">
        <v>1835.2659932100969</v>
      </c>
      <c r="K33" s="89">
        <v>1864.9</v>
      </c>
      <c r="M33" s="213"/>
    </row>
    <row r="34" spans="1:13">
      <c r="B34" s="43"/>
      <c r="C34" s="43"/>
      <c r="D34" s="43"/>
      <c r="E34" s="43"/>
      <c r="F34" s="43"/>
    </row>
    <row r="35" spans="1:13">
      <c r="B35" s="43"/>
      <c r="C35" s="43"/>
      <c r="D35" s="43"/>
      <c r="E35" s="43"/>
      <c r="F35" s="43"/>
    </row>
  </sheetData>
  <mergeCells count="3">
    <mergeCell ref="B2:F3"/>
    <mergeCell ref="G2:K3"/>
    <mergeCell ref="A2:A4"/>
  </mergeCells>
  <phoneticPr fontId="2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39997558519241921"/>
    <outlinePr summaryBelow="0" summaryRight="0"/>
    <pageSetUpPr autoPageBreaks="0"/>
  </sheetPr>
  <dimension ref="A1:I31"/>
  <sheetViews>
    <sheetView view="pageBreakPreview" zoomScale="115" zoomScaleNormal="100" zoomScaleSheetLayoutView="115" workbookViewId="0">
      <selection activeCell="G6" sqref="G6"/>
    </sheetView>
  </sheetViews>
  <sheetFormatPr defaultColWidth="6.5" defaultRowHeight="13.5"/>
  <cols>
    <col min="1" max="2" width="1.75" style="98" customWidth="1"/>
    <col min="3" max="3" width="20.25" style="98" customWidth="1"/>
    <col min="4" max="8" width="10.5" style="98" customWidth="1"/>
    <col min="9" max="9" width="13" style="98" customWidth="1"/>
    <col min="10" max="255" width="6.5" customWidth="1"/>
  </cols>
  <sheetData>
    <row r="1" spans="1:9">
      <c r="A1" s="90" t="s">
        <v>162</v>
      </c>
      <c r="B1" s="91"/>
      <c r="C1" s="91"/>
      <c r="D1" s="91"/>
      <c r="E1" s="91"/>
      <c r="F1" s="91"/>
      <c r="G1" s="91"/>
      <c r="H1" s="91"/>
      <c r="I1" s="92" t="s">
        <v>325</v>
      </c>
    </row>
    <row r="2" spans="1:9" ht="45" customHeight="1">
      <c r="A2" s="331" t="s">
        <v>157</v>
      </c>
      <c r="B2" s="332"/>
      <c r="C2" s="333"/>
      <c r="D2" s="46" t="s">
        <v>273</v>
      </c>
      <c r="E2" s="46" t="s">
        <v>163</v>
      </c>
      <c r="F2" s="46" t="s">
        <v>212</v>
      </c>
      <c r="G2" s="46" t="s">
        <v>164</v>
      </c>
      <c r="H2" s="48" t="s">
        <v>165</v>
      </c>
      <c r="I2" s="93" t="s">
        <v>166</v>
      </c>
    </row>
    <row r="3" spans="1:9" ht="19.5" customHeight="1">
      <c r="A3" s="94" t="s">
        <v>37</v>
      </c>
      <c r="B3" s="95"/>
      <c r="C3" s="95"/>
      <c r="D3" s="194">
        <v>22779</v>
      </c>
      <c r="E3" s="194">
        <v>6507891</v>
      </c>
      <c r="F3" s="298">
        <v>17830</v>
      </c>
      <c r="G3" s="195">
        <v>188421</v>
      </c>
      <c r="H3" s="220">
        <v>188774</v>
      </c>
      <c r="I3" s="195">
        <v>7185368</v>
      </c>
    </row>
    <row r="4" spans="1:9" ht="19.5" customHeight="1">
      <c r="A4" s="97"/>
      <c r="B4" s="94" t="s">
        <v>158</v>
      </c>
      <c r="C4" s="95"/>
      <c r="D4" s="96">
        <v>5171</v>
      </c>
      <c r="E4" s="220">
        <v>1516629</v>
      </c>
      <c r="F4" s="299">
        <v>4155</v>
      </c>
      <c r="G4" s="220">
        <v>4799</v>
      </c>
      <c r="H4" s="52">
        <v>4859</v>
      </c>
      <c r="I4" s="65"/>
    </row>
    <row r="5" spans="1:9" ht="19.5" customHeight="1">
      <c r="A5" s="97"/>
      <c r="B5" s="94" t="s">
        <v>197</v>
      </c>
      <c r="C5" s="95"/>
      <c r="D5" s="96">
        <v>26</v>
      </c>
      <c r="E5" s="47">
        <v>358</v>
      </c>
      <c r="F5" s="220">
        <v>1</v>
      </c>
      <c r="G5" s="47">
        <v>4</v>
      </c>
      <c r="H5" s="51">
        <v>4</v>
      </c>
      <c r="I5" s="65"/>
    </row>
    <row r="6" spans="1:9" ht="19.5" customHeight="1">
      <c r="A6" s="97"/>
      <c r="B6" s="94" t="s">
        <v>159</v>
      </c>
      <c r="C6" s="95"/>
      <c r="D6" s="96">
        <v>117</v>
      </c>
      <c r="E6" s="47">
        <v>7170</v>
      </c>
      <c r="F6" s="299">
        <v>20</v>
      </c>
      <c r="G6" s="47">
        <v>170</v>
      </c>
      <c r="H6" s="51">
        <v>136</v>
      </c>
      <c r="I6" s="65"/>
    </row>
    <row r="7" spans="1:9" ht="19.5" customHeight="1">
      <c r="A7" s="97"/>
      <c r="B7" s="410" t="s">
        <v>255</v>
      </c>
      <c r="C7" s="411"/>
      <c r="D7" s="96">
        <v>5131</v>
      </c>
      <c r="E7" s="47">
        <v>1662512</v>
      </c>
      <c r="F7" s="299">
        <v>4555</v>
      </c>
      <c r="G7" s="47">
        <v>7074</v>
      </c>
      <c r="H7" s="51">
        <v>10530</v>
      </c>
      <c r="I7" s="65"/>
    </row>
    <row r="8" spans="1:9" ht="19.5" customHeight="1">
      <c r="A8" s="97"/>
      <c r="B8" s="408" t="s">
        <v>254</v>
      </c>
      <c r="C8" s="409"/>
      <c r="D8" s="96">
        <v>12334</v>
      </c>
      <c r="E8" s="47">
        <v>3321222</v>
      </c>
      <c r="F8" s="299">
        <v>9099</v>
      </c>
      <c r="G8" s="47">
        <v>176374</v>
      </c>
      <c r="H8" s="51">
        <v>173245</v>
      </c>
      <c r="I8" s="65"/>
    </row>
    <row r="9" spans="1:9" ht="19.5" customHeight="1">
      <c r="A9" s="145"/>
      <c r="B9" s="408" t="s">
        <v>272</v>
      </c>
      <c r="C9" s="409"/>
      <c r="D9" s="96">
        <v>1157</v>
      </c>
      <c r="E9" s="47">
        <v>404433</v>
      </c>
      <c r="F9" s="299">
        <v>1108</v>
      </c>
      <c r="G9" s="47">
        <v>713</v>
      </c>
      <c r="H9" s="51">
        <v>1127</v>
      </c>
      <c r="I9" s="65"/>
    </row>
    <row r="31" ht="38.25" customHeight="1"/>
  </sheetData>
  <mergeCells count="4">
    <mergeCell ref="A2:C2"/>
    <mergeCell ref="B9:C9"/>
    <mergeCell ref="B7:C7"/>
    <mergeCell ref="B8:C8"/>
  </mergeCells>
  <phoneticPr fontId="19"/>
  <pageMargins left="0.78740157480314965" right="0.55118110236220474" top="0.59055118110236227" bottom="0.59055118110236227" header="0" footer="0"/>
  <pageSetup paperSize="9" scale="84" fitToWidth="0" orientation="portrait" blackAndWhite="1" horizontalDpi="4294967292" verticalDpi="400" r:id="rId1"/>
  <headerFooter alignWithMargins="0"/>
  <colBreaks count="1" manualBreakCount="1">
    <brk id="11" max="5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39997558519241921"/>
    <outlinePr summaryBelow="0" summaryRight="0"/>
    <pageSetUpPr autoPageBreaks="0"/>
  </sheetPr>
  <dimension ref="A1:L37"/>
  <sheetViews>
    <sheetView view="pageBreakPreview" zoomScaleNormal="100" zoomScaleSheetLayoutView="100" workbookViewId="0">
      <selection activeCell="E30" sqref="E30"/>
    </sheetView>
  </sheetViews>
  <sheetFormatPr defaultColWidth="6.5" defaultRowHeight="13.5"/>
  <cols>
    <col min="1" max="1" width="10" style="98" customWidth="1"/>
    <col min="2" max="4" width="10.375" style="98" customWidth="1"/>
    <col min="5" max="5" width="8.75" style="98" customWidth="1"/>
    <col min="6" max="6" width="8.375" style="98" customWidth="1"/>
    <col min="7" max="7" width="6.75" style="98" customWidth="1"/>
    <col min="8" max="8" width="10" style="98" customWidth="1"/>
    <col min="9" max="11" width="9.875" style="98" customWidth="1"/>
  </cols>
  <sheetData>
    <row r="1" spans="1:11">
      <c r="A1" s="90" t="s">
        <v>187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42" customHeight="1">
      <c r="A2" s="412" t="s">
        <v>160</v>
      </c>
      <c r="B2" s="412" t="s">
        <v>37</v>
      </c>
      <c r="C2" s="331" t="s">
        <v>167</v>
      </c>
      <c r="D2" s="332"/>
      <c r="E2" s="333"/>
      <c r="F2" s="46" t="s">
        <v>257</v>
      </c>
      <c r="G2" s="293" t="s">
        <v>313</v>
      </c>
      <c r="H2" s="413" t="s">
        <v>256</v>
      </c>
      <c r="I2" s="414"/>
      <c r="J2" s="414"/>
      <c r="K2" s="415"/>
    </row>
    <row r="3" spans="1:11" ht="28.5" customHeight="1">
      <c r="A3" s="318"/>
      <c r="B3" s="318"/>
      <c r="C3" s="20" t="s">
        <v>37</v>
      </c>
      <c r="D3" s="20" t="s">
        <v>286</v>
      </c>
      <c r="E3" s="9" t="s">
        <v>168</v>
      </c>
      <c r="F3" s="9" t="s">
        <v>169</v>
      </c>
      <c r="G3" s="44" t="s">
        <v>169</v>
      </c>
      <c r="H3" s="44" t="s">
        <v>169</v>
      </c>
      <c r="I3" s="44" t="s">
        <v>211</v>
      </c>
      <c r="J3" s="44" t="s">
        <v>209</v>
      </c>
      <c r="K3" s="221" t="s">
        <v>276</v>
      </c>
    </row>
    <row r="4" spans="1:11" ht="23.65" customHeight="1">
      <c r="A4" s="99" t="s">
        <v>170</v>
      </c>
      <c r="B4" s="100">
        <v>5437451</v>
      </c>
      <c r="C4" s="101">
        <v>1749837</v>
      </c>
      <c r="D4" s="101">
        <v>1565636</v>
      </c>
      <c r="E4" s="101">
        <v>184201</v>
      </c>
      <c r="F4" s="101">
        <v>352030</v>
      </c>
      <c r="G4" s="101">
        <v>1435</v>
      </c>
      <c r="H4" s="101">
        <v>3334149</v>
      </c>
      <c r="I4" s="120" t="s">
        <v>161</v>
      </c>
      <c r="J4" s="120" t="s">
        <v>161</v>
      </c>
      <c r="K4" s="144" t="s">
        <v>161</v>
      </c>
    </row>
    <row r="5" spans="1:11" ht="13.9" customHeight="1">
      <c r="A5" s="103">
        <v>55</v>
      </c>
      <c r="B5" s="104">
        <v>6486428</v>
      </c>
      <c r="C5" s="45">
        <v>1913564</v>
      </c>
      <c r="D5" s="45">
        <v>1739999</v>
      </c>
      <c r="E5" s="45">
        <v>173565</v>
      </c>
      <c r="F5" s="45">
        <v>220607</v>
      </c>
      <c r="G5" s="45">
        <v>292</v>
      </c>
      <c r="H5" s="45">
        <v>4164946</v>
      </c>
      <c r="I5" s="114" t="s">
        <v>161</v>
      </c>
      <c r="J5" s="114" t="s">
        <v>161</v>
      </c>
      <c r="K5" s="102" t="s">
        <v>161</v>
      </c>
    </row>
    <row r="6" spans="1:11" ht="13.9" customHeight="1">
      <c r="A6" s="103">
        <v>60</v>
      </c>
      <c r="B6" s="104">
        <v>7536267</v>
      </c>
      <c r="C6" s="45">
        <v>1873808</v>
      </c>
      <c r="D6" s="45">
        <v>1406932</v>
      </c>
      <c r="E6" s="45">
        <v>466876</v>
      </c>
      <c r="F6" s="45">
        <v>153143</v>
      </c>
      <c r="G6" s="45">
        <v>135</v>
      </c>
      <c r="H6" s="45">
        <v>5509181</v>
      </c>
      <c r="I6" s="114" t="s">
        <v>161</v>
      </c>
      <c r="J6" s="114" t="s">
        <v>161</v>
      </c>
      <c r="K6" s="102" t="s">
        <v>161</v>
      </c>
    </row>
    <row r="7" spans="1:11" ht="13.9" customHeight="1">
      <c r="A7" s="105" t="s">
        <v>171</v>
      </c>
      <c r="B7" s="104">
        <v>7863372</v>
      </c>
      <c r="C7" s="45">
        <v>1816142</v>
      </c>
      <c r="D7" s="45">
        <v>1349829</v>
      </c>
      <c r="E7" s="45">
        <v>466313</v>
      </c>
      <c r="F7" s="45">
        <v>103567</v>
      </c>
      <c r="G7" s="45">
        <v>22</v>
      </c>
      <c r="H7" s="45">
        <v>5943641</v>
      </c>
      <c r="I7" s="114" t="s">
        <v>161</v>
      </c>
      <c r="J7" s="114" t="s">
        <v>161</v>
      </c>
      <c r="K7" s="102" t="s">
        <v>161</v>
      </c>
    </row>
    <row r="8" spans="1:11" ht="13.9" hidden="1" customHeight="1">
      <c r="A8" s="103">
        <v>3</v>
      </c>
      <c r="B8" s="104">
        <v>7871016</v>
      </c>
      <c r="C8" s="45">
        <v>1832477</v>
      </c>
      <c r="D8" s="45">
        <v>1293470</v>
      </c>
      <c r="E8" s="45">
        <v>539007</v>
      </c>
      <c r="F8" s="45">
        <v>96116</v>
      </c>
      <c r="G8" s="45">
        <v>146</v>
      </c>
      <c r="H8" s="45">
        <v>5942277</v>
      </c>
      <c r="I8" s="114" t="s">
        <v>161</v>
      </c>
      <c r="J8" s="114" t="s">
        <v>161</v>
      </c>
      <c r="K8" s="102" t="s">
        <v>161</v>
      </c>
    </row>
    <row r="9" spans="1:11" ht="13.9" hidden="1" customHeight="1">
      <c r="A9" s="103">
        <v>4</v>
      </c>
      <c r="B9" s="104">
        <v>7845015</v>
      </c>
      <c r="C9" s="45">
        <v>1842751</v>
      </c>
      <c r="D9" s="45">
        <v>1194701</v>
      </c>
      <c r="E9" s="45">
        <v>648050</v>
      </c>
      <c r="F9" s="45">
        <v>86087</v>
      </c>
      <c r="G9" s="45">
        <v>48</v>
      </c>
      <c r="H9" s="45">
        <v>5916129</v>
      </c>
      <c r="I9" s="114" t="s">
        <v>161</v>
      </c>
      <c r="J9" s="114" t="s">
        <v>161</v>
      </c>
      <c r="K9" s="102" t="s">
        <v>161</v>
      </c>
    </row>
    <row r="10" spans="1:11" ht="13.9" hidden="1" customHeight="1">
      <c r="A10" s="103">
        <v>5</v>
      </c>
      <c r="B10" s="104">
        <v>7815330</v>
      </c>
      <c r="C10" s="45">
        <v>1828208</v>
      </c>
      <c r="D10" s="45">
        <v>1283607</v>
      </c>
      <c r="E10" s="45">
        <v>544601</v>
      </c>
      <c r="F10" s="45">
        <v>81308</v>
      </c>
      <c r="G10" s="45">
        <v>98</v>
      </c>
      <c r="H10" s="45">
        <v>5905716</v>
      </c>
      <c r="I10" s="114" t="s">
        <v>161</v>
      </c>
      <c r="J10" s="114" t="s">
        <v>161</v>
      </c>
      <c r="K10" s="102" t="s">
        <v>161</v>
      </c>
    </row>
    <row r="11" spans="1:11" ht="13.9" hidden="1" customHeight="1">
      <c r="A11" s="103">
        <v>6</v>
      </c>
      <c r="B11" s="104">
        <v>7822361</v>
      </c>
      <c r="C11" s="45">
        <v>1806689</v>
      </c>
      <c r="D11" s="45">
        <v>1256355</v>
      </c>
      <c r="E11" s="45">
        <v>550334</v>
      </c>
      <c r="F11" s="45">
        <v>72500</v>
      </c>
      <c r="G11" s="45">
        <v>169</v>
      </c>
      <c r="H11" s="45">
        <v>5943003</v>
      </c>
      <c r="I11" s="114" t="s">
        <v>161</v>
      </c>
      <c r="J11" s="114" t="s">
        <v>161</v>
      </c>
      <c r="K11" s="102" t="s">
        <v>161</v>
      </c>
    </row>
    <row r="12" spans="1:11" ht="13.9" customHeight="1">
      <c r="A12" s="103">
        <v>7</v>
      </c>
      <c r="B12" s="104">
        <v>7793872</v>
      </c>
      <c r="C12" s="45">
        <v>1762909</v>
      </c>
      <c r="D12" s="45">
        <v>1231932</v>
      </c>
      <c r="E12" s="45">
        <v>530977</v>
      </c>
      <c r="F12" s="45">
        <v>71519</v>
      </c>
      <c r="G12" s="45">
        <v>60</v>
      </c>
      <c r="H12" s="45">
        <v>5959384</v>
      </c>
      <c r="I12" s="114" t="s">
        <v>161</v>
      </c>
      <c r="J12" s="114" t="s">
        <v>161</v>
      </c>
      <c r="K12" s="102" t="s">
        <v>161</v>
      </c>
    </row>
    <row r="13" spans="1:11" ht="13.9" customHeight="1">
      <c r="A13" s="103">
        <v>8</v>
      </c>
      <c r="B13" s="104">
        <v>7865119</v>
      </c>
      <c r="C13" s="45">
        <v>1758426</v>
      </c>
      <c r="D13" s="45">
        <v>1227984</v>
      </c>
      <c r="E13" s="45">
        <v>530442</v>
      </c>
      <c r="F13" s="45">
        <v>61983</v>
      </c>
      <c r="G13" s="45">
        <v>163</v>
      </c>
      <c r="H13" s="45">
        <v>6044547</v>
      </c>
      <c r="I13" s="114" t="s">
        <v>161</v>
      </c>
      <c r="J13" s="114" t="s">
        <v>161</v>
      </c>
      <c r="K13" s="102" t="s">
        <v>161</v>
      </c>
    </row>
    <row r="14" spans="1:11" ht="13.9" customHeight="1">
      <c r="A14" s="103">
        <v>9</v>
      </c>
      <c r="B14" s="104">
        <v>7764920</v>
      </c>
      <c r="C14" s="45">
        <v>1726951</v>
      </c>
      <c r="D14" s="45">
        <v>1215899</v>
      </c>
      <c r="E14" s="45">
        <v>511052</v>
      </c>
      <c r="F14" s="45">
        <v>54048</v>
      </c>
      <c r="G14" s="45">
        <v>100</v>
      </c>
      <c r="H14" s="45">
        <v>5983821</v>
      </c>
      <c r="I14" s="114" t="s">
        <v>161</v>
      </c>
      <c r="J14" s="114" t="s">
        <v>161</v>
      </c>
      <c r="K14" s="102" t="s">
        <v>161</v>
      </c>
    </row>
    <row r="15" spans="1:11" ht="13.9" customHeight="1">
      <c r="A15" s="103">
        <v>10</v>
      </c>
      <c r="B15" s="104">
        <v>7680726</v>
      </c>
      <c r="C15" s="45">
        <v>1697292</v>
      </c>
      <c r="D15" s="45">
        <v>1192937</v>
      </c>
      <c r="E15" s="45">
        <v>504355</v>
      </c>
      <c r="F15" s="45">
        <v>46505</v>
      </c>
      <c r="G15" s="45">
        <v>281</v>
      </c>
      <c r="H15" s="45">
        <v>5936648</v>
      </c>
      <c r="I15" s="114" t="s">
        <v>161</v>
      </c>
      <c r="J15" s="114" t="s">
        <v>161</v>
      </c>
      <c r="K15" s="102" t="s">
        <v>161</v>
      </c>
    </row>
    <row r="16" spans="1:11" ht="13.9" customHeight="1">
      <c r="A16" s="111" t="s">
        <v>172</v>
      </c>
      <c r="B16" s="45">
        <v>7650295</v>
      </c>
      <c r="C16" s="45">
        <v>1702366</v>
      </c>
      <c r="D16" s="45">
        <v>1178959</v>
      </c>
      <c r="E16" s="45">
        <v>523407</v>
      </c>
      <c r="F16" s="45">
        <v>44662</v>
      </c>
      <c r="G16" s="45">
        <v>0</v>
      </c>
      <c r="H16" s="45">
        <v>5903267</v>
      </c>
      <c r="I16" s="114" t="s">
        <v>161</v>
      </c>
      <c r="J16" s="114" t="s">
        <v>161</v>
      </c>
      <c r="K16" s="102" t="s">
        <v>161</v>
      </c>
    </row>
    <row r="17" spans="1:12" ht="13.9" customHeight="1">
      <c r="A17" s="111" t="s">
        <v>191</v>
      </c>
      <c r="B17" s="45">
        <v>7645340</v>
      </c>
      <c r="C17" s="45">
        <v>1699421</v>
      </c>
      <c r="D17" s="45">
        <v>1172308</v>
      </c>
      <c r="E17" s="45">
        <v>527113</v>
      </c>
      <c r="F17" s="45">
        <v>36892</v>
      </c>
      <c r="G17" s="45">
        <v>361</v>
      </c>
      <c r="H17" s="45">
        <v>5908666</v>
      </c>
      <c r="I17" s="114" t="s">
        <v>161</v>
      </c>
      <c r="J17" s="114" t="s">
        <v>161</v>
      </c>
      <c r="K17" s="102" t="s">
        <v>161</v>
      </c>
    </row>
    <row r="18" spans="1:12" ht="13.9" customHeight="1">
      <c r="A18" s="111" t="s">
        <v>198</v>
      </c>
      <c r="B18" s="45">
        <v>7627386</v>
      </c>
      <c r="C18" s="45">
        <v>1704786</v>
      </c>
      <c r="D18" s="45">
        <v>1175351</v>
      </c>
      <c r="E18" s="45">
        <v>529435</v>
      </c>
      <c r="F18" s="45">
        <v>29835</v>
      </c>
      <c r="G18" s="45">
        <v>352</v>
      </c>
      <c r="H18" s="45">
        <v>5892413</v>
      </c>
      <c r="I18" s="45">
        <v>4071704</v>
      </c>
      <c r="J18" s="45">
        <v>1820709</v>
      </c>
      <c r="K18" s="102" t="s">
        <v>161</v>
      </c>
    </row>
    <row r="19" spans="1:12" ht="13.9" customHeight="1">
      <c r="A19" s="111" t="s">
        <v>221</v>
      </c>
      <c r="B19" s="45">
        <v>7518365</v>
      </c>
      <c r="C19" s="45">
        <v>1689464</v>
      </c>
      <c r="D19" s="45">
        <v>1166252</v>
      </c>
      <c r="E19" s="45">
        <v>523212</v>
      </c>
      <c r="F19" s="45">
        <v>27198</v>
      </c>
      <c r="G19" s="45">
        <v>555</v>
      </c>
      <c r="H19" s="45">
        <v>5801148</v>
      </c>
      <c r="I19" s="45">
        <v>3950071</v>
      </c>
      <c r="J19" s="45">
        <v>1851077</v>
      </c>
      <c r="K19" s="102" t="s">
        <v>161</v>
      </c>
    </row>
    <row r="20" spans="1:12" ht="13.9" customHeight="1">
      <c r="A20" s="111" t="s">
        <v>249</v>
      </c>
      <c r="B20" s="45">
        <v>7472224</v>
      </c>
      <c r="C20" s="45">
        <v>1708826</v>
      </c>
      <c r="D20" s="45">
        <v>1393629</v>
      </c>
      <c r="E20" s="45">
        <v>315197</v>
      </c>
      <c r="F20" s="45">
        <v>21469</v>
      </c>
      <c r="G20" s="45">
        <v>1008</v>
      </c>
      <c r="H20" s="45">
        <v>5740921</v>
      </c>
      <c r="I20" s="45">
        <v>3855510</v>
      </c>
      <c r="J20" s="45">
        <v>1885411</v>
      </c>
      <c r="K20" s="102" t="s">
        <v>161</v>
      </c>
    </row>
    <row r="21" spans="1:12" ht="13.9" customHeight="1">
      <c r="A21" s="111" t="s">
        <v>258</v>
      </c>
      <c r="B21" s="45">
        <v>7490915</v>
      </c>
      <c r="C21" s="45">
        <v>1699104</v>
      </c>
      <c r="D21" s="45">
        <v>1406922</v>
      </c>
      <c r="E21" s="45">
        <v>292182</v>
      </c>
      <c r="F21" s="45">
        <v>17606</v>
      </c>
      <c r="G21" s="45">
        <v>712</v>
      </c>
      <c r="H21" s="45">
        <v>5773493</v>
      </c>
      <c r="I21" s="45">
        <v>3797452</v>
      </c>
      <c r="J21" s="45">
        <v>1976041</v>
      </c>
      <c r="K21" s="102" t="s">
        <v>161</v>
      </c>
    </row>
    <row r="22" spans="1:12" ht="13.9" customHeight="1">
      <c r="A22" s="111" t="s">
        <v>270</v>
      </c>
      <c r="B22" s="45">
        <v>7427827</v>
      </c>
      <c r="C22" s="45">
        <v>1695612</v>
      </c>
      <c r="D22" s="45">
        <v>1396307</v>
      </c>
      <c r="E22" s="45">
        <v>299305</v>
      </c>
      <c r="F22" s="45">
        <v>16830</v>
      </c>
      <c r="G22" s="45">
        <v>483</v>
      </c>
      <c r="H22" s="45">
        <v>5714902</v>
      </c>
      <c r="I22" s="45">
        <v>3736510</v>
      </c>
      <c r="J22" s="45">
        <v>1978392</v>
      </c>
      <c r="K22" s="102" t="s">
        <v>161</v>
      </c>
    </row>
    <row r="23" spans="1:12">
      <c r="A23" s="111" t="s">
        <v>269</v>
      </c>
      <c r="B23" s="45">
        <v>7291569</v>
      </c>
      <c r="C23" s="45">
        <v>1699308</v>
      </c>
      <c r="D23" s="45">
        <v>1387300</v>
      </c>
      <c r="E23" s="45">
        <v>312008</v>
      </c>
      <c r="F23" s="45">
        <v>13650</v>
      </c>
      <c r="G23" s="45">
        <v>248</v>
      </c>
      <c r="H23" s="45">
        <v>5578363</v>
      </c>
      <c r="I23" s="45">
        <v>3654359</v>
      </c>
      <c r="J23" s="45">
        <v>1924004</v>
      </c>
      <c r="K23" s="50">
        <v>733556</v>
      </c>
    </row>
    <row r="24" spans="1:12">
      <c r="A24" s="111" t="s">
        <v>278</v>
      </c>
      <c r="B24" s="45">
        <v>7083219</v>
      </c>
      <c r="C24" s="45">
        <v>1652369</v>
      </c>
      <c r="D24" s="45">
        <v>1373459</v>
      </c>
      <c r="E24" s="45">
        <v>278910</v>
      </c>
      <c r="F24" s="45">
        <v>12036</v>
      </c>
      <c r="G24" s="45">
        <v>123</v>
      </c>
      <c r="H24" s="45">
        <v>5418691</v>
      </c>
      <c r="I24" s="45">
        <v>3576893</v>
      </c>
      <c r="J24" s="45">
        <v>1841798</v>
      </c>
      <c r="K24" s="50">
        <v>670087</v>
      </c>
    </row>
    <row r="25" spans="1:12">
      <c r="A25" s="111" t="s">
        <v>294</v>
      </c>
      <c r="B25" s="45">
        <v>6959839</v>
      </c>
      <c r="C25" s="45">
        <v>1655253</v>
      </c>
      <c r="D25" s="45">
        <v>1380744</v>
      </c>
      <c r="E25" s="45">
        <v>274509</v>
      </c>
      <c r="F25" s="45">
        <v>9224</v>
      </c>
      <c r="G25" s="45">
        <v>75</v>
      </c>
      <c r="H25" s="45">
        <v>5295287</v>
      </c>
      <c r="I25" s="45">
        <v>3462361</v>
      </c>
      <c r="J25" s="45">
        <v>1832926</v>
      </c>
      <c r="K25" s="50">
        <v>628978</v>
      </c>
    </row>
    <row r="26" spans="1:12">
      <c r="A26" s="111" t="s">
        <v>297</v>
      </c>
      <c r="B26" s="45">
        <v>6825341</v>
      </c>
      <c r="C26" s="45">
        <v>1626950</v>
      </c>
      <c r="D26" s="45">
        <v>1370029</v>
      </c>
      <c r="E26" s="45">
        <v>256921</v>
      </c>
      <c r="F26" s="45">
        <v>10516</v>
      </c>
      <c r="G26" s="45">
        <v>0</v>
      </c>
      <c r="H26" s="45">
        <v>5187875</v>
      </c>
      <c r="I26" s="45">
        <v>3404125</v>
      </c>
      <c r="J26" s="45">
        <v>1783750</v>
      </c>
      <c r="K26" s="50">
        <v>566885</v>
      </c>
    </row>
    <row r="27" spans="1:12">
      <c r="A27" s="111" t="s">
        <v>303</v>
      </c>
      <c r="B27" s="45">
        <v>6839434</v>
      </c>
      <c r="C27" s="45">
        <v>1604908</v>
      </c>
      <c r="D27" s="45">
        <v>1358930</v>
      </c>
      <c r="E27" s="45">
        <v>245978</v>
      </c>
      <c r="F27" s="45">
        <v>11729</v>
      </c>
      <c r="G27" s="45">
        <v>96</v>
      </c>
      <c r="H27" s="45">
        <v>5222701</v>
      </c>
      <c r="I27" s="45">
        <v>3464041</v>
      </c>
      <c r="J27" s="45">
        <v>1758660</v>
      </c>
      <c r="K27" s="50">
        <v>515153</v>
      </c>
    </row>
    <row r="28" spans="1:12">
      <c r="A28" s="111" t="s">
        <v>302</v>
      </c>
      <c r="B28" s="45">
        <v>6726354</v>
      </c>
      <c r="C28" s="45">
        <v>1572429</v>
      </c>
      <c r="D28" s="45">
        <v>1334683</v>
      </c>
      <c r="E28" s="45">
        <v>237746</v>
      </c>
      <c r="F28" s="45">
        <v>11008</v>
      </c>
      <c r="G28" s="45">
        <v>165</v>
      </c>
      <c r="H28" s="45">
        <v>5142752</v>
      </c>
      <c r="I28" s="45">
        <v>3436878</v>
      </c>
      <c r="J28" s="45">
        <v>1705874</v>
      </c>
      <c r="K28" s="50">
        <v>461792</v>
      </c>
    </row>
    <row r="29" spans="1:12">
      <c r="A29" s="111" t="s">
        <v>318</v>
      </c>
      <c r="B29" s="45">
        <v>6638811</v>
      </c>
      <c r="C29" s="45">
        <v>1549061</v>
      </c>
      <c r="D29" s="45">
        <v>1315243</v>
      </c>
      <c r="E29" s="45">
        <v>233818</v>
      </c>
      <c r="F29" s="45">
        <v>8571</v>
      </c>
      <c r="G29" s="45">
        <v>67</v>
      </c>
      <c r="H29" s="45">
        <v>5081112</v>
      </c>
      <c r="I29" s="45">
        <v>3383974</v>
      </c>
      <c r="J29" s="45">
        <v>1697138</v>
      </c>
      <c r="K29" s="50">
        <v>430743</v>
      </c>
    </row>
    <row r="30" spans="1:12">
      <c r="A30" s="106" t="s">
        <v>326</v>
      </c>
      <c r="B30" s="96">
        <v>6507891</v>
      </c>
      <c r="C30" s="47">
        <v>1516629</v>
      </c>
      <c r="D30" s="47">
        <v>1288772</v>
      </c>
      <c r="E30" s="47">
        <v>227857</v>
      </c>
      <c r="F30" s="47">
        <v>7170</v>
      </c>
      <c r="G30" s="47">
        <v>358</v>
      </c>
      <c r="H30" s="47">
        <v>4983734</v>
      </c>
      <c r="I30" s="47">
        <v>3321222</v>
      </c>
      <c r="J30" s="47">
        <v>1662512</v>
      </c>
      <c r="K30" s="51">
        <v>404433</v>
      </c>
      <c r="L30" s="112"/>
    </row>
    <row r="31" spans="1:12">
      <c r="A31" s="98" t="s">
        <v>214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2">
      <c r="A32" t="s">
        <v>215</v>
      </c>
      <c r="B32"/>
      <c r="C32"/>
      <c r="D32"/>
      <c r="E32"/>
      <c r="F32"/>
      <c r="G32"/>
      <c r="H32"/>
      <c r="I32"/>
      <c r="J32"/>
      <c r="K32"/>
    </row>
    <row r="33" spans="1:11">
      <c r="A33" t="s">
        <v>216</v>
      </c>
      <c r="B33"/>
      <c r="C33"/>
      <c r="D33"/>
      <c r="E33"/>
      <c r="F33"/>
      <c r="G33"/>
      <c r="H33"/>
      <c r="I33"/>
      <c r="J33"/>
      <c r="K33"/>
    </row>
    <row r="34" spans="1:11">
      <c r="A34" t="s">
        <v>265</v>
      </c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</sheetData>
  <mergeCells count="4">
    <mergeCell ref="A2:A3"/>
    <mergeCell ref="B2:B3"/>
    <mergeCell ref="C2:E2"/>
    <mergeCell ref="H2:K2"/>
  </mergeCells>
  <phoneticPr fontId="19"/>
  <pageMargins left="0.78740157480314965" right="0.78740157480314965" top="0.59055118110236227" bottom="0.59055118110236227" header="0" footer="0"/>
  <pageSetup paperSize="9" scale="82" fitToWidth="0" orientation="portrait" blackAndWhite="1" horizontalDpi="300" verticalDpi="300" r:id="rId1"/>
  <headerFooter alignWithMargins="0"/>
  <ignoredErrors>
    <ignoredError sqref="A16:A2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39997558519241921"/>
    <outlinePr summaryBelow="0" summaryRight="0"/>
    <pageSetUpPr autoPageBreaks="0"/>
  </sheetPr>
  <dimension ref="A1:J36"/>
  <sheetViews>
    <sheetView view="pageBreakPreview" topLeftCell="A4" zoomScaleNormal="100" zoomScaleSheetLayoutView="100" workbookViewId="0">
      <selection activeCell="A19" sqref="A19"/>
    </sheetView>
  </sheetViews>
  <sheetFormatPr defaultColWidth="6.5" defaultRowHeight="13.5"/>
  <cols>
    <col min="1" max="9" width="10.875" style="98" customWidth="1"/>
    <col min="10" max="254" width="6.5" customWidth="1"/>
  </cols>
  <sheetData>
    <row r="1" spans="1:10">
      <c r="A1" s="90" t="s">
        <v>173</v>
      </c>
      <c r="B1" s="91"/>
      <c r="C1" s="91"/>
      <c r="D1" s="91"/>
      <c r="E1" s="91"/>
      <c r="F1" s="91"/>
      <c r="G1" s="91"/>
      <c r="H1" s="91"/>
      <c r="I1" s="91"/>
    </row>
    <row r="2" spans="1:10" s="107" customFormat="1" ht="27" customHeight="1">
      <c r="A2" s="412" t="s">
        <v>160</v>
      </c>
      <c r="B2" s="412" t="s">
        <v>37</v>
      </c>
      <c r="C2" s="412" t="s">
        <v>174</v>
      </c>
      <c r="D2" s="316" t="s">
        <v>199</v>
      </c>
      <c r="E2" s="412" t="s">
        <v>175</v>
      </c>
      <c r="F2" s="412" t="s">
        <v>213</v>
      </c>
      <c r="G2" s="334"/>
      <c r="H2" s="334"/>
      <c r="I2" s="334"/>
    </row>
    <row r="3" spans="1:10" s="107" customFormat="1" ht="21.75" customHeight="1">
      <c r="A3" s="318"/>
      <c r="B3" s="318"/>
      <c r="C3" s="318"/>
      <c r="D3" s="416"/>
      <c r="E3" s="318"/>
      <c r="F3" s="19"/>
      <c r="G3" s="17" t="s">
        <v>211</v>
      </c>
      <c r="H3" s="14" t="s">
        <v>209</v>
      </c>
      <c r="I3" s="221" t="s">
        <v>274</v>
      </c>
    </row>
    <row r="4" spans="1:10" s="107" customFormat="1">
      <c r="A4" s="108" t="s">
        <v>176</v>
      </c>
      <c r="B4" s="80">
        <v>1016.7</v>
      </c>
      <c r="C4" s="56">
        <v>372.2</v>
      </c>
      <c r="D4" s="56">
        <v>0.3</v>
      </c>
      <c r="E4" s="56">
        <v>65.8</v>
      </c>
      <c r="F4" s="56">
        <v>623.4</v>
      </c>
      <c r="G4" s="114" t="s">
        <v>161</v>
      </c>
      <c r="H4" s="114" t="s">
        <v>161</v>
      </c>
      <c r="I4" s="102" t="s">
        <v>161</v>
      </c>
    </row>
    <row r="5" spans="1:10" ht="13.9" customHeight="1">
      <c r="A5" s="109">
        <v>55</v>
      </c>
      <c r="B5" s="82">
        <v>1176.3</v>
      </c>
      <c r="C5" s="63">
        <v>347</v>
      </c>
      <c r="D5" s="63">
        <v>0.1</v>
      </c>
      <c r="E5" s="63">
        <v>40</v>
      </c>
      <c r="F5" s="63">
        <v>789.2</v>
      </c>
      <c r="G5" s="114" t="s">
        <v>161</v>
      </c>
      <c r="H5" s="114" t="s">
        <v>161</v>
      </c>
      <c r="I5" s="102" t="s">
        <v>161</v>
      </c>
    </row>
    <row r="6" spans="1:10" ht="13.9" customHeight="1">
      <c r="A6" s="109">
        <v>60</v>
      </c>
      <c r="B6" s="82">
        <v>1349.5</v>
      </c>
      <c r="C6" s="63">
        <v>335.5</v>
      </c>
      <c r="D6" s="110">
        <v>0</v>
      </c>
      <c r="E6" s="63">
        <v>27.4</v>
      </c>
      <c r="F6" s="63">
        <v>986.5</v>
      </c>
      <c r="G6" s="114" t="s">
        <v>161</v>
      </c>
      <c r="H6" s="114" t="s">
        <v>161</v>
      </c>
      <c r="I6" s="102" t="s">
        <v>161</v>
      </c>
    </row>
    <row r="7" spans="1:10" ht="13.9" customHeight="1">
      <c r="A7" s="111" t="s">
        <v>171</v>
      </c>
      <c r="B7" s="82">
        <v>1422</v>
      </c>
      <c r="C7" s="63">
        <v>328.4</v>
      </c>
      <c r="D7" s="110">
        <v>0</v>
      </c>
      <c r="E7" s="63">
        <v>18.7</v>
      </c>
      <c r="F7" s="63">
        <v>1074.8</v>
      </c>
      <c r="G7" s="114" t="s">
        <v>161</v>
      </c>
      <c r="H7" s="114" t="s">
        <v>161</v>
      </c>
      <c r="I7" s="102" t="s">
        <v>161</v>
      </c>
    </row>
    <row r="8" spans="1:10" ht="13.9" hidden="1" customHeight="1">
      <c r="A8" s="109">
        <v>3</v>
      </c>
      <c r="B8" s="82">
        <v>1424.3</v>
      </c>
      <c r="C8" s="63">
        <v>332</v>
      </c>
      <c r="D8" s="110">
        <v>0</v>
      </c>
      <c r="E8" s="63">
        <v>17.399999999999999</v>
      </c>
      <c r="F8" s="63">
        <v>1076.7</v>
      </c>
      <c r="G8" s="114" t="s">
        <v>161</v>
      </c>
      <c r="H8" s="114" t="s">
        <v>161</v>
      </c>
      <c r="I8" s="102" t="s">
        <v>161</v>
      </c>
    </row>
    <row r="9" spans="1:10" ht="13.9" hidden="1" customHeight="1">
      <c r="A9" s="109">
        <v>4</v>
      </c>
      <c r="B9" s="82">
        <v>1423.4</v>
      </c>
      <c r="C9" s="63">
        <v>334.3</v>
      </c>
      <c r="D9" s="110">
        <v>0</v>
      </c>
      <c r="E9" s="63">
        <v>15.6</v>
      </c>
      <c r="F9" s="63">
        <v>1073.4000000000001</v>
      </c>
      <c r="G9" s="114" t="s">
        <v>161</v>
      </c>
      <c r="H9" s="114" t="s">
        <v>161</v>
      </c>
      <c r="I9" s="102" t="s">
        <v>161</v>
      </c>
    </row>
    <row r="10" spans="1:10" ht="13.9" hidden="1" customHeight="1">
      <c r="A10" s="109">
        <v>5</v>
      </c>
      <c r="B10" s="82">
        <v>1418.9</v>
      </c>
      <c r="C10" s="63">
        <v>331.9</v>
      </c>
      <c r="D10" s="110">
        <v>0</v>
      </c>
      <c r="E10" s="63">
        <v>14.7</v>
      </c>
      <c r="F10" s="63">
        <v>1072.3</v>
      </c>
      <c r="G10" s="114" t="s">
        <v>161</v>
      </c>
      <c r="H10" s="114" t="s">
        <v>161</v>
      </c>
      <c r="I10" s="102" t="s">
        <v>161</v>
      </c>
    </row>
    <row r="11" spans="1:10" ht="13.9" hidden="1" customHeight="1">
      <c r="A11" s="109">
        <v>6</v>
      </c>
      <c r="B11" s="82">
        <v>1421.2</v>
      </c>
      <c r="C11" s="63">
        <v>328.2</v>
      </c>
      <c r="D11" s="110">
        <v>0</v>
      </c>
      <c r="E11" s="63">
        <v>13.2</v>
      </c>
      <c r="F11" s="63">
        <v>1079.7</v>
      </c>
      <c r="G11" s="114" t="s">
        <v>161</v>
      </c>
      <c r="H11" s="114" t="s">
        <v>161</v>
      </c>
      <c r="I11" s="102" t="s">
        <v>161</v>
      </c>
    </row>
    <row r="12" spans="1:10" ht="13.9" customHeight="1">
      <c r="A12" s="109">
        <v>7</v>
      </c>
      <c r="B12" s="82">
        <v>1417.3</v>
      </c>
      <c r="C12" s="63">
        <v>320.60000000000002</v>
      </c>
      <c r="D12" s="110">
        <v>0</v>
      </c>
      <c r="E12" s="63">
        <v>13</v>
      </c>
      <c r="F12" s="63">
        <v>1083.7</v>
      </c>
      <c r="G12" s="114" t="s">
        <v>161</v>
      </c>
      <c r="H12" s="114" t="s">
        <v>161</v>
      </c>
      <c r="I12" s="102" t="s">
        <v>161</v>
      </c>
    </row>
    <row r="13" spans="1:10" ht="13.9" customHeight="1">
      <c r="A13" s="109">
        <v>8</v>
      </c>
      <c r="B13" s="82">
        <v>1427.9</v>
      </c>
      <c r="C13" s="63">
        <v>319.2</v>
      </c>
      <c r="D13" s="110">
        <v>0</v>
      </c>
      <c r="E13" s="63">
        <v>11.3</v>
      </c>
      <c r="F13" s="63">
        <v>1097.4000000000001</v>
      </c>
      <c r="G13" s="114" t="s">
        <v>161</v>
      </c>
      <c r="H13" s="114" t="s">
        <v>161</v>
      </c>
      <c r="I13" s="102" t="s">
        <v>161</v>
      </c>
    </row>
    <row r="14" spans="1:10" ht="13.9" customHeight="1">
      <c r="A14" s="109">
        <v>9</v>
      </c>
      <c r="B14" s="82">
        <v>1414.5</v>
      </c>
      <c r="C14" s="63">
        <v>314.60000000000002</v>
      </c>
      <c r="D14" s="110">
        <v>0</v>
      </c>
      <c r="E14" s="63">
        <v>9.8000000000000007</v>
      </c>
      <c r="F14" s="63">
        <v>1090</v>
      </c>
      <c r="G14" s="114" t="s">
        <v>161</v>
      </c>
      <c r="H14" s="114" t="s">
        <v>161</v>
      </c>
      <c r="I14" s="102" t="s">
        <v>161</v>
      </c>
      <c r="J14" s="118"/>
    </row>
    <row r="15" spans="1:10" ht="13.9" customHeight="1">
      <c r="A15" s="109">
        <v>10</v>
      </c>
      <c r="B15" s="82">
        <v>1401</v>
      </c>
      <c r="C15" s="63">
        <v>309.60000000000002</v>
      </c>
      <c r="D15" s="110">
        <v>0.1</v>
      </c>
      <c r="E15" s="63">
        <v>8.5</v>
      </c>
      <c r="F15" s="63">
        <v>1082.9000000000001</v>
      </c>
      <c r="G15" s="114" t="s">
        <v>161</v>
      </c>
      <c r="H15" s="114" t="s">
        <v>161</v>
      </c>
      <c r="I15" s="102" t="s">
        <v>161</v>
      </c>
      <c r="J15" s="118"/>
    </row>
    <row r="16" spans="1:10" ht="13.9" customHeight="1">
      <c r="A16" s="109" t="s">
        <v>178</v>
      </c>
      <c r="B16" s="82">
        <v>1400.1143840191801</v>
      </c>
      <c r="C16" s="63">
        <v>311.55754431236903</v>
      </c>
      <c r="D16" s="110">
        <v>0</v>
      </c>
      <c r="E16" s="63">
        <v>8.1737905033811913</v>
      </c>
      <c r="F16" s="63">
        <v>1080.3830492034297</v>
      </c>
      <c r="G16" s="114" t="s">
        <v>161</v>
      </c>
      <c r="H16" s="114" t="s">
        <v>161</v>
      </c>
      <c r="I16" s="102" t="s">
        <v>161</v>
      </c>
      <c r="J16" s="118"/>
    </row>
    <row r="17" spans="1:10" ht="13.9" customHeight="1">
      <c r="A17" s="111" t="s">
        <v>210</v>
      </c>
      <c r="B17" s="82">
        <v>1399</v>
      </c>
      <c r="C17" s="63">
        <v>311</v>
      </c>
      <c r="D17" s="110">
        <v>0.1</v>
      </c>
      <c r="E17" s="63">
        <v>6.8</v>
      </c>
      <c r="F17" s="63">
        <v>1081.2</v>
      </c>
      <c r="G17" s="114" t="s">
        <v>161</v>
      </c>
      <c r="H17" s="114" t="s">
        <v>161</v>
      </c>
      <c r="I17" s="102" t="s">
        <v>161</v>
      </c>
      <c r="J17" s="118"/>
    </row>
    <row r="18" spans="1:10">
      <c r="A18" s="109" t="s">
        <v>198</v>
      </c>
      <c r="B18" s="82">
        <v>1401.5390975992946</v>
      </c>
      <c r="C18" s="63">
        <v>313.25597420137262</v>
      </c>
      <c r="D18" s="63">
        <v>6.4680319359076838E-2</v>
      </c>
      <c r="E18" s="63">
        <v>5.482208318403571</v>
      </c>
      <c r="F18" s="63">
        <v>1082.7</v>
      </c>
      <c r="G18" s="63">
        <v>748.2</v>
      </c>
      <c r="H18" s="63">
        <v>334.5</v>
      </c>
      <c r="I18" s="102" t="s">
        <v>161</v>
      </c>
      <c r="J18" s="118"/>
    </row>
    <row r="19" spans="1:10">
      <c r="A19" s="109" t="s">
        <v>221</v>
      </c>
      <c r="B19" s="82">
        <v>1386.2</v>
      </c>
      <c r="C19" s="63">
        <v>311.5</v>
      </c>
      <c r="D19" s="63">
        <v>0.1</v>
      </c>
      <c r="E19" s="63">
        <v>5</v>
      </c>
      <c r="F19" s="63">
        <v>1069.5999999999999</v>
      </c>
      <c r="G19" s="63">
        <v>728.3</v>
      </c>
      <c r="H19" s="63">
        <v>341.3</v>
      </c>
      <c r="I19" s="102" t="s">
        <v>161</v>
      </c>
      <c r="J19" s="118"/>
    </row>
    <row r="20" spans="1:10">
      <c r="A20" s="109" t="s">
        <v>249</v>
      </c>
      <c r="B20" s="82">
        <v>1380.4</v>
      </c>
      <c r="C20" s="63">
        <v>315.7</v>
      </c>
      <c r="D20" s="63">
        <v>0.2</v>
      </c>
      <c r="E20" s="63">
        <v>4</v>
      </c>
      <c r="F20" s="63">
        <v>1060.5999999999999</v>
      </c>
      <c r="G20" s="63">
        <v>712.3</v>
      </c>
      <c r="H20" s="63">
        <v>348.3</v>
      </c>
      <c r="I20" s="102" t="s">
        <v>161</v>
      </c>
      <c r="J20" s="118"/>
    </row>
    <row r="21" spans="1:10">
      <c r="A21" s="109" t="s">
        <v>258</v>
      </c>
      <c r="B21" s="82">
        <v>1385.7</v>
      </c>
      <c r="C21" s="63">
        <v>314.3</v>
      </c>
      <c r="D21" s="63">
        <v>0.1</v>
      </c>
      <c r="E21" s="63">
        <v>3.3</v>
      </c>
      <c r="F21" s="63">
        <v>1068</v>
      </c>
      <c r="G21" s="63">
        <v>702.5</v>
      </c>
      <c r="H21" s="63">
        <v>365.5</v>
      </c>
      <c r="I21" s="102" t="s">
        <v>161</v>
      </c>
      <c r="J21" s="118"/>
    </row>
    <row r="22" spans="1:10">
      <c r="A22" s="109" t="s">
        <v>270</v>
      </c>
      <c r="B22" s="82">
        <v>1386.4</v>
      </c>
      <c r="C22" s="63">
        <v>316.5</v>
      </c>
      <c r="D22" s="63">
        <v>0.1</v>
      </c>
      <c r="E22" s="63">
        <v>3.1</v>
      </c>
      <c r="F22" s="63">
        <v>1066.7</v>
      </c>
      <c r="G22" s="63">
        <v>697.4</v>
      </c>
      <c r="H22" s="63">
        <v>369.3</v>
      </c>
      <c r="I22" s="102" t="s">
        <v>161</v>
      </c>
      <c r="J22" s="118"/>
    </row>
    <row r="23" spans="1:10">
      <c r="A23" s="111" t="s">
        <v>269</v>
      </c>
      <c r="B23" s="82">
        <v>1368.3</v>
      </c>
      <c r="C23" s="63">
        <v>318.89999999999998</v>
      </c>
      <c r="D23" s="110">
        <v>0</v>
      </c>
      <c r="E23" s="63">
        <v>2.6</v>
      </c>
      <c r="F23" s="63">
        <v>1046.7</v>
      </c>
      <c r="G23" s="63">
        <v>685.7</v>
      </c>
      <c r="H23" s="63">
        <v>361</v>
      </c>
      <c r="I23" s="64">
        <v>137.69999999999999</v>
      </c>
      <c r="J23" s="118"/>
    </row>
    <row r="24" spans="1:10">
      <c r="A24" s="111">
        <v>19</v>
      </c>
      <c r="B24" s="82">
        <v>1336.5</v>
      </c>
      <c r="C24" s="63">
        <v>311.8</v>
      </c>
      <c r="D24" s="110">
        <v>0</v>
      </c>
      <c r="E24" s="63">
        <v>2.2999999999999998</v>
      </c>
      <c r="F24" s="63">
        <v>1022.4</v>
      </c>
      <c r="G24" s="63">
        <v>674.9</v>
      </c>
      <c r="H24" s="63">
        <v>347.5</v>
      </c>
      <c r="I24" s="64">
        <v>126.4</v>
      </c>
      <c r="J24" s="118"/>
    </row>
    <row r="25" spans="1:10">
      <c r="A25" s="111" t="s">
        <v>294</v>
      </c>
      <c r="B25" s="82">
        <v>1316.9</v>
      </c>
      <c r="C25" s="63">
        <v>313.2</v>
      </c>
      <c r="D25" s="110">
        <v>0</v>
      </c>
      <c r="E25" s="63">
        <v>1.7</v>
      </c>
      <c r="F25" s="63">
        <v>1001.9</v>
      </c>
      <c r="G25" s="63">
        <v>655.1</v>
      </c>
      <c r="H25" s="63">
        <v>346.8</v>
      </c>
      <c r="I25" s="64">
        <v>119</v>
      </c>
      <c r="J25" s="118"/>
    </row>
    <row r="26" spans="1:10">
      <c r="A26" s="111" t="s">
        <v>297</v>
      </c>
      <c r="B26" s="82">
        <v>1302.2</v>
      </c>
      <c r="C26" s="63">
        <v>310.39999999999998</v>
      </c>
      <c r="D26" s="110" t="s">
        <v>301</v>
      </c>
      <c r="E26" s="63">
        <v>2</v>
      </c>
      <c r="F26" s="63">
        <v>989.8</v>
      </c>
      <c r="G26" s="63">
        <v>649.5</v>
      </c>
      <c r="H26" s="63">
        <v>340.3</v>
      </c>
      <c r="I26" s="64">
        <v>108.2</v>
      </c>
      <c r="J26" s="118"/>
    </row>
    <row r="27" spans="1:10">
      <c r="A27" s="111" t="s">
        <v>303</v>
      </c>
      <c r="B27" s="82">
        <v>1309</v>
      </c>
      <c r="C27" s="63">
        <v>307.2</v>
      </c>
      <c r="D27" s="110">
        <v>0</v>
      </c>
      <c r="E27" s="63">
        <v>2.2000000000000002</v>
      </c>
      <c r="F27" s="63">
        <v>999.6</v>
      </c>
      <c r="G27" s="63">
        <v>663</v>
      </c>
      <c r="H27" s="63">
        <v>336.6</v>
      </c>
      <c r="I27" s="64">
        <v>98.6</v>
      </c>
      <c r="J27" s="118"/>
    </row>
    <row r="28" spans="1:10">
      <c r="A28" s="111" t="s">
        <v>308</v>
      </c>
      <c r="B28" s="82">
        <v>1295</v>
      </c>
      <c r="C28" s="63">
        <v>302.7</v>
      </c>
      <c r="D28" s="110">
        <v>0</v>
      </c>
      <c r="E28" s="63">
        <v>2.1</v>
      </c>
      <c r="F28" s="63">
        <v>990.1</v>
      </c>
      <c r="G28" s="63">
        <v>661.7</v>
      </c>
      <c r="H28" s="63">
        <v>328.4</v>
      </c>
      <c r="I28" s="64">
        <v>88.9</v>
      </c>
    </row>
    <row r="29" spans="1:10">
      <c r="A29" s="111" t="s">
        <v>318</v>
      </c>
      <c r="B29" s="82">
        <v>1281.9000000000001</v>
      </c>
      <c r="C29" s="63">
        <v>299.10000000000002</v>
      </c>
      <c r="D29" s="110">
        <v>0</v>
      </c>
      <c r="E29" s="63">
        <v>1.7</v>
      </c>
      <c r="F29" s="63">
        <v>981.1</v>
      </c>
      <c r="G29" s="63">
        <v>653.4</v>
      </c>
      <c r="H29" s="63">
        <v>327.7</v>
      </c>
      <c r="I29" s="64">
        <v>83.2</v>
      </c>
    </row>
    <row r="30" spans="1:10">
      <c r="A30" s="106" t="s">
        <v>327</v>
      </c>
      <c r="B30" s="83">
        <v>1269</v>
      </c>
      <c r="C30" s="68">
        <v>295.7</v>
      </c>
      <c r="D30" s="292">
        <v>0.1</v>
      </c>
      <c r="E30" s="68">
        <v>1.4</v>
      </c>
      <c r="F30" s="68">
        <v>971.8</v>
      </c>
      <c r="G30" s="68">
        <v>647.6</v>
      </c>
      <c r="H30" s="68">
        <v>324.2</v>
      </c>
      <c r="I30" s="69">
        <v>78.900000000000006</v>
      </c>
    </row>
    <row r="31" spans="1:10">
      <c r="A31" s="113" t="s">
        <v>214</v>
      </c>
    </row>
    <row r="32" spans="1:10">
      <c r="A32" s="113" t="s">
        <v>215</v>
      </c>
      <c r="B32"/>
      <c r="C32"/>
      <c r="D32"/>
      <c r="E32"/>
      <c r="F32"/>
      <c r="G32"/>
      <c r="H32"/>
      <c r="I32"/>
    </row>
    <row r="33" spans="1:1">
      <c r="A33" s="113" t="s">
        <v>216</v>
      </c>
    </row>
    <row r="34" spans="1:1">
      <c r="A34" s="113" t="s">
        <v>265</v>
      </c>
    </row>
    <row r="35" spans="1:1">
      <c r="A35" s="113"/>
    </row>
    <row r="36" spans="1:1">
      <c r="A36" s="113"/>
    </row>
  </sheetData>
  <mergeCells count="6">
    <mergeCell ref="E2:E3"/>
    <mergeCell ref="F2:I2"/>
    <mergeCell ref="A2:A3"/>
    <mergeCell ref="B2:B3"/>
    <mergeCell ref="C2:C3"/>
    <mergeCell ref="D2:D3"/>
  </mergeCells>
  <phoneticPr fontId="19"/>
  <pageMargins left="0.78740157480314965" right="0.78740157480314965" top="0.59055118110236227" bottom="0.59055118110236227" header="0" footer="0"/>
  <pageSetup paperSize="9" scale="87" fitToWidth="40" orientation="portrait" blackAndWhite="1" horizontalDpi="300" verticalDpi="300" r:id="rId1"/>
  <headerFooter alignWithMargins="0"/>
  <ignoredErrors>
    <ignoredError sqref="A16:A2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59999389629810485"/>
    <outlinePr summaryBelow="0" summaryRight="0"/>
    <pageSetUpPr autoPageBreaks="0" fitToPage="1"/>
  </sheetPr>
  <dimension ref="A1:L74"/>
  <sheetViews>
    <sheetView view="pageBreakPreview" zoomScaleNormal="100" zoomScaleSheetLayoutView="75" workbookViewId="0">
      <pane xSplit="1" ySplit="3" topLeftCell="B58" activePane="bottomRight" state="frozen"/>
      <selection sqref="A1:K1"/>
      <selection pane="topRight" sqref="A1:K1"/>
      <selection pane="bottomLeft" sqref="A1:K1"/>
      <selection pane="bottomRight" activeCell="A55" sqref="A55"/>
    </sheetView>
  </sheetViews>
  <sheetFormatPr defaultColWidth="6.5" defaultRowHeight="13.5"/>
  <cols>
    <col min="1" max="1" width="10.5" style="98" customWidth="1"/>
    <col min="2" max="2" width="10.5" style="98" bestFit="1" customWidth="1"/>
    <col min="3" max="7" width="8.625" style="98" customWidth="1"/>
    <col min="8" max="8" width="9.875" style="98" customWidth="1"/>
    <col min="9" max="12" width="8.625" style="98" customWidth="1"/>
    <col min="13" max="13" width="4.625" customWidth="1"/>
  </cols>
  <sheetData>
    <row r="1" spans="1:12">
      <c r="A1" s="90" t="s">
        <v>180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s="107" customFormat="1" ht="15" customHeight="1">
      <c r="A2" s="334" t="s">
        <v>160</v>
      </c>
      <c r="B2" s="334" t="s">
        <v>37</v>
      </c>
      <c r="C2" s="334" t="s">
        <v>174</v>
      </c>
      <c r="D2" s="334"/>
      <c r="E2" s="334"/>
      <c r="F2" s="316" t="s">
        <v>217</v>
      </c>
      <c r="G2" s="412" t="s">
        <v>279</v>
      </c>
      <c r="H2" s="417" t="s">
        <v>213</v>
      </c>
      <c r="I2" s="413" t="s">
        <v>181</v>
      </c>
      <c r="J2" s="414"/>
      <c r="K2" s="414"/>
      <c r="L2" s="415"/>
    </row>
    <row r="3" spans="1:12" s="107" customFormat="1" ht="58.9" customHeight="1">
      <c r="A3" s="334"/>
      <c r="B3" s="334"/>
      <c r="C3" s="17" t="s">
        <v>37</v>
      </c>
      <c r="D3" s="48" t="s">
        <v>287</v>
      </c>
      <c r="E3" s="48" t="s">
        <v>182</v>
      </c>
      <c r="F3" s="416"/>
      <c r="G3" s="318"/>
      <c r="H3" s="418"/>
      <c r="I3" s="44" t="s">
        <v>211</v>
      </c>
      <c r="J3" s="49" t="s">
        <v>209</v>
      </c>
      <c r="K3" s="48" t="s">
        <v>222</v>
      </c>
      <c r="L3" s="218" t="s">
        <v>275</v>
      </c>
    </row>
    <row r="4" spans="1:12" ht="15" customHeight="1">
      <c r="A4" s="108" t="s">
        <v>280</v>
      </c>
      <c r="B4" s="60">
        <v>86373</v>
      </c>
      <c r="C4" s="61">
        <v>3691</v>
      </c>
      <c r="D4" s="61">
        <v>3330</v>
      </c>
      <c r="E4" s="61">
        <v>361</v>
      </c>
      <c r="F4" s="61">
        <v>78</v>
      </c>
      <c r="G4" s="61">
        <v>986</v>
      </c>
      <c r="H4" s="61">
        <v>81650</v>
      </c>
      <c r="I4" s="136" t="s">
        <v>281</v>
      </c>
      <c r="J4" s="136" t="s">
        <v>161</v>
      </c>
      <c r="K4" s="136" t="s">
        <v>161</v>
      </c>
      <c r="L4" s="197" t="s">
        <v>161</v>
      </c>
    </row>
    <row r="5" spans="1:12" ht="15" customHeight="1">
      <c r="A5" s="109">
        <v>55</v>
      </c>
      <c r="B5" s="60">
        <v>95849</v>
      </c>
      <c r="C5" s="61">
        <v>3668</v>
      </c>
      <c r="D5" s="61">
        <v>3320</v>
      </c>
      <c r="E5" s="61">
        <v>348</v>
      </c>
      <c r="F5" s="61">
        <v>17</v>
      </c>
      <c r="G5" s="61">
        <v>772</v>
      </c>
      <c r="H5" s="61">
        <v>91392</v>
      </c>
      <c r="I5" s="136" t="s">
        <v>161</v>
      </c>
      <c r="J5" s="136" t="s">
        <v>161</v>
      </c>
      <c r="K5" s="136" t="s">
        <v>161</v>
      </c>
      <c r="L5" s="197" t="s">
        <v>161</v>
      </c>
    </row>
    <row r="6" spans="1:12" ht="15" customHeight="1">
      <c r="A6" s="109">
        <v>60</v>
      </c>
      <c r="B6" s="60">
        <v>116140</v>
      </c>
      <c r="C6" s="61">
        <v>3109</v>
      </c>
      <c r="D6" s="61">
        <v>2195</v>
      </c>
      <c r="E6" s="61">
        <v>914</v>
      </c>
      <c r="F6" s="61">
        <v>6</v>
      </c>
      <c r="G6" s="61">
        <v>578</v>
      </c>
      <c r="H6" s="61">
        <v>112447</v>
      </c>
      <c r="I6" s="136" t="s">
        <v>161</v>
      </c>
      <c r="J6" s="136" t="s">
        <v>161</v>
      </c>
      <c r="K6" s="136" t="s">
        <v>161</v>
      </c>
      <c r="L6" s="197" t="s">
        <v>161</v>
      </c>
    </row>
    <row r="7" spans="1:12" ht="13.9" hidden="1" customHeight="1">
      <c r="A7" s="109">
        <v>61</v>
      </c>
      <c r="B7" s="60">
        <v>119082</v>
      </c>
      <c r="C7" s="61">
        <v>3200</v>
      </c>
      <c r="D7" s="61">
        <v>2243</v>
      </c>
      <c r="E7" s="61">
        <v>957</v>
      </c>
      <c r="F7" s="61">
        <v>5</v>
      </c>
      <c r="G7" s="61">
        <v>564</v>
      </c>
      <c r="H7" s="61">
        <v>115313</v>
      </c>
      <c r="I7" s="136" t="s">
        <v>161</v>
      </c>
      <c r="J7" s="136" t="s">
        <v>161</v>
      </c>
      <c r="K7" s="136" t="s">
        <v>161</v>
      </c>
      <c r="L7" s="197" t="s">
        <v>161</v>
      </c>
    </row>
    <row r="8" spans="1:12" ht="13.9" hidden="1" customHeight="1">
      <c r="A8" s="109">
        <v>62</v>
      </c>
      <c r="B8" s="60">
        <v>122026</v>
      </c>
      <c r="C8" s="61">
        <v>3129</v>
      </c>
      <c r="D8" s="61">
        <v>2177</v>
      </c>
      <c r="E8" s="61">
        <v>952</v>
      </c>
      <c r="F8" s="61">
        <v>5</v>
      </c>
      <c r="G8" s="61">
        <v>593</v>
      </c>
      <c r="H8" s="61">
        <v>118299</v>
      </c>
      <c r="I8" s="136" t="s">
        <v>161</v>
      </c>
      <c r="J8" s="136" t="s">
        <v>161</v>
      </c>
      <c r="K8" s="136" t="s">
        <v>161</v>
      </c>
      <c r="L8" s="197" t="s">
        <v>161</v>
      </c>
    </row>
    <row r="9" spans="1:12" ht="13.9" hidden="1" customHeight="1">
      <c r="A9" s="109">
        <v>63</v>
      </c>
      <c r="B9" s="60">
        <v>124030</v>
      </c>
      <c r="C9" s="61">
        <v>3239</v>
      </c>
      <c r="D9" s="61">
        <v>2218</v>
      </c>
      <c r="E9" s="61">
        <v>1021</v>
      </c>
      <c r="F9" s="61">
        <v>2</v>
      </c>
      <c r="G9" s="61">
        <v>584</v>
      </c>
      <c r="H9" s="61">
        <v>120205</v>
      </c>
      <c r="I9" s="136" t="s">
        <v>161</v>
      </c>
      <c r="J9" s="136" t="s">
        <v>161</v>
      </c>
      <c r="K9" s="136" t="s">
        <v>161</v>
      </c>
      <c r="L9" s="197" t="s">
        <v>161</v>
      </c>
    </row>
    <row r="10" spans="1:12" ht="13.9" hidden="1" customHeight="1">
      <c r="A10" s="109" t="s">
        <v>282</v>
      </c>
      <c r="B10" s="60">
        <v>125832</v>
      </c>
      <c r="C10" s="61">
        <v>3257</v>
      </c>
      <c r="D10" s="61">
        <v>2307</v>
      </c>
      <c r="E10" s="61">
        <v>950</v>
      </c>
      <c r="F10" s="61">
        <v>21</v>
      </c>
      <c r="G10" s="61">
        <v>664</v>
      </c>
      <c r="H10" s="61">
        <v>121890</v>
      </c>
      <c r="I10" s="136" t="s">
        <v>161</v>
      </c>
      <c r="J10" s="136" t="s">
        <v>161</v>
      </c>
      <c r="K10" s="136" t="s">
        <v>161</v>
      </c>
      <c r="L10" s="197" t="s">
        <v>161</v>
      </c>
    </row>
    <row r="11" spans="1:12" ht="15" customHeight="1">
      <c r="A11" s="111" t="s">
        <v>171</v>
      </c>
      <c r="B11" s="60">
        <v>128063</v>
      </c>
      <c r="C11" s="61">
        <v>3333</v>
      </c>
      <c r="D11" s="61">
        <v>2386</v>
      </c>
      <c r="E11" s="61">
        <v>947</v>
      </c>
      <c r="F11" s="61">
        <v>2</v>
      </c>
      <c r="G11" s="61">
        <v>667</v>
      </c>
      <c r="H11" s="61">
        <v>124061</v>
      </c>
      <c r="I11" s="136" t="s">
        <v>161</v>
      </c>
      <c r="J11" s="136" t="s">
        <v>161</v>
      </c>
      <c r="K11" s="136" t="s">
        <v>161</v>
      </c>
      <c r="L11" s="197" t="s">
        <v>161</v>
      </c>
    </row>
    <row r="12" spans="1:12" ht="13.9" hidden="1" customHeight="1">
      <c r="A12" s="109">
        <v>3</v>
      </c>
      <c r="B12" s="60">
        <v>129684</v>
      </c>
      <c r="C12" s="61">
        <v>3508</v>
      </c>
      <c r="D12" s="61">
        <v>2353</v>
      </c>
      <c r="E12" s="61">
        <v>1155</v>
      </c>
      <c r="F12" s="61">
        <v>5</v>
      </c>
      <c r="G12" s="61">
        <v>716</v>
      </c>
      <c r="H12" s="61">
        <v>125455</v>
      </c>
      <c r="I12" s="136" t="s">
        <v>161</v>
      </c>
      <c r="J12" s="136" t="s">
        <v>161</v>
      </c>
      <c r="K12" s="136" t="s">
        <v>161</v>
      </c>
      <c r="L12" s="197" t="s">
        <v>161</v>
      </c>
    </row>
    <row r="13" spans="1:12" ht="13.9" hidden="1" customHeight="1">
      <c r="A13" s="109">
        <v>4</v>
      </c>
      <c r="B13" s="60">
        <v>133800</v>
      </c>
      <c r="C13" s="61">
        <v>3440</v>
      </c>
      <c r="D13" s="61">
        <v>2165</v>
      </c>
      <c r="E13" s="61">
        <v>1275</v>
      </c>
      <c r="F13" s="61">
        <v>2</v>
      </c>
      <c r="G13" s="61">
        <v>615</v>
      </c>
      <c r="H13" s="61">
        <v>129743</v>
      </c>
      <c r="I13" s="136" t="s">
        <v>161</v>
      </c>
      <c r="J13" s="136" t="s">
        <v>161</v>
      </c>
      <c r="K13" s="136" t="s">
        <v>161</v>
      </c>
      <c r="L13" s="197" t="s">
        <v>161</v>
      </c>
    </row>
    <row r="14" spans="1:12" ht="13.9" hidden="1" customHeight="1">
      <c r="A14" s="109">
        <v>5</v>
      </c>
      <c r="B14" s="60">
        <v>137694</v>
      </c>
      <c r="C14" s="61">
        <v>3576</v>
      </c>
      <c r="D14" s="61">
        <v>2363</v>
      </c>
      <c r="E14" s="61">
        <v>1213</v>
      </c>
      <c r="F14" s="61">
        <v>6</v>
      </c>
      <c r="G14" s="61">
        <v>683</v>
      </c>
      <c r="H14" s="61">
        <v>133429</v>
      </c>
      <c r="I14" s="136" t="s">
        <v>161</v>
      </c>
      <c r="J14" s="136" t="s">
        <v>161</v>
      </c>
      <c r="K14" s="136" t="s">
        <v>161</v>
      </c>
      <c r="L14" s="197" t="s">
        <v>161</v>
      </c>
    </row>
    <row r="15" spans="1:12" ht="13.9" hidden="1" customHeight="1">
      <c r="A15" s="109">
        <v>6</v>
      </c>
      <c r="B15" s="60">
        <v>138827</v>
      </c>
      <c r="C15" s="61">
        <v>3646</v>
      </c>
      <c r="D15" s="61">
        <v>2415</v>
      </c>
      <c r="E15" s="61">
        <v>1231</v>
      </c>
      <c r="F15" s="61">
        <v>10</v>
      </c>
      <c r="G15" s="61">
        <v>564</v>
      </c>
      <c r="H15" s="61">
        <v>134607</v>
      </c>
      <c r="I15" s="136" t="s">
        <v>161</v>
      </c>
      <c r="J15" s="136" t="s">
        <v>161</v>
      </c>
      <c r="K15" s="136" t="s">
        <v>161</v>
      </c>
      <c r="L15" s="197" t="s">
        <v>161</v>
      </c>
    </row>
    <row r="16" spans="1:12" ht="15" customHeight="1">
      <c r="A16" s="109">
        <v>7</v>
      </c>
      <c r="B16" s="60">
        <v>144497</v>
      </c>
      <c r="C16" s="61">
        <v>3578</v>
      </c>
      <c r="D16" s="61">
        <v>2407</v>
      </c>
      <c r="E16" s="61">
        <v>1171</v>
      </c>
      <c r="F16" s="61">
        <v>4</v>
      </c>
      <c r="G16" s="61">
        <v>566</v>
      </c>
      <c r="H16" s="61">
        <v>140349</v>
      </c>
      <c r="I16" s="136" t="s">
        <v>161</v>
      </c>
      <c r="J16" s="136" t="s">
        <v>161</v>
      </c>
      <c r="K16" s="136" t="s">
        <v>161</v>
      </c>
      <c r="L16" s="197" t="s">
        <v>161</v>
      </c>
    </row>
    <row r="17" spans="1:12" ht="15" customHeight="1">
      <c r="A17" s="109">
        <v>8</v>
      </c>
      <c r="B17" s="60">
        <v>149486</v>
      </c>
      <c r="C17" s="61">
        <v>3706</v>
      </c>
      <c r="D17" s="61">
        <v>2433</v>
      </c>
      <c r="E17" s="61">
        <v>1273</v>
      </c>
      <c r="F17" s="61">
        <v>10</v>
      </c>
      <c r="G17" s="61">
        <v>537</v>
      </c>
      <c r="H17" s="61">
        <v>145233</v>
      </c>
      <c r="I17" s="136" t="s">
        <v>161</v>
      </c>
      <c r="J17" s="136" t="s">
        <v>161</v>
      </c>
      <c r="K17" s="136" t="s">
        <v>161</v>
      </c>
      <c r="L17" s="197" t="s">
        <v>161</v>
      </c>
    </row>
    <row r="18" spans="1:12" ht="15" customHeight="1">
      <c r="A18" s="109">
        <v>9</v>
      </c>
      <c r="B18" s="60">
        <v>152411</v>
      </c>
      <c r="C18" s="61">
        <v>3680</v>
      </c>
      <c r="D18" s="61">
        <v>2399</v>
      </c>
      <c r="E18" s="61">
        <v>1281</v>
      </c>
      <c r="F18" s="61">
        <v>7</v>
      </c>
      <c r="G18" s="61">
        <v>457</v>
      </c>
      <c r="H18" s="61">
        <v>148267</v>
      </c>
      <c r="I18" s="136" t="s">
        <v>161</v>
      </c>
      <c r="J18" s="136" t="s">
        <v>161</v>
      </c>
      <c r="K18" s="136" t="s">
        <v>161</v>
      </c>
      <c r="L18" s="197" t="s">
        <v>161</v>
      </c>
    </row>
    <row r="19" spans="1:12" ht="15" customHeight="1">
      <c r="A19" s="109">
        <v>10</v>
      </c>
      <c r="B19" s="60">
        <v>160657</v>
      </c>
      <c r="C19" s="61">
        <v>3879</v>
      </c>
      <c r="D19" s="61">
        <v>2312</v>
      </c>
      <c r="E19" s="61">
        <v>1567</v>
      </c>
      <c r="F19" s="61">
        <v>21</v>
      </c>
      <c r="G19" s="61">
        <v>444</v>
      </c>
      <c r="H19" s="61">
        <v>156313</v>
      </c>
      <c r="I19" s="136" t="s">
        <v>161</v>
      </c>
      <c r="J19" s="61">
        <v>2709</v>
      </c>
      <c r="K19" s="61">
        <v>2701</v>
      </c>
      <c r="L19" s="197" t="s">
        <v>161</v>
      </c>
    </row>
    <row r="20" spans="1:12" ht="15" customHeight="1">
      <c r="A20" s="111" t="s">
        <v>172</v>
      </c>
      <c r="B20" s="60">
        <v>164213</v>
      </c>
      <c r="C20" s="61">
        <v>4039</v>
      </c>
      <c r="D20" s="61">
        <v>2325</v>
      </c>
      <c r="E20" s="61">
        <v>1714</v>
      </c>
      <c r="F20" s="61">
        <v>0</v>
      </c>
      <c r="G20" s="61">
        <v>513</v>
      </c>
      <c r="H20" s="61">
        <v>159661</v>
      </c>
      <c r="I20" s="136" t="s">
        <v>161</v>
      </c>
      <c r="J20" s="61">
        <v>3761</v>
      </c>
      <c r="K20" s="61">
        <v>4679</v>
      </c>
      <c r="L20" s="197" t="s">
        <v>161</v>
      </c>
    </row>
    <row r="21" spans="1:12" ht="15" customHeight="1">
      <c r="A21" s="111" t="s">
        <v>186</v>
      </c>
      <c r="B21" s="60">
        <v>169030</v>
      </c>
      <c r="C21" s="61">
        <v>4149</v>
      </c>
      <c r="D21" s="61">
        <v>2441</v>
      </c>
      <c r="E21" s="61">
        <v>1708</v>
      </c>
      <c r="F21" s="61">
        <v>42</v>
      </c>
      <c r="G21" s="61">
        <v>426</v>
      </c>
      <c r="H21" s="61">
        <v>164413</v>
      </c>
      <c r="I21" s="136" t="s">
        <v>161</v>
      </c>
      <c r="J21" s="61">
        <v>4764</v>
      </c>
      <c r="K21" s="61">
        <v>5481</v>
      </c>
      <c r="L21" s="197" t="s">
        <v>161</v>
      </c>
    </row>
    <row r="22" spans="1:12" ht="15" customHeight="1">
      <c r="A22" s="111" t="s">
        <v>192</v>
      </c>
      <c r="B22" s="60">
        <v>172423</v>
      </c>
      <c r="C22" s="61">
        <v>4097</v>
      </c>
      <c r="D22" s="61">
        <v>2281</v>
      </c>
      <c r="E22" s="61">
        <v>1816</v>
      </c>
      <c r="F22" s="61">
        <v>47</v>
      </c>
      <c r="G22" s="61">
        <v>364</v>
      </c>
      <c r="H22" s="61">
        <v>167915</v>
      </c>
      <c r="I22" s="61">
        <v>12070</v>
      </c>
      <c r="J22" s="61">
        <v>5585</v>
      </c>
      <c r="K22" s="61">
        <v>4692</v>
      </c>
      <c r="L22" s="197" t="s">
        <v>161</v>
      </c>
    </row>
    <row r="23" spans="1:12" ht="15" customHeight="1">
      <c r="A23" s="111" t="s">
        <v>221</v>
      </c>
      <c r="B23" s="60">
        <v>176541</v>
      </c>
      <c r="C23" s="61">
        <v>4201</v>
      </c>
      <c r="D23" s="61">
        <v>2372</v>
      </c>
      <c r="E23" s="61">
        <v>1829</v>
      </c>
      <c r="F23" s="61">
        <v>64</v>
      </c>
      <c r="G23" s="61">
        <v>342</v>
      </c>
      <c r="H23" s="61">
        <v>171934</v>
      </c>
      <c r="I23" s="61">
        <v>44281</v>
      </c>
      <c r="J23" s="61">
        <v>5963</v>
      </c>
      <c r="K23" s="61">
        <v>5010</v>
      </c>
      <c r="L23" s="197" t="s">
        <v>161</v>
      </c>
    </row>
    <row r="24" spans="1:12" ht="15" customHeight="1">
      <c r="A24" s="111" t="s">
        <v>220</v>
      </c>
      <c r="B24" s="60">
        <v>181607</v>
      </c>
      <c r="C24" s="61">
        <v>4465</v>
      </c>
      <c r="D24" s="61">
        <v>3316</v>
      </c>
      <c r="E24" s="61">
        <v>1149</v>
      </c>
      <c r="F24" s="61">
        <v>86</v>
      </c>
      <c r="G24" s="61">
        <v>297</v>
      </c>
      <c r="H24" s="61">
        <v>176759</v>
      </c>
      <c r="I24" s="61">
        <v>120122</v>
      </c>
      <c r="J24" s="61">
        <v>6352</v>
      </c>
      <c r="K24" s="61">
        <v>5183</v>
      </c>
      <c r="L24" s="197" t="s">
        <v>161</v>
      </c>
    </row>
    <row r="25" spans="1:12" ht="15" customHeight="1">
      <c r="A25" s="111" t="s">
        <v>258</v>
      </c>
      <c r="B25" s="60">
        <v>183040</v>
      </c>
      <c r="C25" s="61">
        <v>4627</v>
      </c>
      <c r="D25" s="61">
        <v>3503</v>
      </c>
      <c r="E25" s="61">
        <v>1124</v>
      </c>
      <c r="F25" s="61">
        <v>47</v>
      </c>
      <c r="G25" s="61">
        <v>260</v>
      </c>
      <c r="H25" s="61">
        <v>178106</v>
      </c>
      <c r="I25" s="61">
        <v>171083</v>
      </c>
      <c r="J25" s="61">
        <v>7023</v>
      </c>
      <c r="K25" s="61">
        <v>5357</v>
      </c>
      <c r="L25" s="197" t="s">
        <v>161</v>
      </c>
    </row>
    <row r="26" spans="1:12" ht="15" customHeight="1">
      <c r="A26" s="111" t="s">
        <v>270</v>
      </c>
      <c r="B26" s="60">
        <v>184171</v>
      </c>
      <c r="C26" s="61">
        <v>4715</v>
      </c>
      <c r="D26" s="61">
        <v>3591</v>
      </c>
      <c r="E26" s="61">
        <v>1124</v>
      </c>
      <c r="F26" s="61">
        <v>41</v>
      </c>
      <c r="G26" s="61">
        <v>254</v>
      </c>
      <c r="H26" s="61">
        <v>179161</v>
      </c>
      <c r="I26" s="61">
        <v>171586</v>
      </c>
      <c r="J26" s="61">
        <v>7575</v>
      </c>
      <c r="K26" s="61">
        <v>5007</v>
      </c>
      <c r="L26" s="197" t="s">
        <v>161</v>
      </c>
    </row>
    <row r="27" spans="1:12" ht="15" customHeight="1">
      <c r="A27" s="111" t="s">
        <v>283</v>
      </c>
      <c r="B27" s="60">
        <v>184096</v>
      </c>
      <c r="C27" s="61">
        <v>4841</v>
      </c>
      <c r="D27" s="61">
        <v>3725</v>
      </c>
      <c r="E27" s="61">
        <v>1116</v>
      </c>
      <c r="F27" s="61">
        <v>39</v>
      </c>
      <c r="G27" s="61">
        <v>244</v>
      </c>
      <c r="H27" s="61">
        <v>178972</v>
      </c>
      <c r="I27" s="61">
        <v>171663</v>
      </c>
      <c r="J27" s="61">
        <v>7309</v>
      </c>
      <c r="K27" s="61">
        <v>4939</v>
      </c>
      <c r="L27" s="62">
        <v>1466</v>
      </c>
    </row>
    <row r="28" spans="1:12" ht="15" customHeight="1">
      <c r="A28" s="111" t="s">
        <v>278</v>
      </c>
      <c r="B28" s="60">
        <v>180023</v>
      </c>
      <c r="C28" s="61">
        <v>4620</v>
      </c>
      <c r="D28" s="61">
        <v>3622</v>
      </c>
      <c r="E28" s="61">
        <v>998</v>
      </c>
      <c r="F28" s="61">
        <v>6</v>
      </c>
      <c r="G28" s="61">
        <v>230</v>
      </c>
      <c r="H28" s="61">
        <v>175167</v>
      </c>
      <c r="I28" s="61">
        <v>167841</v>
      </c>
      <c r="J28" s="61">
        <v>7326</v>
      </c>
      <c r="K28" s="61">
        <v>4561</v>
      </c>
      <c r="L28" s="62">
        <v>1365</v>
      </c>
    </row>
    <row r="29" spans="1:12" ht="15" customHeight="1">
      <c r="A29" s="111" t="s">
        <v>294</v>
      </c>
      <c r="B29" s="60">
        <v>177372</v>
      </c>
      <c r="C29" s="61">
        <v>4631</v>
      </c>
      <c r="D29" s="61">
        <v>3701</v>
      </c>
      <c r="E29" s="61">
        <v>930</v>
      </c>
      <c r="F29" s="61">
        <v>1</v>
      </c>
      <c r="G29" s="61">
        <v>215</v>
      </c>
      <c r="H29" s="61">
        <v>172525</v>
      </c>
      <c r="I29" s="61">
        <v>165245</v>
      </c>
      <c r="J29" s="61">
        <v>7280</v>
      </c>
      <c r="K29" s="61">
        <v>4926</v>
      </c>
      <c r="L29" s="62">
        <v>1246</v>
      </c>
    </row>
    <row r="30" spans="1:12" ht="15" customHeight="1">
      <c r="A30" s="111" t="s">
        <v>297</v>
      </c>
      <c r="B30" s="60">
        <v>177427</v>
      </c>
      <c r="C30" s="61">
        <v>4396</v>
      </c>
      <c r="D30" s="61">
        <v>3596</v>
      </c>
      <c r="E30" s="61">
        <v>800</v>
      </c>
      <c r="F30" s="61">
        <v>0</v>
      </c>
      <c r="G30" s="61">
        <v>225</v>
      </c>
      <c r="H30" s="61">
        <v>172806</v>
      </c>
      <c r="I30" s="61">
        <v>165685</v>
      </c>
      <c r="J30" s="61">
        <v>7121</v>
      </c>
      <c r="K30" s="61">
        <v>4729</v>
      </c>
      <c r="L30" s="62">
        <v>1221</v>
      </c>
    </row>
    <row r="31" spans="1:12" ht="15" customHeight="1">
      <c r="A31" s="111" t="s">
        <v>307</v>
      </c>
      <c r="B31" s="60">
        <v>184332</v>
      </c>
      <c r="C31" s="61">
        <v>4585</v>
      </c>
      <c r="D31" s="61">
        <v>3773</v>
      </c>
      <c r="E31" s="61">
        <v>812</v>
      </c>
      <c r="F31" s="61">
        <v>4</v>
      </c>
      <c r="G31" s="61">
        <v>243</v>
      </c>
      <c r="H31" s="61">
        <v>179500</v>
      </c>
      <c r="I31" s="61">
        <v>172584</v>
      </c>
      <c r="J31" s="61">
        <v>6916</v>
      </c>
      <c r="K31" s="61">
        <v>4787</v>
      </c>
      <c r="L31" s="62">
        <v>1092</v>
      </c>
    </row>
    <row r="32" spans="1:12" ht="15" customHeight="1">
      <c r="A32" s="111" t="s">
        <v>317</v>
      </c>
      <c r="B32" s="60">
        <v>186470</v>
      </c>
      <c r="C32" s="61">
        <v>4547</v>
      </c>
      <c r="D32" s="61">
        <v>3702</v>
      </c>
      <c r="E32" s="61">
        <v>845</v>
      </c>
      <c r="F32" s="61">
        <v>6</v>
      </c>
      <c r="G32" s="61">
        <v>232</v>
      </c>
      <c r="H32" s="61">
        <v>181685</v>
      </c>
      <c r="I32" s="61">
        <v>174606</v>
      </c>
      <c r="J32" s="61">
        <v>7079</v>
      </c>
      <c r="K32" s="61">
        <v>4562</v>
      </c>
      <c r="L32" s="62">
        <v>1003</v>
      </c>
    </row>
    <row r="33" spans="1:12" ht="15" customHeight="1">
      <c r="A33" s="111" t="s">
        <v>318</v>
      </c>
      <c r="B33" s="60">
        <v>188874</v>
      </c>
      <c r="C33" s="61">
        <v>4780</v>
      </c>
      <c r="D33" s="61">
        <v>3911</v>
      </c>
      <c r="E33" s="61">
        <v>869</v>
      </c>
      <c r="F33" s="61">
        <v>4</v>
      </c>
      <c r="G33" s="61">
        <v>213</v>
      </c>
      <c r="H33" s="61">
        <v>183877</v>
      </c>
      <c r="I33" s="61">
        <v>176960</v>
      </c>
      <c r="J33" s="61">
        <v>6917</v>
      </c>
      <c r="K33" s="61">
        <v>4485</v>
      </c>
      <c r="L33" s="62">
        <v>850</v>
      </c>
    </row>
    <row r="34" spans="1:12" ht="15" customHeight="1">
      <c r="A34" s="106" t="s">
        <v>328</v>
      </c>
      <c r="B34" s="76">
        <v>188421</v>
      </c>
      <c r="C34" s="66">
        <v>4799</v>
      </c>
      <c r="D34" s="66">
        <v>3928</v>
      </c>
      <c r="E34" s="66">
        <v>871</v>
      </c>
      <c r="F34" s="66">
        <v>4</v>
      </c>
      <c r="G34" s="66">
        <v>170</v>
      </c>
      <c r="H34" s="66">
        <v>183448</v>
      </c>
      <c r="I34" s="66">
        <v>176374</v>
      </c>
      <c r="J34" s="66">
        <v>7074</v>
      </c>
      <c r="K34" s="66">
        <v>4468</v>
      </c>
      <c r="L34" s="67">
        <v>713</v>
      </c>
    </row>
    <row r="35" spans="1:12" ht="13.9" customHeight="1">
      <c r="A35" s="137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61.9" customHeight="1">
      <c r="A36" s="107"/>
      <c r="B36"/>
      <c r="C36"/>
      <c r="D36"/>
      <c r="E36"/>
      <c r="F36"/>
      <c r="G36"/>
      <c r="H36"/>
      <c r="I36"/>
      <c r="J36"/>
      <c r="K36"/>
      <c r="L36"/>
    </row>
    <row r="37" spans="1:12">
      <c r="A37" s="90" t="s">
        <v>183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</row>
    <row r="38" spans="1:12" ht="13.5" customHeight="1">
      <c r="A38" s="334" t="s">
        <v>184</v>
      </c>
      <c r="B38" s="334" t="s">
        <v>37</v>
      </c>
      <c r="C38" s="334" t="s">
        <v>185</v>
      </c>
      <c r="D38" s="334"/>
      <c r="E38" s="334"/>
      <c r="F38" s="316" t="s">
        <v>217</v>
      </c>
      <c r="G38" s="412" t="s">
        <v>279</v>
      </c>
      <c r="H38" s="417" t="s">
        <v>213</v>
      </c>
      <c r="I38" s="413" t="s">
        <v>181</v>
      </c>
      <c r="J38" s="414"/>
      <c r="K38" s="414"/>
      <c r="L38" s="415"/>
    </row>
    <row r="39" spans="1:12" ht="55.5" customHeight="1">
      <c r="A39" s="334"/>
      <c r="B39" s="334"/>
      <c r="C39" s="17" t="s">
        <v>37</v>
      </c>
      <c r="D39" s="48" t="s">
        <v>287</v>
      </c>
      <c r="E39" s="48" t="s">
        <v>182</v>
      </c>
      <c r="F39" s="416"/>
      <c r="G39" s="318"/>
      <c r="H39" s="418"/>
      <c r="I39" s="44" t="s">
        <v>211</v>
      </c>
      <c r="J39" s="49" t="s">
        <v>209</v>
      </c>
      <c r="K39" s="48" t="s">
        <v>223</v>
      </c>
      <c r="L39" s="218" t="s">
        <v>275</v>
      </c>
    </row>
    <row r="40" spans="1:12" ht="15" customHeight="1">
      <c r="A40" s="103" t="s">
        <v>179</v>
      </c>
      <c r="B40" s="60">
        <v>85605</v>
      </c>
      <c r="C40" s="61">
        <v>3423</v>
      </c>
      <c r="D40" s="61">
        <v>3092</v>
      </c>
      <c r="E40" s="61">
        <v>331</v>
      </c>
      <c r="F40" s="61">
        <v>78</v>
      </c>
      <c r="G40" s="61">
        <v>1065</v>
      </c>
      <c r="H40" s="61">
        <v>81039</v>
      </c>
      <c r="I40" s="136" t="s">
        <v>161</v>
      </c>
      <c r="J40" s="136" t="s">
        <v>161</v>
      </c>
      <c r="K40" s="136" t="s">
        <v>161</v>
      </c>
      <c r="L40" s="197" t="s">
        <v>161</v>
      </c>
    </row>
    <row r="41" spans="1:12" ht="15" customHeight="1">
      <c r="A41" s="103">
        <v>55</v>
      </c>
      <c r="B41" s="60">
        <v>95695</v>
      </c>
      <c r="C41" s="61">
        <v>3673</v>
      </c>
      <c r="D41" s="61">
        <v>3314</v>
      </c>
      <c r="E41" s="61">
        <v>359</v>
      </c>
      <c r="F41" s="61">
        <v>17</v>
      </c>
      <c r="G41" s="61">
        <v>868</v>
      </c>
      <c r="H41" s="61">
        <v>91137</v>
      </c>
      <c r="I41" s="136" t="s">
        <v>161</v>
      </c>
      <c r="J41" s="136" t="s">
        <v>161</v>
      </c>
      <c r="K41" s="136" t="s">
        <v>161</v>
      </c>
      <c r="L41" s="197" t="s">
        <v>161</v>
      </c>
    </row>
    <row r="42" spans="1:12" ht="15" customHeight="1">
      <c r="A42" s="103">
        <v>60</v>
      </c>
      <c r="B42" s="60">
        <v>115948</v>
      </c>
      <c r="C42" s="61">
        <v>3231</v>
      </c>
      <c r="D42" s="61">
        <v>2255</v>
      </c>
      <c r="E42" s="61">
        <v>976</v>
      </c>
      <c r="F42" s="61">
        <v>6</v>
      </c>
      <c r="G42" s="61">
        <v>619</v>
      </c>
      <c r="H42" s="61">
        <v>112092</v>
      </c>
      <c r="I42" s="136" t="s">
        <v>161</v>
      </c>
      <c r="J42" s="136" t="s">
        <v>161</v>
      </c>
      <c r="K42" s="136" t="s">
        <v>161</v>
      </c>
      <c r="L42" s="197" t="s">
        <v>161</v>
      </c>
    </row>
    <row r="43" spans="1:12" hidden="1">
      <c r="A43" s="103">
        <v>61</v>
      </c>
      <c r="B43" s="60">
        <v>118955</v>
      </c>
      <c r="C43" s="61">
        <v>3231</v>
      </c>
      <c r="D43" s="61">
        <v>2322</v>
      </c>
      <c r="E43" s="61">
        <v>909</v>
      </c>
      <c r="F43" s="61">
        <v>5</v>
      </c>
      <c r="G43" s="61">
        <v>654</v>
      </c>
      <c r="H43" s="61">
        <v>115065</v>
      </c>
      <c r="I43" s="136" t="s">
        <v>161</v>
      </c>
      <c r="J43" s="136" t="s">
        <v>161</v>
      </c>
      <c r="K43" s="136" t="s">
        <v>161</v>
      </c>
      <c r="L43" s="197" t="s">
        <v>161</v>
      </c>
    </row>
    <row r="44" spans="1:12" hidden="1">
      <c r="A44" s="103">
        <v>62</v>
      </c>
      <c r="B44" s="60">
        <v>121895</v>
      </c>
      <c r="C44" s="61">
        <v>3141</v>
      </c>
      <c r="D44" s="61">
        <v>2208</v>
      </c>
      <c r="E44" s="61">
        <v>933</v>
      </c>
      <c r="F44" s="61">
        <v>5</v>
      </c>
      <c r="G44" s="61">
        <v>616</v>
      </c>
      <c r="H44" s="61">
        <v>118133</v>
      </c>
      <c r="I44" s="136" t="s">
        <v>161</v>
      </c>
      <c r="J44" s="136" t="s">
        <v>161</v>
      </c>
      <c r="K44" s="136" t="s">
        <v>161</v>
      </c>
      <c r="L44" s="197" t="s">
        <v>161</v>
      </c>
    </row>
    <row r="45" spans="1:12" hidden="1">
      <c r="A45" s="103">
        <v>63</v>
      </c>
      <c r="B45" s="60">
        <v>124106</v>
      </c>
      <c r="C45" s="61">
        <v>3245</v>
      </c>
      <c r="D45" s="61">
        <v>2269</v>
      </c>
      <c r="E45" s="61">
        <v>976</v>
      </c>
      <c r="F45" s="61">
        <v>2</v>
      </c>
      <c r="G45" s="61">
        <v>639</v>
      </c>
      <c r="H45" s="61">
        <v>120220</v>
      </c>
      <c r="I45" s="136" t="s">
        <v>161</v>
      </c>
      <c r="J45" s="136" t="s">
        <v>161</v>
      </c>
      <c r="K45" s="136" t="s">
        <v>161</v>
      </c>
      <c r="L45" s="197" t="s">
        <v>161</v>
      </c>
    </row>
    <row r="46" spans="1:12" hidden="1">
      <c r="A46" s="103" t="s">
        <v>177</v>
      </c>
      <c r="B46" s="60">
        <v>125929</v>
      </c>
      <c r="C46" s="61">
        <v>3239</v>
      </c>
      <c r="D46" s="61">
        <v>2282</v>
      </c>
      <c r="E46" s="61">
        <v>957</v>
      </c>
      <c r="F46" s="61">
        <v>21</v>
      </c>
      <c r="G46" s="61">
        <v>673</v>
      </c>
      <c r="H46" s="61">
        <v>121996</v>
      </c>
      <c r="I46" s="136" t="s">
        <v>161</v>
      </c>
      <c r="J46" s="136" t="s">
        <v>161</v>
      </c>
      <c r="K46" s="136" t="s">
        <v>161</v>
      </c>
      <c r="L46" s="197" t="s">
        <v>161</v>
      </c>
    </row>
    <row r="47" spans="1:12" ht="15" customHeight="1">
      <c r="A47" s="111" t="s">
        <v>171</v>
      </c>
      <c r="B47" s="60">
        <v>127797</v>
      </c>
      <c r="C47" s="61">
        <v>3268</v>
      </c>
      <c r="D47" s="61">
        <v>2298</v>
      </c>
      <c r="E47" s="61">
        <v>970</v>
      </c>
      <c r="F47" s="61">
        <v>1</v>
      </c>
      <c r="G47" s="61">
        <v>707</v>
      </c>
      <c r="H47" s="61">
        <v>123821</v>
      </c>
      <c r="I47" s="136" t="s">
        <v>161</v>
      </c>
      <c r="J47" s="136" t="s">
        <v>161</v>
      </c>
      <c r="K47" s="136" t="s">
        <v>161</v>
      </c>
      <c r="L47" s="197" t="s">
        <v>161</v>
      </c>
    </row>
    <row r="48" spans="1:12" hidden="1">
      <c r="A48" s="103">
        <v>3</v>
      </c>
      <c r="B48" s="60">
        <v>129826</v>
      </c>
      <c r="C48" s="61">
        <v>3477</v>
      </c>
      <c r="D48" s="61">
        <v>2333</v>
      </c>
      <c r="E48" s="61">
        <v>1144</v>
      </c>
      <c r="F48" s="61">
        <v>6</v>
      </c>
      <c r="G48" s="61">
        <v>733</v>
      </c>
      <c r="H48" s="61">
        <v>125610</v>
      </c>
      <c r="I48" s="136" t="s">
        <v>161</v>
      </c>
      <c r="J48" s="136" t="s">
        <v>161</v>
      </c>
      <c r="K48" s="136" t="s">
        <v>161</v>
      </c>
      <c r="L48" s="197" t="s">
        <v>161</v>
      </c>
    </row>
    <row r="49" spans="1:12" hidden="1">
      <c r="A49" s="103">
        <v>4</v>
      </c>
      <c r="B49" s="60">
        <v>133966</v>
      </c>
      <c r="C49" s="61">
        <v>3451</v>
      </c>
      <c r="D49" s="61">
        <v>2124</v>
      </c>
      <c r="E49" s="61">
        <v>1327</v>
      </c>
      <c r="F49" s="61">
        <v>3</v>
      </c>
      <c r="G49" s="61">
        <v>603</v>
      </c>
      <c r="H49" s="61">
        <v>129909</v>
      </c>
      <c r="I49" s="136" t="s">
        <v>161</v>
      </c>
      <c r="J49" s="136" t="s">
        <v>161</v>
      </c>
      <c r="K49" s="136" t="s">
        <v>161</v>
      </c>
      <c r="L49" s="197" t="s">
        <v>161</v>
      </c>
    </row>
    <row r="50" spans="1:12" hidden="1">
      <c r="A50" s="103">
        <v>5</v>
      </c>
      <c r="B50" s="60">
        <v>137648</v>
      </c>
      <c r="C50" s="61">
        <v>3570</v>
      </c>
      <c r="D50" s="61">
        <v>2375</v>
      </c>
      <c r="E50" s="61">
        <v>1195</v>
      </c>
      <c r="F50" s="61">
        <v>6</v>
      </c>
      <c r="G50" s="61">
        <v>711</v>
      </c>
      <c r="H50" s="61">
        <v>133361</v>
      </c>
      <c r="I50" s="136" t="s">
        <v>161</v>
      </c>
      <c r="J50" s="136" t="s">
        <v>161</v>
      </c>
      <c r="K50" s="136" t="s">
        <v>161</v>
      </c>
      <c r="L50" s="197" t="s">
        <v>161</v>
      </c>
    </row>
    <row r="51" spans="1:12" hidden="1">
      <c r="A51" s="103">
        <v>6</v>
      </c>
      <c r="B51" s="60">
        <v>139035</v>
      </c>
      <c r="C51" s="61">
        <v>3736</v>
      </c>
      <c r="D51" s="61">
        <v>2495</v>
      </c>
      <c r="E51" s="61">
        <v>1241</v>
      </c>
      <c r="F51" s="61">
        <v>10</v>
      </c>
      <c r="G51" s="61">
        <v>588</v>
      </c>
      <c r="H51" s="61">
        <v>134701</v>
      </c>
      <c r="I51" s="136" t="s">
        <v>161</v>
      </c>
      <c r="J51" s="136" t="s">
        <v>161</v>
      </c>
      <c r="K51" s="136" t="s">
        <v>161</v>
      </c>
      <c r="L51" s="197" t="s">
        <v>161</v>
      </c>
    </row>
    <row r="52" spans="1:12" ht="15" customHeight="1">
      <c r="A52" s="103">
        <v>7</v>
      </c>
      <c r="B52" s="60">
        <v>144475</v>
      </c>
      <c r="C52" s="61">
        <v>3645</v>
      </c>
      <c r="D52" s="61">
        <v>2456</v>
      </c>
      <c r="E52" s="61">
        <v>1189</v>
      </c>
      <c r="F52" s="61">
        <v>4</v>
      </c>
      <c r="G52" s="61">
        <v>581</v>
      </c>
      <c r="H52" s="61">
        <v>140245</v>
      </c>
      <c r="I52" s="136" t="s">
        <v>161</v>
      </c>
      <c r="J52" s="136" t="s">
        <v>161</v>
      </c>
      <c r="K52" s="136" t="s">
        <v>161</v>
      </c>
      <c r="L52" s="197" t="s">
        <v>161</v>
      </c>
    </row>
    <row r="53" spans="1:12" ht="15" customHeight="1">
      <c r="A53" s="103">
        <v>8</v>
      </c>
      <c r="B53" s="60">
        <v>149302</v>
      </c>
      <c r="C53" s="61">
        <v>3742</v>
      </c>
      <c r="D53" s="61">
        <v>2457</v>
      </c>
      <c r="E53" s="61">
        <v>1285</v>
      </c>
      <c r="F53" s="61">
        <v>10</v>
      </c>
      <c r="G53" s="61">
        <v>545</v>
      </c>
      <c r="H53" s="61">
        <v>145005</v>
      </c>
      <c r="I53" s="136" t="s">
        <v>161</v>
      </c>
      <c r="J53" s="136" t="s">
        <v>161</v>
      </c>
      <c r="K53" s="136" t="s">
        <v>161</v>
      </c>
      <c r="L53" s="197" t="s">
        <v>161</v>
      </c>
    </row>
    <row r="54" spans="1:12" ht="15" customHeight="1">
      <c r="A54" s="103">
        <v>9</v>
      </c>
      <c r="B54" s="60">
        <v>152984</v>
      </c>
      <c r="C54" s="61">
        <v>3774</v>
      </c>
      <c r="D54" s="61">
        <v>2442</v>
      </c>
      <c r="E54" s="61">
        <v>1332</v>
      </c>
      <c r="F54" s="61">
        <v>7</v>
      </c>
      <c r="G54" s="61">
        <v>505</v>
      </c>
      <c r="H54" s="61">
        <v>148698</v>
      </c>
      <c r="I54" s="136" t="s">
        <v>161</v>
      </c>
      <c r="J54" s="136" t="s">
        <v>161</v>
      </c>
      <c r="K54" s="136" t="s">
        <v>161</v>
      </c>
      <c r="L54" s="197" t="s">
        <v>161</v>
      </c>
    </row>
    <row r="55" spans="1:12" ht="15" customHeight="1">
      <c r="A55" s="103">
        <v>10</v>
      </c>
      <c r="B55" s="60">
        <v>160763</v>
      </c>
      <c r="C55" s="61">
        <v>3907</v>
      </c>
      <c r="D55" s="61">
        <v>2384</v>
      </c>
      <c r="E55" s="61">
        <v>1523</v>
      </c>
      <c r="F55" s="61">
        <v>21</v>
      </c>
      <c r="G55" s="61">
        <v>437</v>
      </c>
      <c r="H55" s="61">
        <v>156398</v>
      </c>
      <c r="I55" s="136" t="s">
        <v>161</v>
      </c>
      <c r="J55" s="61">
        <v>4289</v>
      </c>
      <c r="K55" s="61">
        <v>537</v>
      </c>
      <c r="L55" s="197" t="s">
        <v>161</v>
      </c>
    </row>
    <row r="56" spans="1:12" ht="15" customHeight="1">
      <c r="A56" s="105" t="s">
        <v>172</v>
      </c>
      <c r="B56" s="60">
        <v>164243</v>
      </c>
      <c r="C56" s="61">
        <v>4007</v>
      </c>
      <c r="D56" s="61">
        <v>2310</v>
      </c>
      <c r="E56" s="61">
        <v>1697</v>
      </c>
      <c r="F56" s="61">
        <v>0</v>
      </c>
      <c r="G56" s="61">
        <v>524</v>
      </c>
      <c r="H56" s="61">
        <v>159712</v>
      </c>
      <c r="I56" s="136" t="s">
        <v>161</v>
      </c>
      <c r="J56" s="61">
        <v>6604</v>
      </c>
      <c r="K56" s="61">
        <v>993</v>
      </c>
      <c r="L56" s="197" t="s">
        <v>161</v>
      </c>
    </row>
    <row r="57" spans="1:12" ht="15" customHeight="1">
      <c r="A57" s="105" t="s">
        <v>186</v>
      </c>
      <c r="B57" s="60">
        <v>168993</v>
      </c>
      <c r="C57" s="61">
        <v>4170</v>
      </c>
      <c r="D57" s="61">
        <v>2476</v>
      </c>
      <c r="E57" s="61">
        <v>1694</v>
      </c>
      <c r="F57" s="61">
        <v>41</v>
      </c>
      <c r="G57" s="61">
        <v>431</v>
      </c>
      <c r="H57" s="61">
        <v>164351</v>
      </c>
      <c r="I57" s="136" t="s">
        <v>161</v>
      </c>
      <c r="J57" s="61">
        <v>8278</v>
      </c>
      <c r="K57" s="61">
        <v>1262</v>
      </c>
      <c r="L57" s="197" t="s">
        <v>161</v>
      </c>
    </row>
    <row r="58" spans="1:12" ht="15" customHeight="1">
      <c r="A58" s="111" t="s">
        <v>192</v>
      </c>
      <c r="B58" s="60">
        <v>172427</v>
      </c>
      <c r="C58" s="61">
        <v>4103</v>
      </c>
      <c r="D58" s="61">
        <v>2265</v>
      </c>
      <c r="E58" s="61">
        <v>1838</v>
      </c>
      <c r="F58" s="61">
        <v>48</v>
      </c>
      <c r="G58" s="61">
        <v>374</v>
      </c>
      <c r="H58" s="61">
        <v>167902</v>
      </c>
      <c r="I58" s="61">
        <v>12231</v>
      </c>
      <c r="J58" s="61">
        <v>8821</v>
      </c>
      <c r="K58" s="61">
        <v>1265</v>
      </c>
      <c r="L58" s="197" t="s">
        <v>161</v>
      </c>
    </row>
    <row r="59" spans="1:12" ht="15" customHeight="1">
      <c r="A59" s="111" t="s">
        <v>221</v>
      </c>
      <c r="B59" s="60">
        <v>176840</v>
      </c>
      <c r="C59" s="61">
        <v>4233</v>
      </c>
      <c r="D59" s="61">
        <v>2401</v>
      </c>
      <c r="E59" s="61">
        <v>1832</v>
      </c>
      <c r="F59" s="61">
        <v>59</v>
      </c>
      <c r="G59" s="61">
        <v>363</v>
      </c>
      <c r="H59" s="61">
        <v>172175</v>
      </c>
      <c r="I59" s="61">
        <v>43954</v>
      </c>
      <c r="J59" s="61">
        <v>9581</v>
      </c>
      <c r="K59" s="61">
        <v>1392</v>
      </c>
      <c r="L59" s="197" t="s">
        <v>161</v>
      </c>
    </row>
    <row r="60" spans="1:12" ht="15" customHeight="1">
      <c r="A60" s="111" t="s">
        <v>220</v>
      </c>
      <c r="B60" s="60">
        <v>181847</v>
      </c>
      <c r="C60" s="61">
        <v>4433</v>
      </c>
      <c r="D60" s="61">
        <v>3299</v>
      </c>
      <c r="E60" s="61">
        <v>1134</v>
      </c>
      <c r="F60" s="61">
        <v>87</v>
      </c>
      <c r="G60" s="61">
        <v>301</v>
      </c>
      <c r="H60" s="61">
        <v>177026</v>
      </c>
      <c r="I60" s="61">
        <v>118528</v>
      </c>
      <c r="J60" s="61">
        <v>10168</v>
      </c>
      <c r="K60" s="61">
        <v>714</v>
      </c>
      <c r="L60" s="197" t="s">
        <v>161</v>
      </c>
    </row>
    <row r="61" spans="1:12" ht="15" customHeight="1">
      <c r="A61" s="111" t="s">
        <v>258</v>
      </c>
      <c r="B61" s="60">
        <v>183038</v>
      </c>
      <c r="C61" s="61">
        <v>4685</v>
      </c>
      <c r="D61" s="61">
        <v>3557</v>
      </c>
      <c r="E61" s="61">
        <v>1128</v>
      </c>
      <c r="F61" s="61">
        <v>49</v>
      </c>
      <c r="G61" s="61">
        <v>257</v>
      </c>
      <c r="H61" s="61">
        <v>178047</v>
      </c>
      <c r="I61" s="61">
        <v>167309</v>
      </c>
      <c r="J61" s="61">
        <v>10738</v>
      </c>
      <c r="K61" s="61">
        <v>1498</v>
      </c>
      <c r="L61" s="197" t="s">
        <v>161</v>
      </c>
    </row>
    <row r="62" spans="1:12" ht="15" customHeight="1">
      <c r="A62" s="111" t="s">
        <v>270</v>
      </c>
      <c r="B62" s="60">
        <v>183909</v>
      </c>
      <c r="C62" s="61">
        <v>4654</v>
      </c>
      <c r="D62" s="61">
        <v>3581</v>
      </c>
      <c r="E62" s="61">
        <v>1073</v>
      </c>
      <c r="F62" s="61">
        <v>42</v>
      </c>
      <c r="G62" s="61">
        <v>258</v>
      </c>
      <c r="H62" s="61">
        <v>178955</v>
      </c>
      <c r="I62" s="61">
        <v>167852</v>
      </c>
      <c r="J62" s="61">
        <v>11103</v>
      </c>
      <c r="K62" s="61">
        <v>1444</v>
      </c>
      <c r="L62" s="197" t="s">
        <v>161</v>
      </c>
    </row>
    <row r="63" spans="1:12" ht="15" customHeight="1">
      <c r="A63" s="111" t="s">
        <v>283</v>
      </c>
      <c r="B63" s="60">
        <v>184760</v>
      </c>
      <c r="C63" s="61">
        <v>4982</v>
      </c>
      <c r="D63" s="61">
        <v>3778</v>
      </c>
      <c r="E63" s="61">
        <v>1204</v>
      </c>
      <c r="F63" s="61">
        <v>39</v>
      </c>
      <c r="G63" s="61">
        <v>229</v>
      </c>
      <c r="H63" s="61">
        <v>179510</v>
      </c>
      <c r="I63" s="61">
        <v>168677</v>
      </c>
      <c r="J63" s="61">
        <v>10833</v>
      </c>
      <c r="K63" s="61">
        <v>1669</v>
      </c>
      <c r="L63" s="62">
        <v>1909</v>
      </c>
    </row>
    <row r="64" spans="1:12" ht="15" customHeight="1">
      <c r="A64" s="111" t="s">
        <v>284</v>
      </c>
      <c r="B64" s="60">
        <v>180502</v>
      </c>
      <c r="C64" s="61">
        <v>4655</v>
      </c>
      <c r="D64" s="61">
        <v>3653</v>
      </c>
      <c r="E64" s="61">
        <v>1002</v>
      </c>
      <c r="F64" s="61">
        <v>5</v>
      </c>
      <c r="G64" s="61">
        <v>211</v>
      </c>
      <c r="H64" s="61">
        <v>175631</v>
      </c>
      <c r="I64" s="61">
        <v>165082</v>
      </c>
      <c r="J64" s="61">
        <v>10549</v>
      </c>
      <c r="K64" s="61">
        <v>1359</v>
      </c>
      <c r="L64" s="62">
        <v>1711</v>
      </c>
    </row>
    <row r="65" spans="1:12" ht="15" customHeight="1">
      <c r="A65" s="111" t="s">
        <v>294</v>
      </c>
      <c r="B65" s="60">
        <v>177814</v>
      </c>
      <c r="C65" s="61">
        <v>4682</v>
      </c>
      <c r="D65" s="61">
        <v>3685</v>
      </c>
      <c r="E65" s="61">
        <v>997</v>
      </c>
      <c r="F65" s="61">
        <v>2</v>
      </c>
      <c r="G65" s="61">
        <v>167</v>
      </c>
      <c r="H65" s="61">
        <v>172963</v>
      </c>
      <c r="I65" s="61">
        <v>162252</v>
      </c>
      <c r="J65" s="61">
        <v>10711</v>
      </c>
      <c r="K65" s="61">
        <v>1538</v>
      </c>
      <c r="L65" s="62">
        <v>1589</v>
      </c>
    </row>
    <row r="66" spans="1:12" ht="15" customHeight="1">
      <c r="A66" s="111" t="s">
        <v>297</v>
      </c>
      <c r="B66" s="60">
        <v>177635</v>
      </c>
      <c r="C66" s="61">
        <v>4482</v>
      </c>
      <c r="D66" s="61">
        <v>3654</v>
      </c>
      <c r="E66" s="61">
        <v>828</v>
      </c>
      <c r="F66" s="61">
        <v>0</v>
      </c>
      <c r="G66" s="61">
        <v>183</v>
      </c>
      <c r="H66" s="61">
        <v>172970</v>
      </c>
      <c r="I66" s="61">
        <v>162564</v>
      </c>
      <c r="J66" s="61">
        <v>10406</v>
      </c>
      <c r="K66" s="61">
        <v>1550</v>
      </c>
      <c r="L66" s="62">
        <v>1560</v>
      </c>
    </row>
    <row r="67" spans="1:12" ht="15" customHeight="1">
      <c r="A67" s="111" t="s">
        <v>307</v>
      </c>
      <c r="B67" s="60">
        <v>184446</v>
      </c>
      <c r="C67" s="61">
        <v>4656</v>
      </c>
      <c r="D67" s="61">
        <v>3778</v>
      </c>
      <c r="E67" s="61">
        <v>878</v>
      </c>
      <c r="F67" s="61">
        <v>4</v>
      </c>
      <c r="G67" s="61">
        <v>201</v>
      </c>
      <c r="H67" s="61">
        <v>179585</v>
      </c>
      <c r="I67" s="61">
        <v>169030</v>
      </c>
      <c r="J67" s="61">
        <v>10555</v>
      </c>
      <c r="K67" s="61">
        <v>1324</v>
      </c>
      <c r="L67" s="62">
        <v>1471</v>
      </c>
    </row>
    <row r="68" spans="1:12" ht="15" customHeight="1">
      <c r="A68" s="111" t="s">
        <v>317</v>
      </c>
      <c r="B68" s="60">
        <v>186591</v>
      </c>
      <c r="C68" s="61">
        <v>4640</v>
      </c>
      <c r="D68" s="61">
        <v>3757</v>
      </c>
      <c r="E68" s="61">
        <v>883</v>
      </c>
      <c r="F68" s="61">
        <v>5</v>
      </c>
      <c r="G68" s="61">
        <v>184</v>
      </c>
      <c r="H68" s="61">
        <v>181762</v>
      </c>
      <c r="I68" s="61">
        <v>171133</v>
      </c>
      <c r="J68" s="61">
        <v>10629</v>
      </c>
      <c r="K68" s="61">
        <v>1045</v>
      </c>
      <c r="L68" s="62">
        <v>1312</v>
      </c>
    </row>
    <row r="69" spans="1:12" ht="15" customHeight="1">
      <c r="A69" s="111" t="s">
        <v>318</v>
      </c>
      <c r="B69" s="60">
        <v>189178</v>
      </c>
      <c r="C69" s="61">
        <v>4911</v>
      </c>
      <c r="D69" s="61">
        <v>4014</v>
      </c>
      <c r="E69" s="61">
        <v>897</v>
      </c>
      <c r="F69" s="61">
        <v>5</v>
      </c>
      <c r="G69" s="61">
        <v>174</v>
      </c>
      <c r="H69" s="61">
        <v>184088</v>
      </c>
      <c r="I69" s="61">
        <v>173673</v>
      </c>
      <c r="J69" s="61">
        <v>10415</v>
      </c>
      <c r="K69" s="61">
        <v>1017</v>
      </c>
      <c r="L69" s="62">
        <v>1158</v>
      </c>
    </row>
    <row r="70" spans="1:12">
      <c r="A70" s="106" t="s">
        <v>328</v>
      </c>
      <c r="B70" s="76">
        <v>188774</v>
      </c>
      <c r="C70" s="66">
        <v>4859</v>
      </c>
      <c r="D70" s="66">
        <v>3956</v>
      </c>
      <c r="E70" s="66">
        <v>903</v>
      </c>
      <c r="F70" s="66">
        <v>4</v>
      </c>
      <c r="G70" s="66">
        <v>136</v>
      </c>
      <c r="H70" s="66">
        <v>183775</v>
      </c>
      <c r="I70" s="66">
        <v>173245</v>
      </c>
      <c r="J70" s="66">
        <v>10530</v>
      </c>
      <c r="K70" s="66">
        <v>1092</v>
      </c>
      <c r="L70" s="67">
        <v>1127</v>
      </c>
    </row>
    <row r="71" spans="1:12">
      <c r="A71" s="219"/>
      <c r="B71" s="151"/>
    </row>
    <row r="72" spans="1:12">
      <c r="A72" s="113" t="s">
        <v>214</v>
      </c>
      <c r="J72"/>
      <c r="K72"/>
      <c r="L72"/>
    </row>
    <row r="73" spans="1:12">
      <c r="A73" s="113" t="s">
        <v>215</v>
      </c>
      <c r="J73"/>
      <c r="K73"/>
      <c r="L73"/>
    </row>
    <row r="74" spans="1:12">
      <c r="A74" s="113" t="s">
        <v>216</v>
      </c>
      <c r="J74"/>
      <c r="K74"/>
      <c r="L74"/>
    </row>
  </sheetData>
  <mergeCells count="14">
    <mergeCell ref="A38:A39"/>
    <mergeCell ref="B38:B39"/>
    <mergeCell ref="C38:E38"/>
    <mergeCell ref="I38:L38"/>
    <mergeCell ref="A2:A3"/>
    <mergeCell ref="B2:B3"/>
    <mergeCell ref="C2:E2"/>
    <mergeCell ref="H2:H3"/>
    <mergeCell ref="G2:G3"/>
    <mergeCell ref="F38:F39"/>
    <mergeCell ref="G38:G39"/>
    <mergeCell ref="H38:H39"/>
    <mergeCell ref="I2:L2"/>
    <mergeCell ref="F2:F3"/>
  </mergeCells>
  <phoneticPr fontId="19"/>
  <pageMargins left="0.78740157480314965" right="0.78740157480314965" top="0.59055118110236227" bottom="0.59055118110236227" header="0" footer="0"/>
  <pageSetup paperSize="9" scale="80" orientation="portrait" blackAndWhite="1" horizontalDpi="4294967292" r:id="rId1"/>
  <headerFooter alignWithMargins="0"/>
  <ignoredErrors>
    <ignoredError sqref="A71 A20:A32 A56:A6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54"/>
  <sheetViews>
    <sheetView view="pageBreakPreview" zoomScaleNormal="100" zoomScaleSheetLayoutView="100" workbookViewId="0">
      <pane xSplit="1" ySplit="5" topLeftCell="B33" activePane="bottomRight" state="frozen"/>
      <selection sqref="A1:K1"/>
      <selection pane="topRight" sqref="A1:K1"/>
      <selection pane="bottomLeft" sqref="A1:K1"/>
      <selection pane="bottomRight" activeCell="J41" sqref="J41"/>
    </sheetView>
  </sheetViews>
  <sheetFormatPr defaultRowHeight="13.5"/>
  <cols>
    <col min="1" max="1" width="7.875" customWidth="1"/>
    <col min="3" max="8" width="8.125" customWidth="1"/>
    <col min="9" max="9" width="7.5" bestFit="1" customWidth="1"/>
    <col min="10" max="15" width="6.625" customWidth="1"/>
    <col min="16" max="16" width="7.125" customWidth="1"/>
    <col min="17" max="17" width="10.75" customWidth="1"/>
  </cols>
  <sheetData>
    <row r="1" spans="1:17" ht="18.75" customHeight="1">
      <c r="A1" s="53" t="s">
        <v>189</v>
      </c>
      <c r="B1" s="54"/>
      <c r="C1" s="54"/>
      <c r="D1" s="54"/>
      <c r="E1" s="54"/>
      <c r="F1" s="54"/>
      <c r="G1" s="54"/>
      <c r="H1" s="54"/>
      <c r="J1" s="54"/>
      <c r="K1" s="54"/>
      <c r="L1" s="54"/>
      <c r="M1" s="336" t="s">
        <v>320</v>
      </c>
      <c r="N1" s="336"/>
      <c r="O1" s="336"/>
    </row>
    <row r="2" spans="1:17">
      <c r="A2" s="316" t="s">
        <v>89</v>
      </c>
      <c r="B2" s="331" t="s">
        <v>90</v>
      </c>
      <c r="C2" s="332"/>
      <c r="D2" s="332"/>
      <c r="E2" s="332"/>
      <c r="F2" s="332"/>
      <c r="G2" s="332"/>
      <c r="H2" s="333"/>
      <c r="I2" s="14"/>
      <c r="J2" s="332" t="s">
        <v>91</v>
      </c>
      <c r="K2" s="332"/>
      <c r="L2" s="332"/>
      <c r="M2" s="332"/>
      <c r="N2" s="332"/>
      <c r="O2" s="333"/>
      <c r="Q2" s="59"/>
    </row>
    <row r="3" spans="1:17">
      <c r="A3" s="317"/>
      <c r="B3" s="325" t="s">
        <v>92</v>
      </c>
      <c r="C3" s="55"/>
      <c r="D3" s="55"/>
      <c r="E3" s="55"/>
      <c r="F3" s="55"/>
      <c r="G3" s="55"/>
      <c r="H3" s="328" t="s">
        <v>93</v>
      </c>
      <c r="I3" s="325" t="s">
        <v>92</v>
      </c>
      <c r="J3" s="55"/>
      <c r="K3" s="55"/>
      <c r="L3" s="55"/>
      <c r="M3" s="55"/>
      <c r="N3" s="55"/>
      <c r="O3" s="328" t="s">
        <v>93</v>
      </c>
      <c r="P3" s="54"/>
      <c r="Q3" s="59"/>
    </row>
    <row r="4" spans="1:17" ht="24" customHeight="1">
      <c r="A4" s="317"/>
      <c r="B4" s="326"/>
      <c r="C4" s="334" t="s">
        <v>94</v>
      </c>
      <c r="D4" s="335" t="s">
        <v>271</v>
      </c>
      <c r="E4" s="335" t="s">
        <v>95</v>
      </c>
      <c r="F4" s="334" t="s">
        <v>190</v>
      </c>
      <c r="G4" s="334" t="s">
        <v>96</v>
      </c>
      <c r="H4" s="329"/>
      <c r="I4" s="326"/>
      <c r="J4" s="334" t="s">
        <v>94</v>
      </c>
      <c r="K4" s="335" t="s">
        <v>271</v>
      </c>
      <c r="L4" s="335" t="s">
        <v>95</v>
      </c>
      <c r="M4" s="334" t="s">
        <v>190</v>
      </c>
      <c r="N4" s="334" t="s">
        <v>96</v>
      </c>
      <c r="O4" s="329"/>
      <c r="P4" s="54"/>
      <c r="Q4" s="59"/>
    </row>
    <row r="5" spans="1:17" ht="55.5" customHeight="1">
      <c r="A5" s="318"/>
      <c r="B5" s="327"/>
      <c r="C5" s="334"/>
      <c r="D5" s="335"/>
      <c r="E5" s="335"/>
      <c r="F5" s="334"/>
      <c r="G5" s="334"/>
      <c r="H5" s="330"/>
      <c r="I5" s="326"/>
      <c r="J5" s="334"/>
      <c r="K5" s="335"/>
      <c r="L5" s="335"/>
      <c r="M5" s="334"/>
      <c r="N5" s="334"/>
      <c r="O5" s="329"/>
      <c r="P5" s="54"/>
      <c r="Q5" s="59"/>
    </row>
    <row r="6" spans="1:17">
      <c r="A6" s="18" t="s">
        <v>41</v>
      </c>
      <c r="B6" s="172">
        <v>1573772</v>
      </c>
      <c r="C6" s="172">
        <v>339780</v>
      </c>
      <c r="D6" s="172">
        <v>1815</v>
      </c>
      <c r="E6" s="172">
        <v>6602</v>
      </c>
      <c r="F6" s="172">
        <v>328195</v>
      </c>
      <c r="G6" s="172">
        <v>897380</v>
      </c>
      <c r="H6" s="173">
        <v>121342</v>
      </c>
      <c r="I6" s="174">
        <v>1236.3</v>
      </c>
      <c r="J6" s="175">
        <v>266.89999999999998</v>
      </c>
      <c r="K6" s="175">
        <v>1.4</v>
      </c>
      <c r="L6" s="175">
        <v>5.2</v>
      </c>
      <c r="M6" s="175">
        <v>257.8</v>
      </c>
      <c r="N6" s="175">
        <v>704.9</v>
      </c>
      <c r="O6" s="176">
        <v>95.3</v>
      </c>
    </row>
    <row r="7" spans="1:17" s="59" customFormat="1" ht="25.15" customHeight="1">
      <c r="A7" s="57" t="s">
        <v>42</v>
      </c>
      <c r="B7" s="177">
        <v>97341</v>
      </c>
      <c r="C7" s="177">
        <v>20671</v>
      </c>
      <c r="D7" s="177">
        <v>90</v>
      </c>
      <c r="E7" s="177">
        <v>283</v>
      </c>
      <c r="F7" s="177">
        <v>22830</v>
      </c>
      <c r="G7" s="177">
        <v>53467</v>
      </c>
      <c r="H7" s="178">
        <v>7259</v>
      </c>
      <c r="I7" s="179">
        <v>1792.3</v>
      </c>
      <c r="J7" s="180">
        <v>380.6</v>
      </c>
      <c r="K7" s="180">
        <v>1.7</v>
      </c>
      <c r="L7" s="180">
        <v>5.2</v>
      </c>
      <c r="M7" s="180">
        <v>420.4</v>
      </c>
      <c r="N7" s="180">
        <v>984.5</v>
      </c>
      <c r="O7" s="181">
        <v>133.69999999999999</v>
      </c>
      <c r="Q7"/>
    </row>
    <row r="8" spans="1:17">
      <c r="A8" s="19" t="s">
        <v>43</v>
      </c>
      <c r="B8" s="182">
        <v>17916</v>
      </c>
      <c r="C8" s="183">
        <v>4511</v>
      </c>
      <c r="D8" s="183">
        <v>20</v>
      </c>
      <c r="E8" s="183">
        <v>66</v>
      </c>
      <c r="F8" s="183">
        <v>2806</v>
      </c>
      <c r="G8" s="183">
        <v>10513</v>
      </c>
      <c r="H8" s="184">
        <v>3169</v>
      </c>
      <c r="I8" s="185">
        <v>1342</v>
      </c>
      <c r="J8" s="186">
        <v>337.9</v>
      </c>
      <c r="K8" s="186">
        <v>1.5</v>
      </c>
      <c r="L8" s="186">
        <v>4.9000000000000004</v>
      </c>
      <c r="M8" s="186">
        <v>210.2</v>
      </c>
      <c r="N8" s="186">
        <v>787.5</v>
      </c>
      <c r="O8" s="187">
        <v>237.4</v>
      </c>
      <c r="P8" s="65"/>
    </row>
    <row r="9" spans="1:17">
      <c r="A9" s="19" t="s">
        <v>44</v>
      </c>
      <c r="B9" s="183">
        <v>17756</v>
      </c>
      <c r="C9" s="183">
        <v>4440</v>
      </c>
      <c r="D9" s="183">
        <v>38</v>
      </c>
      <c r="E9" s="183">
        <v>127</v>
      </c>
      <c r="F9" s="183">
        <v>2581</v>
      </c>
      <c r="G9" s="183">
        <v>10570</v>
      </c>
      <c r="H9" s="184">
        <v>1883</v>
      </c>
      <c r="I9" s="185">
        <v>1371.1</v>
      </c>
      <c r="J9" s="186">
        <v>342.9</v>
      </c>
      <c r="K9" s="186">
        <v>2.9</v>
      </c>
      <c r="L9" s="186">
        <v>9.8000000000000007</v>
      </c>
      <c r="M9" s="186">
        <v>199.3</v>
      </c>
      <c r="N9" s="186">
        <v>816.2</v>
      </c>
      <c r="O9" s="187">
        <v>145.4</v>
      </c>
    </row>
    <row r="10" spans="1:17">
      <c r="A10" s="19" t="s">
        <v>45</v>
      </c>
      <c r="B10" s="183">
        <v>25473</v>
      </c>
      <c r="C10" s="183">
        <v>6268</v>
      </c>
      <c r="D10" s="183">
        <v>28</v>
      </c>
      <c r="E10" s="183">
        <v>62</v>
      </c>
      <c r="F10" s="183">
        <v>3050</v>
      </c>
      <c r="G10" s="183">
        <v>16065</v>
      </c>
      <c r="H10" s="184">
        <v>2028</v>
      </c>
      <c r="I10" s="185">
        <v>1094.2</v>
      </c>
      <c r="J10" s="186">
        <v>269.2</v>
      </c>
      <c r="K10" s="186">
        <v>1.2</v>
      </c>
      <c r="L10" s="186">
        <v>2.7</v>
      </c>
      <c r="M10" s="186">
        <v>131</v>
      </c>
      <c r="N10" s="186">
        <v>690.1</v>
      </c>
      <c r="O10" s="187">
        <v>87.1</v>
      </c>
    </row>
    <row r="11" spans="1:17">
      <c r="A11" s="19" t="s">
        <v>46</v>
      </c>
      <c r="B11" s="183">
        <v>15756</v>
      </c>
      <c r="C11" s="183">
        <v>4118</v>
      </c>
      <c r="D11" s="183">
        <v>30</v>
      </c>
      <c r="E11" s="183">
        <v>50</v>
      </c>
      <c r="F11" s="183">
        <v>2293</v>
      </c>
      <c r="G11" s="183">
        <v>9265</v>
      </c>
      <c r="H11" s="184">
        <v>1047</v>
      </c>
      <c r="I11" s="185">
        <v>1500.6</v>
      </c>
      <c r="J11" s="186">
        <v>392.2</v>
      </c>
      <c r="K11" s="186">
        <v>2.9</v>
      </c>
      <c r="L11" s="186">
        <v>4.8</v>
      </c>
      <c r="M11" s="186">
        <v>218.4</v>
      </c>
      <c r="N11" s="186">
        <v>882.4</v>
      </c>
      <c r="O11" s="187">
        <v>99.7</v>
      </c>
    </row>
    <row r="12" spans="1:17" s="59" customFormat="1" ht="25.15" customHeight="1">
      <c r="A12" s="57" t="s">
        <v>47</v>
      </c>
      <c r="B12" s="177">
        <v>15027</v>
      </c>
      <c r="C12" s="177">
        <v>3817</v>
      </c>
      <c r="D12" s="177">
        <v>18</v>
      </c>
      <c r="E12" s="177">
        <v>30</v>
      </c>
      <c r="F12" s="177">
        <v>2017</v>
      </c>
      <c r="G12" s="177">
        <v>9145</v>
      </c>
      <c r="H12" s="178">
        <v>829</v>
      </c>
      <c r="I12" s="179">
        <v>1317</v>
      </c>
      <c r="J12" s="180">
        <v>334.5</v>
      </c>
      <c r="K12" s="180">
        <v>1.6</v>
      </c>
      <c r="L12" s="180">
        <v>2.6</v>
      </c>
      <c r="M12" s="180">
        <v>176.8</v>
      </c>
      <c r="N12" s="180">
        <v>801.5</v>
      </c>
      <c r="O12" s="181">
        <v>72.7</v>
      </c>
      <c r="Q12"/>
    </row>
    <row r="13" spans="1:17">
      <c r="A13" s="19" t="s">
        <v>48</v>
      </c>
      <c r="B13" s="183">
        <v>26137</v>
      </c>
      <c r="C13" s="183">
        <v>6577</v>
      </c>
      <c r="D13" s="183">
        <v>32</v>
      </c>
      <c r="E13" s="183">
        <v>98</v>
      </c>
      <c r="F13" s="183">
        <v>4011</v>
      </c>
      <c r="G13" s="183">
        <v>15419</v>
      </c>
      <c r="H13" s="184">
        <v>2076</v>
      </c>
      <c r="I13" s="185">
        <v>1343.1</v>
      </c>
      <c r="J13" s="186">
        <v>338</v>
      </c>
      <c r="K13" s="186">
        <v>1.6</v>
      </c>
      <c r="L13" s="186">
        <v>5</v>
      </c>
      <c r="M13" s="186">
        <v>206.1</v>
      </c>
      <c r="N13" s="186">
        <v>792.3</v>
      </c>
      <c r="O13" s="187">
        <v>106.7</v>
      </c>
    </row>
    <row r="14" spans="1:17">
      <c r="A14" s="19" t="s">
        <v>49</v>
      </c>
      <c r="B14" s="183">
        <v>32317</v>
      </c>
      <c r="C14" s="183">
        <v>7462</v>
      </c>
      <c r="D14" s="183">
        <v>48</v>
      </c>
      <c r="E14" s="183">
        <v>128</v>
      </c>
      <c r="F14" s="183">
        <v>5792</v>
      </c>
      <c r="G14" s="183">
        <v>18887</v>
      </c>
      <c r="H14" s="184">
        <v>2305</v>
      </c>
      <c r="I14" s="185">
        <v>1102.5999999999999</v>
      </c>
      <c r="J14" s="186">
        <v>254.6</v>
      </c>
      <c r="K14" s="186">
        <v>1.6</v>
      </c>
      <c r="L14" s="186">
        <v>4.4000000000000004</v>
      </c>
      <c r="M14" s="186">
        <v>197.6</v>
      </c>
      <c r="N14" s="186">
        <v>644.4</v>
      </c>
      <c r="O14" s="187">
        <v>78.599999999999994</v>
      </c>
    </row>
    <row r="15" spans="1:17">
      <c r="A15" s="19" t="s">
        <v>50</v>
      </c>
      <c r="B15" s="183">
        <v>21704</v>
      </c>
      <c r="C15" s="183">
        <v>5224</v>
      </c>
      <c r="D15" s="183">
        <v>28</v>
      </c>
      <c r="E15" s="183">
        <v>115</v>
      </c>
      <c r="F15" s="183">
        <v>4118</v>
      </c>
      <c r="G15" s="183">
        <v>12219</v>
      </c>
      <c r="H15" s="184">
        <v>1995</v>
      </c>
      <c r="I15" s="185">
        <v>1092.8</v>
      </c>
      <c r="J15" s="186">
        <v>263</v>
      </c>
      <c r="K15" s="186">
        <v>1.4</v>
      </c>
      <c r="L15" s="186">
        <v>5.8</v>
      </c>
      <c r="M15" s="186">
        <v>207.4</v>
      </c>
      <c r="N15" s="186">
        <v>615.29999999999995</v>
      </c>
      <c r="O15" s="187">
        <v>100.5</v>
      </c>
    </row>
    <row r="16" spans="1:17">
      <c r="A16" s="19" t="s">
        <v>51</v>
      </c>
      <c r="B16" s="183">
        <v>24719</v>
      </c>
      <c r="C16" s="183">
        <v>5186</v>
      </c>
      <c r="D16" s="183">
        <v>48</v>
      </c>
      <c r="E16" s="183">
        <v>69</v>
      </c>
      <c r="F16" s="183">
        <v>4823</v>
      </c>
      <c r="G16" s="183">
        <v>14593</v>
      </c>
      <c r="H16" s="184">
        <v>1576</v>
      </c>
      <c r="I16" s="185">
        <v>1245.9000000000001</v>
      </c>
      <c r="J16" s="186">
        <v>261.39999999999998</v>
      </c>
      <c r="K16" s="186">
        <v>2.4</v>
      </c>
      <c r="L16" s="186">
        <v>3.5</v>
      </c>
      <c r="M16" s="186">
        <v>243.1</v>
      </c>
      <c r="N16" s="186">
        <v>735.5</v>
      </c>
      <c r="O16" s="187">
        <v>79.400000000000006</v>
      </c>
    </row>
    <row r="17" spans="1:17" s="59" customFormat="1" ht="25.15" customHeight="1">
      <c r="A17" s="57" t="s">
        <v>52</v>
      </c>
      <c r="B17" s="177">
        <v>61833</v>
      </c>
      <c r="C17" s="177">
        <v>14399</v>
      </c>
      <c r="D17" s="177">
        <v>32</v>
      </c>
      <c r="E17" s="177">
        <v>171</v>
      </c>
      <c r="F17" s="177">
        <v>12095</v>
      </c>
      <c r="G17" s="177">
        <v>35136</v>
      </c>
      <c r="H17" s="178">
        <v>3336</v>
      </c>
      <c r="I17" s="179">
        <v>856.2</v>
      </c>
      <c r="J17" s="180">
        <v>199.4</v>
      </c>
      <c r="K17" s="180">
        <v>0.4</v>
      </c>
      <c r="L17" s="180">
        <v>2.4</v>
      </c>
      <c r="M17" s="180">
        <v>167.5</v>
      </c>
      <c r="N17" s="180">
        <v>486.5</v>
      </c>
      <c r="O17" s="181">
        <v>46.2</v>
      </c>
      <c r="Q17"/>
    </row>
    <row r="18" spans="1:17">
      <c r="A18" s="19" t="s">
        <v>53</v>
      </c>
      <c r="B18" s="183">
        <v>57169</v>
      </c>
      <c r="C18" s="183">
        <v>12703</v>
      </c>
      <c r="D18" s="183">
        <v>58</v>
      </c>
      <c r="E18" s="183">
        <v>210</v>
      </c>
      <c r="F18" s="183">
        <v>9614</v>
      </c>
      <c r="G18" s="183">
        <v>34584</v>
      </c>
      <c r="H18" s="184">
        <v>2837</v>
      </c>
      <c r="I18" s="185">
        <v>923.3</v>
      </c>
      <c r="J18" s="186">
        <v>205.2</v>
      </c>
      <c r="K18" s="186">
        <v>0.9</v>
      </c>
      <c r="L18" s="186">
        <v>3.4</v>
      </c>
      <c r="M18" s="186">
        <v>155.30000000000001</v>
      </c>
      <c r="N18" s="186">
        <v>558.5</v>
      </c>
      <c r="O18" s="187">
        <v>45.8</v>
      </c>
    </row>
    <row r="19" spans="1:17">
      <c r="A19" s="19" t="s">
        <v>54</v>
      </c>
      <c r="B19" s="183">
        <v>127639</v>
      </c>
      <c r="C19" s="183">
        <v>23041</v>
      </c>
      <c r="D19" s="183">
        <v>145</v>
      </c>
      <c r="E19" s="183">
        <v>601</v>
      </c>
      <c r="F19" s="183">
        <v>22432</v>
      </c>
      <c r="G19" s="183">
        <v>81420</v>
      </c>
      <c r="H19" s="184">
        <v>4486</v>
      </c>
      <c r="I19" s="185">
        <v>959.7</v>
      </c>
      <c r="J19" s="186">
        <v>173.2</v>
      </c>
      <c r="K19" s="186">
        <v>1.1000000000000001</v>
      </c>
      <c r="L19" s="186">
        <v>4.5</v>
      </c>
      <c r="M19" s="186">
        <v>168.7</v>
      </c>
      <c r="N19" s="186">
        <v>612.20000000000005</v>
      </c>
      <c r="O19" s="187">
        <v>33.700000000000003</v>
      </c>
    </row>
    <row r="20" spans="1:17">
      <c r="A20" s="19" t="s">
        <v>55</v>
      </c>
      <c r="B20" s="183">
        <v>74064</v>
      </c>
      <c r="C20" s="183">
        <v>13864</v>
      </c>
      <c r="D20" s="183">
        <v>69</v>
      </c>
      <c r="E20" s="183">
        <v>166</v>
      </c>
      <c r="F20" s="183">
        <v>13376</v>
      </c>
      <c r="G20" s="183">
        <v>46589</v>
      </c>
      <c r="H20" s="184">
        <v>2914</v>
      </c>
      <c r="I20" s="185">
        <v>815.8</v>
      </c>
      <c r="J20" s="186">
        <v>152.69999999999999</v>
      </c>
      <c r="K20" s="186">
        <v>0.8</v>
      </c>
      <c r="L20" s="186">
        <v>1.8</v>
      </c>
      <c r="M20" s="186">
        <v>147.30000000000001</v>
      </c>
      <c r="N20" s="186">
        <v>513.20000000000005</v>
      </c>
      <c r="O20" s="187">
        <v>32.1</v>
      </c>
    </row>
    <row r="21" spans="1:17">
      <c r="A21" s="19" t="s">
        <v>56</v>
      </c>
      <c r="B21" s="183">
        <v>29169</v>
      </c>
      <c r="C21" s="183">
        <v>6758</v>
      </c>
      <c r="D21" s="183">
        <v>36</v>
      </c>
      <c r="E21" s="183">
        <v>80</v>
      </c>
      <c r="F21" s="183">
        <v>5039</v>
      </c>
      <c r="G21" s="183">
        <v>17256</v>
      </c>
      <c r="H21" s="184">
        <v>850</v>
      </c>
      <c r="I21" s="185">
        <v>1251.9000000000001</v>
      </c>
      <c r="J21" s="186">
        <v>290</v>
      </c>
      <c r="K21" s="186">
        <v>1.5</v>
      </c>
      <c r="L21" s="186">
        <v>3.4</v>
      </c>
      <c r="M21" s="186">
        <v>216.3</v>
      </c>
      <c r="N21" s="186">
        <v>740.6</v>
      </c>
      <c r="O21" s="187">
        <v>36.5</v>
      </c>
    </row>
    <row r="22" spans="1:17" s="59" customFormat="1" ht="25.15" customHeight="1">
      <c r="A22" s="57" t="s">
        <v>57</v>
      </c>
      <c r="B22" s="177">
        <v>17013</v>
      </c>
      <c r="C22" s="177">
        <v>3346</v>
      </c>
      <c r="D22" s="177">
        <v>20</v>
      </c>
      <c r="E22" s="177">
        <v>86</v>
      </c>
      <c r="F22" s="177">
        <v>5145</v>
      </c>
      <c r="G22" s="177">
        <v>8416</v>
      </c>
      <c r="H22" s="178">
        <v>840</v>
      </c>
      <c r="I22" s="179">
        <v>1581.1</v>
      </c>
      <c r="J22" s="180">
        <v>311</v>
      </c>
      <c r="K22" s="180">
        <v>1.9</v>
      </c>
      <c r="L22" s="180">
        <v>8</v>
      </c>
      <c r="M22" s="180">
        <v>478.2</v>
      </c>
      <c r="N22" s="180">
        <v>782.2</v>
      </c>
      <c r="O22" s="181">
        <v>78.099999999999994</v>
      </c>
      <c r="Q22"/>
    </row>
    <row r="23" spans="1:17">
      <c r="A23" s="19" t="s">
        <v>58</v>
      </c>
      <c r="B23" s="183">
        <v>18735</v>
      </c>
      <c r="C23" s="183">
        <v>3816</v>
      </c>
      <c r="D23" s="183">
        <v>18</v>
      </c>
      <c r="E23" s="183">
        <v>92</v>
      </c>
      <c r="F23" s="183">
        <v>4388</v>
      </c>
      <c r="G23" s="183">
        <v>10421</v>
      </c>
      <c r="H23" s="184">
        <v>1074</v>
      </c>
      <c r="I23" s="185">
        <v>1616.5</v>
      </c>
      <c r="J23" s="186">
        <v>329.2</v>
      </c>
      <c r="K23" s="186">
        <v>1.6</v>
      </c>
      <c r="L23" s="186">
        <v>7.9</v>
      </c>
      <c r="M23" s="186">
        <v>378.6</v>
      </c>
      <c r="N23" s="186">
        <v>899.1</v>
      </c>
      <c r="O23" s="187">
        <v>92.7</v>
      </c>
    </row>
    <row r="24" spans="1:17">
      <c r="A24" s="19" t="s">
        <v>59</v>
      </c>
      <c r="B24" s="183">
        <v>11138</v>
      </c>
      <c r="C24" s="183">
        <v>2298</v>
      </c>
      <c r="D24" s="183">
        <v>16</v>
      </c>
      <c r="E24" s="183">
        <v>49</v>
      </c>
      <c r="F24" s="183">
        <v>2294</v>
      </c>
      <c r="G24" s="183">
        <v>6418</v>
      </c>
      <c r="H24" s="184">
        <v>1523</v>
      </c>
      <c r="I24" s="185">
        <v>1401</v>
      </c>
      <c r="J24" s="186">
        <v>289.10000000000002</v>
      </c>
      <c r="K24" s="186">
        <v>2</v>
      </c>
      <c r="L24" s="186">
        <v>6.2</v>
      </c>
      <c r="M24" s="186">
        <v>288.60000000000002</v>
      </c>
      <c r="N24" s="186">
        <v>815.2</v>
      </c>
      <c r="O24" s="187">
        <v>191.6</v>
      </c>
    </row>
    <row r="25" spans="1:17">
      <c r="A25" s="19" t="s">
        <v>60</v>
      </c>
      <c r="B25" s="183">
        <v>11114</v>
      </c>
      <c r="C25" s="183">
        <v>2459</v>
      </c>
      <c r="D25" s="183">
        <v>28</v>
      </c>
      <c r="E25" s="183">
        <v>50</v>
      </c>
      <c r="F25" s="183">
        <v>2232</v>
      </c>
      <c r="G25" s="183">
        <v>6345</v>
      </c>
      <c r="H25" s="184">
        <v>655</v>
      </c>
      <c r="I25" s="185">
        <v>1312.2</v>
      </c>
      <c r="J25" s="186">
        <v>290.3</v>
      </c>
      <c r="K25" s="186">
        <v>3.3</v>
      </c>
      <c r="L25" s="186">
        <v>5.9</v>
      </c>
      <c r="M25" s="186">
        <v>263.5</v>
      </c>
      <c r="N25" s="186">
        <v>749.1</v>
      </c>
      <c r="O25" s="187">
        <v>77.3</v>
      </c>
    </row>
    <row r="26" spans="1:17">
      <c r="A26" s="19" t="s">
        <v>61</v>
      </c>
      <c r="B26" s="183">
        <v>24231</v>
      </c>
      <c r="C26" s="183">
        <v>4836</v>
      </c>
      <c r="D26" s="183">
        <v>46</v>
      </c>
      <c r="E26" s="183">
        <v>74</v>
      </c>
      <c r="F26" s="183">
        <v>4019</v>
      </c>
      <c r="G26" s="183">
        <v>15256</v>
      </c>
      <c r="H26" s="184">
        <v>1163</v>
      </c>
      <c r="I26" s="185">
        <v>1141.9000000000001</v>
      </c>
      <c r="J26" s="186">
        <v>227.9</v>
      </c>
      <c r="K26" s="186">
        <v>2.2000000000000002</v>
      </c>
      <c r="L26" s="186">
        <v>3.5</v>
      </c>
      <c r="M26" s="186">
        <v>189.4</v>
      </c>
      <c r="N26" s="186">
        <v>718.9</v>
      </c>
      <c r="O26" s="187">
        <v>54.8</v>
      </c>
    </row>
    <row r="27" spans="1:17" s="59" customFormat="1" ht="25.15" customHeight="1">
      <c r="A27" s="57" t="s">
        <v>62</v>
      </c>
      <c r="B27" s="177">
        <v>20816</v>
      </c>
      <c r="C27" s="177">
        <v>4085</v>
      </c>
      <c r="D27" s="177">
        <v>30</v>
      </c>
      <c r="E27" s="177">
        <v>137</v>
      </c>
      <c r="F27" s="177">
        <v>3489</v>
      </c>
      <c r="G27" s="177">
        <v>13075</v>
      </c>
      <c r="H27" s="178">
        <v>1921</v>
      </c>
      <c r="I27" s="179">
        <v>1014.9</v>
      </c>
      <c r="J27" s="180">
        <v>199.2</v>
      </c>
      <c r="K27" s="180">
        <v>1.5</v>
      </c>
      <c r="L27" s="180">
        <v>6.7</v>
      </c>
      <c r="M27" s="180">
        <v>170.1</v>
      </c>
      <c r="N27" s="180">
        <v>637.5</v>
      </c>
      <c r="O27" s="181">
        <v>93.7</v>
      </c>
      <c r="Q27"/>
    </row>
    <row r="28" spans="1:17">
      <c r="A28" s="19" t="s">
        <v>63</v>
      </c>
      <c r="B28" s="183">
        <v>38556</v>
      </c>
      <c r="C28" s="183">
        <v>6693</v>
      </c>
      <c r="D28" s="183">
        <v>48</v>
      </c>
      <c r="E28" s="183">
        <v>178</v>
      </c>
      <c r="F28" s="183">
        <v>10487</v>
      </c>
      <c r="G28" s="183">
        <v>21150</v>
      </c>
      <c r="H28" s="184">
        <v>2738</v>
      </c>
      <c r="I28" s="185">
        <v>1035.5999999999999</v>
      </c>
      <c r="J28" s="186">
        <v>179.8</v>
      </c>
      <c r="K28" s="186">
        <v>1.3</v>
      </c>
      <c r="L28" s="186">
        <v>4.8</v>
      </c>
      <c r="M28" s="186">
        <v>281.7</v>
      </c>
      <c r="N28" s="186">
        <v>568.1</v>
      </c>
      <c r="O28" s="187">
        <v>73.5</v>
      </c>
    </row>
    <row r="29" spans="1:17">
      <c r="A29" s="19" t="s">
        <v>64</v>
      </c>
      <c r="B29" s="183">
        <v>67613</v>
      </c>
      <c r="C29" s="183">
        <v>13010</v>
      </c>
      <c r="D29" s="183">
        <v>70</v>
      </c>
      <c r="E29" s="183">
        <v>256</v>
      </c>
      <c r="F29" s="183">
        <v>13380</v>
      </c>
      <c r="G29" s="183">
        <v>40397</v>
      </c>
      <c r="H29" s="184">
        <v>4929</v>
      </c>
      <c r="I29" s="185">
        <v>908.4</v>
      </c>
      <c r="J29" s="186">
        <v>174.8</v>
      </c>
      <c r="K29" s="186">
        <v>0.9</v>
      </c>
      <c r="L29" s="186">
        <v>3.4</v>
      </c>
      <c r="M29" s="186">
        <v>186.5</v>
      </c>
      <c r="N29" s="186">
        <v>542.79999999999995</v>
      </c>
      <c r="O29" s="187">
        <v>66.2</v>
      </c>
    </row>
    <row r="30" spans="1:17">
      <c r="A30" s="19" t="s">
        <v>65</v>
      </c>
      <c r="B30" s="183">
        <v>20594</v>
      </c>
      <c r="C30" s="183">
        <v>4786</v>
      </c>
      <c r="D30" s="183">
        <v>24</v>
      </c>
      <c r="E30" s="183">
        <v>44</v>
      </c>
      <c r="F30" s="183">
        <v>4277</v>
      </c>
      <c r="G30" s="183">
        <v>11463</v>
      </c>
      <c r="H30" s="184">
        <v>1515</v>
      </c>
      <c r="I30" s="185">
        <v>1123.5</v>
      </c>
      <c r="J30" s="186">
        <v>261.10000000000002</v>
      </c>
      <c r="K30" s="186">
        <v>1.3</v>
      </c>
      <c r="L30" s="186">
        <v>2.4</v>
      </c>
      <c r="M30" s="186">
        <v>233.3</v>
      </c>
      <c r="N30" s="186">
        <v>625.4</v>
      </c>
      <c r="O30" s="187">
        <v>82.7</v>
      </c>
    </row>
    <row r="31" spans="1:17">
      <c r="A31" s="19" t="s">
        <v>66</v>
      </c>
      <c r="B31" s="183">
        <v>14647</v>
      </c>
      <c r="C31" s="183">
        <v>2394</v>
      </c>
      <c r="D31" s="183">
        <v>32</v>
      </c>
      <c r="E31" s="183">
        <v>73</v>
      </c>
      <c r="F31" s="183">
        <v>2754</v>
      </c>
      <c r="G31" s="183">
        <v>9394</v>
      </c>
      <c r="H31" s="184">
        <v>618</v>
      </c>
      <c r="I31" s="185">
        <v>1034.4000000000001</v>
      </c>
      <c r="J31" s="186">
        <v>169.1</v>
      </c>
      <c r="K31" s="186">
        <v>2.2999999999999998</v>
      </c>
      <c r="L31" s="186">
        <v>5.2</v>
      </c>
      <c r="M31" s="186">
        <v>194.5</v>
      </c>
      <c r="N31" s="186">
        <v>663.4</v>
      </c>
      <c r="O31" s="187">
        <v>43.6</v>
      </c>
    </row>
    <row r="32" spans="1:17" s="59" customFormat="1" ht="25.15" customHeight="1">
      <c r="A32" s="57" t="s">
        <v>67</v>
      </c>
      <c r="B32" s="177">
        <v>35959</v>
      </c>
      <c r="C32" s="177">
        <v>6421</v>
      </c>
      <c r="D32" s="177">
        <v>36</v>
      </c>
      <c r="E32" s="177">
        <v>306</v>
      </c>
      <c r="F32" s="177">
        <v>6304</v>
      </c>
      <c r="G32" s="177">
        <v>22892</v>
      </c>
      <c r="H32" s="178">
        <v>1087</v>
      </c>
      <c r="I32" s="179">
        <v>1374.1</v>
      </c>
      <c r="J32" s="180">
        <v>245.4</v>
      </c>
      <c r="K32" s="180">
        <v>1.4</v>
      </c>
      <c r="L32" s="180">
        <v>11.7</v>
      </c>
      <c r="M32" s="180">
        <v>240.9</v>
      </c>
      <c r="N32" s="180">
        <v>874.7</v>
      </c>
      <c r="O32" s="181">
        <v>41.5</v>
      </c>
      <c r="Q32"/>
    </row>
    <row r="33" spans="1:17">
      <c r="A33" s="19" t="s">
        <v>68</v>
      </c>
      <c r="B33" s="183">
        <v>108569</v>
      </c>
      <c r="C33" s="183">
        <v>19401</v>
      </c>
      <c r="D33" s="183">
        <v>78</v>
      </c>
      <c r="E33" s="183">
        <v>643</v>
      </c>
      <c r="F33" s="183">
        <v>22832</v>
      </c>
      <c r="G33" s="183">
        <v>65615</v>
      </c>
      <c r="H33" s="184">
        <v>2931</v>
      </c>
      <c r="I33" s="185">
        <v>1226.9000000000001</v>
      </c>
      <c r="J33" s="186">
        <v>219.2</v>
      </c>
      <c r="K33" s="186">
        <v>0.9</v>
      </c>
      <c r="L33" s="186">
        <v>7.3</v>
      </c>
      <c r="M33" s="186">
        <v>258</v>
      </c>
      <c r="N33" s="186">
        <v>741.5</v>
      </c>
      <c r="O33" s="187">
        <v>33.1</v>
      </c>
    </row>
    <row r="34" spans="1:17">
      <c r="A34" s="19" t="s">
        <v>69</v>
      </c>
      <c r="B34" s="183">
        <v>64890</v>
      </c>
      <c r="C34" s="183">
        <v>11728</v>
      </c>
      <c r="D34" s="183">
        <v>54</v>
      </c>
      <c r="E34" s="183">
        <v>200</v>
      </c>
      <c r="F34" s="183">
        <v>14428</v>
      </c>
      <c r="G34" s="183">
        <v>38480</v>
      </c>
      <c r="H34" s="184">
        <v>3292</v>
      </c>
      <c r="I34" s="185">
        <v>1167.2</v>
      </c>
      <c r="J34" s="186">
        <v>211</v>
      </c>
      <c r="K34" s="186">
        <v>1</v>
      </c>
      <c r="L34" s="186">
        <v>3.6</v>
      </c>
      <c r="M34" s="186">
        <v>259.60000000000002</v>
      </c>
      <c r="N34" s="186">
        <v>692.3</v>
      </c>
      <c r="O34" s="187">
        <v>59.2</v>
      </c>
    </row>
    <row r="35" spans="1:17">
      <c r="A35" s="19" t="s">
        <v>70</v>
      </c>
      <c r="B35" s="183">
        <v>16468</v>
      </c>
      <c r="C35" s="183">
        <v>2865</v>
      </c>
      <c r="D35" s="183">
        <v>13</v>
      </c>
      <c r="E35" s="183">
        <v>40</v>
      </c>
      <c r="F35" s="183">
        <v>3243</v>
      </c>
      <c r="G35" s="183">
        <v>10307</v>
      </c>
      <c r="H35" s="184">
        <v>662</v>
      </c>
      <c r="I35" s="185">
        <v>1190.7</v>
      </c>
      <c r="J35" s="186">
        <v>207.2</v>
      </c>
      <c r="K35" s="186">
        <v>0.9</v>
      </c>
      <c r="L35" s="186">
        <v>2.9</v>
      </c>
      <c r="M35" s="186">
        <v>234.5</v>
      </c>
      <c r="N35" s="186">
        <v>745.3</v>
      </c>
      <c r="O35" s="187">
        <v>47.9</v>
      </c>
    </row>
    <row r="36" spans="1:17">
      <c r="A36" s="19" t="s">
        <v>71</v>
      </c>
      <c r="B36" s="183">
        <v>13850</v>
      </c>
      <c r="C36" s="183">
        <v>2215</v>
      </c>
      <c r="D36" s="183">
        <v>32</v>
      </c>
      <c r="E36" s="183">
        <v>73</v>
      </c>
      <c r="F36" s="183">
        <v>2794</v>
      </c>
      <c r="G36" s="183">
        <v>8736</v>
      </c>
      <c r="H36" s="184">
        <v>1612</v>
      </c>
      <c r="I36" s="185">
        <v>1414.7</v>
      </c>
      <c r="J36" s="186">
        <v>226.3</v>
      </c>
      <c r="K36" s="186">
        <v>3.3</v>
      </c>
      <c r="L36" s="186">
        <v>7.5</v>
      </c>
      <c r="M36" s="186">
        <v>285.39999999999998</v>
      </c>
      <c r="N36" s="186">
        <v>892.3</v>
      </c>
      <c r="O36" s="187">
        <v>164.7</v>
      </c>
    </row>
    <row r="37" spans="1:17" s="59" customFormat="1" ht="25.15" customHeight="1">
      <c r="A37" s="57" t="s">
        <v>72</v>
      </c>
      <c r="B37" s="177">
        <v>8817</v>
      </c>
      <c r="C37" s="177">
        <v>1983</v>
      </c>
      <c r="D37" s="177">
        <v>12</v>
      </c>
      <c r="E37" s="177">
        <v>34</v>
      </c>
      <c r="F37" s="177">
        <v>1746</v>
      </c>
      <c r="G37" s="177">
        <v>5042</v>
      </c>
      <c r="H37" s="178">
        <v>654</v>
      </c>
      <c r="I37" s="179">
        <v>1525.4</v>
      </c>
      <c r="J37" s="180">
        <v>343.1</v>
      </c>
      <c r="K37" s="180">
        <v>2.1</v>
      </c>
      <c r="L37" s="180">
        <v>5.9</v>
      </c>
      <c r="M37" s="180">
        <v>302.10000000000002</v>
      </c>
      <c r="N37" s="180">
        <v>872.3</v>
      </c>
      <c r="O37" s="181">
        <v>113.1</v>
      </c>
      <c r="Q37"/>
    </row>
    <row r="38" spans="1:17">
      <c r="A38" s="19" t="s">
        <v>73</v>
      </c>
      <c r="B38" s="183">
        <v>11048</v>
      </c>
      <c r="C38" s="183">
        <v>2376</v>
      </c>
      <c r="D38" s="183">
        <v>30</v>
      </c>
      <c r="E38" s="183">
        <v>33</v>
      </c>
      <c r="F38" s="183">
        <v>2237</v>
      </c>
      <c r="G38" s="183">
        <v>6372</v>
      </c>
      <c r="H38" s="184">
        <v>566</v>
      </c>
      <c r="I38" s="185">
        <v>1573.8</v>
      </c>
      <c r="J38" s="186">
        <v>338.5</v>
      </c>
      <c r="K38" s="186">
        <v>4.3</v>
      </c>
      <c r="L38" s="186">
        <v>4.7</v>
      </c>
      <c r="M38" s="186">
        <v>318.7</v>
      </c>
      <c r="N38" s="186">
        <v>907.7</v>
      </c>
      <c r="O38" s="187">
        <v>80.599999999999994</v>
      </c>
    </row>
    <row r="39" spans="1:17">
      <c r="A39" s="19" t="s">
        <v>74</v>
      </c>
      <c r="B39" s="183">
        <v>29378</v>
      </c>
      <c r="C39" s="183">
        <v>5720</v>
      </c>
      <c r="D39" s="183">
        <v>26</v>
      </c>
      <c r="E39" s="183">
        <v>216</v>
      </c>
      <c r="F39" s="183">
        <v>4861</v>
      </c>
      <c r="G39" s="183">
        <v>18555</v>
      </c>
      <c r="H39" s="184">
        <v>2664</v>
      </c>
      <c r="I39" s="185">
        <v>1522.2</v>
      </c>
      <c r="J39" s="186">
        <v>296.39999999999998</v>
      </c>
      <c r="K39" s="186">
        <v>1.3</v>
      </c>
      <c r="L39" s="186">
        <v>11.2</v>
      </c>
      <c r="M39" s="186">
        <v>251.9</v>
      </c>
      <c r="N39" s="186">
        <v>961.4</v>
      </c>
      <c r="O39" s="187">
        <v>138</v>
      </c>
    </row>
    <row r="40" spans="1:17">
      <c r="A40" s="19" t="s">
        <v>75</v>
      </c>
      <c r="B40" s="183">
        <v>40853</v>
      </c>
      <c r="C40" s="183">
        <v>9039</v>
      </c>
      <c r="D40" s="183">
        <v>62</v>
      </c>
      <c r="E40" s="183">
        <v>155</v>
      </c>
      <c r="F40" s="183">
        <v>10196</v>
      </c>
      <c r="G40" s="183">
        <v>21401</v>
      </c>
      <c r="H40" s="184">
        <v>3651</v>
      </c>
      <c r="I40" s="185">
        <v>1438.5</v>
      </c>
      <c r="J40" s="186">
        <v>318.3</v>
      </c>
      <c r="K40" s="186">
        <v>2.2000000000000002</v>
      </c>
      <c r="L40" s="186">
        <v>5.5</v>
      </c>
      <c r="M40" s="186">
        <v>359</v>
      </c>
      <c r="N40" s="186">
        <v>753.6</v>
      </c>
      <c r="O40" s="187">
        <v>128.6</v>
      </c>
    </row>
    <row r="41" spans="1:17">
      <c r="A41" s="19" t="s">
        <v>76</v>
      </c>
      <c r="B41" s="183">
        <v>27284</v>
      </c>
      <c r="C41" s="183">
        <v>6069</v>
      </c>
      <c r="D41" s="183">
        <v>40</v>
      </c>
      <c r="E41" s="183">
        <v>130</v>
      </c>
      <c r="F41" s="183">
        <v>9694</v>
      </c>
      <c r="G41" s="183">
        <v>11351</v>
      </c>
      <c r="H41" s="184">
        <v>2325</v>
      </c>
      <c r="I41" s="185">
        <v>1921.4</v>
      </c>
      <c r="J41" s="186">
        <v>427.4</v>
      </c>
      <c r="K41" s="186">
        <v>2.8</v>
      </c>
      <c r="L41" s="186">
        <v>9.1999999999999993</v>
      </c>
      <c r="M41" s="186">
        <v>682.7</v>
      </c>
      <c r="N41" s="186">
        <v>799.4</v>
      </c>
      <c r="O41" s="187">
        <v>163.69999999999999</v>
      </c>
    </row>
    <row r="42" spans="1:17" s="59" customFormat="1" ht="25.15" customHeight="1">
      <c r="A42" s="57" t="s">
        <v>77</v>
      </c>
      <c r="B42" s="177">
        <v>14936</v>
      </c>
      <c r="C42" s="177">
        <v>3916</v>
      </c>
      <c r="D42" s="177">
        <v>21</v>
      </c>
      <c r="E42" s="177">
        <v>39</v>
      </c>
      <c r="F42" s="177">
        <v>4310</v>
      </c>
      <c r="G42" s="177">
        <v>6650</v>
      </c>
      <c r="H42" s="178">
        <v>2331</v>
      </c>
      <c r="I42" s="179">
        <v>1939.7</v>
      </c>
      <c r="J42" s="180">
        <v>508.6</v>
      </c>
      <c r="K42" s="180">
        <v>2.7</v>
      </c>
      <c r="L42" s="180">
        <v>5.0999999999999996</v>
      </c>
      <c r="M42" s="180">
        <v>559.70000000000005</v>
      </c>
      <c r="N42" s="180">
        <v>863.6</v>
      </c>
      <c r="O42" s="181">
        <v>302.7</v>
      </c>
      <c r="Q42"/>
    </row>
    <row r="43" spans="1:17">
      <c r="A43" s="19" t="s">
        <v>78</v>
      </c>
      <c r="B43" s="183">
        <v>15434</v>
      </c>
      <c r="C43" s="183">
        <v>3459</v>
      </c>
      <c r="D43" s="183">
        <v>18</v>
      </c>
      <c r="E43" s="183">
        <v>123</v>
      </c>
      <c r="F43" s="183">
        <v>2659</v>
      </c>
      <c r="G43" s="183">
        <v>9175</v>
      </c>
      <c r="H43" s="184">
        <v>2023</v>
      </c>
      <c r="I43" s="185">
        <v>1566.9</v>
      </c>
      <c r="J43" s="186">
        <v>351.2</v>
      </c>
      <c r="K43" s="186">
        <v>1.8</v>
      </c>
      <c r="L43" s="186">
        <v>12.5</v>
      </c>
      <c r="M43" s="186">
        <v>269.89999999999998</v>
      </c>
      <c r="N43" s="186">
        <v>931.5</v>
      </c>
      <c r="O43" s="187">
        <v>205.4</v>
      </c>
    </row>
    <row r="44" spans="1:17">
      <c r="A44" s="19" t="s">
        <v>79</v>
      </c>
      <c r="B44" s="183">
        <v>22779</v>
      </c>
      <c r="C44" s="183">
        <v>5171</v>
      </c>
      <c r="D44" s="183">
        <v>26</v>
      </c>
      <c r="E44" s="183">
        <v>117</v>
      </c>
      <c r="F44" s="183">
        <v>5090</v>
      </c>
      <c r="G44" s="183">
        <v>12375</v>
      </c>
      <c r="H44" s="184">
        <v>3492</v>
      </c>
      <c r="I44" s="185">
        <v>1621.3</v>
      </c>
      <c r="J44" s="186">
        <v>368</v>
      </c>
      <c r="K44" s="186">
        <v>1.9</v>
      </c>
      <c r="L44" s="186">
        <v>8.3000000000000007</v>
      </c>
      <c r="M44" s="186">
        <v>362.3</v>
      </c>
      <c r="N44" s="186">
        <v>880.8</v>
      </c>
      <c r="O44" s="187">
        <v>248.5</v>
      </c>
    </row>
    <row r="45" spans="1:17">
      <c r="A45" s="19" t="s">
        <v>80</v>
      </c>
      <c r="B45" s="183">
        <v>18427</v>
      </c>
      <c r="C45" s="183">
        <v>3617</v>
      </c>
      <c r="D45" s="183">
        <v>11</v>
      </c>
      <c r="E45" s="183">
        <v>140</v>
      </c>
      <c r="F45" s="183">
        <v>6740</v>
      </c>
      <c r="G45" s="183">
        <v>7919</v>
      </c>
      <c r="H45" s="184">
        <v>1561</v>
      </c>
      <c r="I45" s="185">
        <v>2473.4</v>
      </c>
      <c r="J45" s="186">
        <v>485.5</v>
      </c>
      <c r="K45" s="186">
        <v>1.5</v>
      </c>
      <c r="L45" s="186">
        <v>18.8</v>
      </c>
      <c r="M45" s="186">
        <v>904.7</v>
      </c>
      <c r="N45" s="186">
        <v>1063</v>
      </c>
      <c r="O45" s="187">
        <v>209.5</v>
      </c>
    </row>
    <row r="46" spans="1:17">
      <c r="A46" s="19" t="s">
        <v>81</v>
      </c>
      <c r="B46" s="183">
        <v>86479</v>
      </c>
      <c r="C46" s="183">
        <v>21523</v>
      </c>
      <c r="D46" s="183">
        <v>56</v>
      </c>
      <c r="E46" s="183">
        <v>285</v>
      </c>
      <c r="F46" s="183">
        <v>21358</v>
      </c>
      <c r="G46" s="183">
        <v>43257</v>
      </c>
      <c r="H46" s="184">
        <v>9341</v>
      </c>
      <c r="I46" s="185">
        <v>1699</v>
      </c>
      <c r="J46" s="186">
        <v>422.8</v>
      </c>
      <c r="K46" s="186">
        <v>1.1000000000000001</v>
      </c>
      <c r="L46" s="186">
        <v>5.6</v>
      </c>
      <c r="M46" s="186">
        <v>419.6</v>
      </c>
      <c r="N46" s="186">
        <v>849.8</v>
      </c>
      <c r="O46" s="187">
        <v>183.5</v>
      </c>
    </row>
    <row r="47" spans="1:17" s="59" customFormat="1" ht="25.15" customHeight="1">
      <c r="A47" s="57" t="s">
        <v>82</v>
      </c>
      <c r="B47" s="177">
        <v>15115</v>
      </c>
      <c r="C47" s="177">
        <v>4284</v>
      </c>
      <c r="D47" s="177">
        <v>24</v>
      </c>
      <c r="E47" s="177">
        <v>30</v>
      </c>
      <c r="F47" s="177">
        <v>4344</v>
      </c>
      <c r="G47" s="177">
        <v>6433</v>
      </c>
      <c r="H47" s="178">
        <v>2682</v>
      </c>
      <c r="I47" s="179">
        <v>1799.4</v>
      </c>
      <c r="J47" s="180">
        <v>510</v>
      </c>
      <c r="K47" s="180">
        <v>2.9</v>
      </c>
      <c r="L47" s="180">
        <v>3.6</v>
      </c>
      <c r="M47" s="180">
        <v>517.1</v>
      </c>
      <c r="N47" s="180">
        <v>765.8</v>
      </c>
      <c r="O47" s="181">
        <v>319.3</v>
      </c>
      <c r="Q47"/>
    </row>
    <row r="48" spans="1:17">
      <c r="A48" s="19" t="s">
        <v>83</v>
      </c>
      <c r="B48" s="183">
        <v>27024</v>
      </c>
      <c r="C48" s="183">
        <v>7949</v>
      </c>
      <c r="D48" s="183">
        <v>38</v>
      </c>
      <c r="E48" s="183">
        <v>143</v>
      </c>
      <c r="F48" s="183">
        <v>6410</v>
      </c>
      <c r="G48" s="183">
        <v>12484</v>
      </c>
      <c r="H48" s="184">
        <v>4453</v>
      </c>
      <c r="I48" s="185">
        <v>1934.4</v>
      </c>
      <c r="J48" s="186">
        <v>569</v>
      </c>
      <c r="K48" s="186">
        <v>2.7</v>
      </c>
      <c r="L48" s="186">
        <v>10.199999999999999</v>
      </c>
      <c r="M48" s="186">
        <v>458.8</v>
      </c>
      <c r="N48" s="186">
        <v>893.6</v>
      </c>
      <c r="O48" s="187">
        <v>318.8</v>
      </c>
    </row>
    <row r="49" spans="1:17">
      <c r="A49" s="19" t="s">
        <v>84</v>
      </c>
      <c r="B49" s="183">
        <v>35240</v>
      </c>
      <c r="C49" s="183">
        <v>8947</v>
      </c>
      <c r="D49" s="183">
        <v>48</v>
      </c>
      <c r="E49" s="183">
        <v>205</v>
      </c>
      <c r="F49" s="183">
        <v>9357</v>
      </c>
      <c r="G49" s="183">
        <v>16683</v>
      </c>
      <c r="H49" s="184">
        <v>5769</v>
      </c>
      <c r="I49" s="185">
        <v>1956.7</v>
      </c>
      <c r="J49" s="186">
        <v>496.8</v>
      </c>
      <c r="K49" s="186">
        <v>2.7</v>
      </c>
      <c r="L49" s="186">
        <v>11.4</v>
      </c>
      <c r="M49" s="186">
        <v>519.5</v>
      </c>
      <c r="N49" s="186">
        <v>926.3</v>
      </c>
      <c r="O49" s="187">
        <v>320.3</v>
      </c>
    </row>
    <row r="50" spans="1:17">
      <c r="A50" s="19" t="s">
        <v>85</v>
      </c>
      <c r="B50" s="183">
        <v>20076</v>
      </c>
      <c r="C50" s="183">
        <v>5247</v>
      </c>
      <c r="D50" s="183">
        <v>40</v>
      </c>
      <c r="E50" s="183">
        <v>50</v>
      </c>
      <c r="F50" s="183">
        <v>2893</v>
      </c>
      <c r="G50" s="183">
        <v>11846</v>
      </c>
      <c r="H50" s="184">
        <v>4116</v>
      </c>
      <c r="I50" s="185">
        <v>1704.2</v>
      </c>
      <c r="J50" s="186">
        <v>445.4</v>
      </c>
      <c r="K50" s="186">
        <v>3.4</v>
      </c>
      <c r="L50" s="186">
        <v>4.2</v>
      </c>
      <c r="M50" s="186">
        <v>245.6</v>
      </c>
      <c r="N50" s="186">
        <v>1005.6</v>
      </c>
      <c r="O50" s="187">
        <v>349.4</v>
      </c>
    </row>
    <row r="51" spans="1:17">
      <c r="A51" s="19" t="s">
        <v>86</v>
      </c>
      <c r="B51" s="183">
        <v>19299</v>
      </c>
      <c r="C51" s="183">
        <v>5844</v>
      </c>
      <c r="D51" s="183">
        <v>30</v>
      </c>
      <c r="E51" s="183">
        <v>97</v>
      </c>
      <c r="F51" s="183">
        <v>3852</v>
      </c>
      <c r="G51" s="183">
        <v>9476</v>
      </c>
      <c r="H51" s="184">
        <v>3147</v>
      </c>
      <c r="I51" s="185">
        <v>1723.1</v>
      </c>
      <c r="J51" s="186">
        <v>521.79999999999995</v>
      </c>
      <c r="K51" s="186">
        <v>2.7</v>
      </c>
      <c r="L51" s="186">
        <v>8.6999999999999993</v>
      </c>
      <c r="M51" s="186">
        <v>343.9</v>
      </c>
      <c r="N51" s="186">
        <v>846.1</v>
      </c>
      <c r="O51" s="187">
        <v>281</v>
      </c>
    </row>
    <row r="52" spans="1:17" s="59" customFormat="1" ht="25.15" customHeight="1">
      <c r="A52" s="57" t="s">
        <v>87</v>
      </c>
      <c r="B52" s="177">
        <v>34520</v>
      </c>
      <c r="C52" s="177">
        <v>9836</v>
      </c>
      <c r="D52" s="177">
        <v>44</v>
      </c>
      <c r="E52" s="177">
        <v>181</v>
      </c>
      <c r="F52" s="177">
        <v>9215</v>
      </c>
      <c r="G52" s="177">
        <v>15244</v>
      </c>
      <c r="H52" s="178">
        <v>6165</v>
      </c>
      <c r="I52" s="179">
        <v>2054.8000000000002</v>
      </c>
      <c r="J52" s="180">
        <v>585.5</v>
      </c>
      <c r="K52" s="180">
        <v>2.6</v>
      </c>
      <c r="L52" s="180">
        <v>10.8</v>
      </c>
      <c r="M52" s="180">
        <v>548.5</v>
      </c>
      <c r="N52" s="180">
        <v>907.4</v>
      </c>
      <c r="O52" s="181">
        <v>367</v>
      </c>
      <c r="Q52"/>
    </row>
    <row r="53" spans="1:17">
      <c r="A53" s="20" t="s">
        <v>88</v>
      </c>
      <c r="B53" s="188">
        <v>18850</v>
      </c>
      <c r="C53" s="188">
        <v>5408</v>
      </c>
      <c r="D53" s="188">
        <v>24</v>
      </c>
      <c r="E53" s="188">
        <v>67</v>
      </c>
      <c r="F53" s="188">
        <v>3790</v>
      </c>
      <c r="G53" s="188">
        <v>9651</v>
      </c>
      <c r="H53" s="189">
        <v>1252</v>
      </c>
      <c r="I53" s="190">
        <v>1332.2</v>
      </c>
      <c r="J53" s="191">
        <v>382.2</v>
      </c>
      <c r="K53" s="191">
        <v>1.7</v>
      </c>
      <c r="L53" s="191">
        <v>4.7</v>
      </c>
      <c r="M53" s="191">
        <v>267.8</v>
      </c>
      <c r="N53" s="191">
        <v>675.7</v>
      </c>
      <c r="O53" s="192">
        <v>88.5</v>
      </c>
    </row>
    <row r="54" spans="1:17" ht="12.75" customHeight="1">
      <c r="H54" s="122"/>
      <c r="I54" s="56"/>
      <c r="J54" s="56"/>
      <c r="K54" s="56"/>
      <c r="L54" s="56"/>
      <c r="M54" s="56"/>
      <c r="N54" s="56"/>
      <c r="O54" s="56"/>
    </row>
  </sheetData>
  <mergeCells count="18">
    <mergeCell ref="M1:O1"/>
    <mergeCell ref="J2:O2"/>
    <mergeCell ref="I3:I5"/>
    <mergeCell ref="D4:D5"/>
    <mergeCell ref="K4:K5"/>
    <mergeCell ref="G4:G5"/>
    <mergeCell ref="J4:J5"/>
    <mergeCell ref="M4:M5"/>
    <mergeCell ref="N4:N5"/>
    <mergeCell ref="O3:O5"/>
    <mergeCell ref="L4:L5"/>
    <mergeCell ref="A2:A5"/>
    <mergeCell ref="B3:B5"/>
    <mergeCell ref="H3:H5"/>
    <mergeCell ref="B2:H2"/>
    <mergeCell ref="C4:C5"/>
    <mergeCell ref="E4:E5"/>
    <mergeCell ref="F4:F5"/>
  </mergeCells>
  <phoneticPr fontId="19"/>
  <pageMargins left="0.62" right="0.25" top="0.59055118110236227" bottom="0.59055118110236227" header="0" footer="0"/>
  <pageSetup paperSize="9" scale="85" fitToWidth="0" orientation="portrait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39997558519241921"/>
    <pageSetUpPr fitToPage="1"/>
  </sheetPr>
  <dimension ref="A1:N34"/>
  <sheetViews>
    <sheetView view="pageBreakPreview" zoomScale="75" zoomScaleNormal="75" zoomScaleSheetLayoutView="75" workbookViewId="0">
      <pane xSplit="1" ySplit="5" topLeftCell="B30" activePane="bottomRight" state="frozen"/>
      <selection sqref="A1:K1"/>
      <selection pane="topRight" sqref="A1:K1"/>
      <selection pane="bottomLeft" sqref="A1:K1"/>
      <selection pane="bottomRight" activeCell="C20" sqref="C20"/>
    </sheetView>
  </sheetViews>
  <sheetFormatPr defaultColWidth="9.125" defaultRowHeight="13.5"/>
  <cols>
    <col min="1" max="1" width="11.875" style="234" customWidth="1"/>
    <col min="2" max="14" width="9.625" style="234" customWidth="1"/>
    <col min="15" max="16384" width="9.125" style="234"/>
  </cols>
  <sheetData>
    <row r="1" spans="1:14" ht="21">
      <c r="A1" s="344" t="s">
        <v>267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7">
        <v>41548</v>
      </c>
      <c r="M1" s="347"/>
      <c r="N1" s="347"/>
    </row>
    <row r="2" spans="1:14" ht="20.100000000000001" customHeight="1">
      <c r="A2" s="340" t="s">
        <v>266</v>
      </c>
      <c r="B2" s="345" t="s">
        <v>2</v>
      </c>
      <c r="C2" s="346"/>
      <c r="D2" s="346"/>
      <c r="E2" s="346"/>
      <c r="F2" s="346"/>
      <c r="G2" s="346"/>
      <c r="H2" s="346"/>
      <c r="I2" s="345" t="s">
        <v>3</v>
      </c>
      <c r="J2" s="346"/>
      <c r="K2" s="346"/>
      <c r="L2" s="346"/>
      <c r="M2" s="224"/>
      <c r="N2" s="343" t="s">
        <v>4</v>
      </c>
    </row>
    <row r="3" spans="1:14" ht="20.100000000000001" customHeight="1">
      <c r="A3" s="341"/>
      <c r="B3" s="337" t="s">
        <v>5</v>
      </c>
      <c r="C3" s="345" t="s">
        <v>6</v>
      </c>
      <c r="D3" s="346"/>
      <c r="E3" s="346"/>
      <c r="F3" s="346"/>
      <c r="G3" s="346"/>
      <c r="H3" s="346"/>
      <c r="I3" s="349" t="s">
        <v>5</v>
      </c>
      <c r="J3" s="350"/>
      <c r="K3" s="351"/>
      <c r="L3" s="337" t="s">
        <v>0</v>
      </c>
      <c r="M3" s="228" t="s">
        <v>38</v>
      </c>
      <c r="N3" s="338"/>
    </row>
    <row r="4" spans="1:14" ht="14.45" customHeight="1">
      <c r="A4" s="341"/>
      <c r="B4" s="338"/>
      <c r="C4" s="348" t="s">
        <v>8</v>
      </c>
      <c r="D4" s="348" t="s">
        <v>9</v>
      </c>
      <c r="E4" s="348" t="s">
        <v>10</v>
      </c>
      <c r="F4" s="348" t="s">
        <v>11</v>
      </c>
      <c r="G4" s="348" t="s">
        <v>188</v>
      </c>
      <c r="H4" s="348" t="s">
        <v>12</v>
      </c>
      <c r="I4" s="352"/>
      <c r="J4" s="353"/>
      <c r="K4" s="354"/>
      <c r="L4" s="338"/>
      <c r="M4" s="229"/>
      <c r="N4" s="338"/>
    </row>
    <row r="5" spans="1:14" ht="52.5" customHeight="1">
      <c r="A5" s="342"/>
      <c r="B5" s="339"/>
      <c r="C5" s="348"/>
      <c r="D5" s="348"/>
      <c r="E5" s="348"/>
      <c r="F5" s="348"/>
      <c r="G5" s="348"/>
      <c r="H5" s="348"/>
      <c r="I5" s="235" t="s">
        <v>225</v>
      </c>
      <c r="J5" s="222" t="s">
        <v>13</v>
      </c>
      <c r="K5" s="233" t="s">
        <v>14</v>
      </c>
      <c r="L5" s="339"/>
      <c r="M5" s="230" t="s">
        <v>188</v>
      </c>
      <c r="N5" s="339"/>
    </row>
    <row r="6" spans="1:14" ht="39.950000000000003" customHeight="1">
      <c r="A6" s="124" t="s">
        <v>37</v>
      </c>
      <c r="B6" s="152">
        <f t="shared" ref="B6:N6" si="0">SUM(B7:B8)</f>
        <v>143</v>
      </c>
      <c r="C6" s="158">
        <f t="shared" si="0"/>
        <v>22779</v>
      </c>
      <c r="D6" s="158">
        <f t="shared" si="0"/>
        <v>5171</v>
      </c>
      <c r="E6" s="158">
        <f t="shared" si="0"/>
        <v>26</v>
      </c>
      <c r="F6" s="158">
        <f t="shared" si="0"/>
        <v>117</v>
      </c>
      <c r="G6" s="158">
        <f t="shared" si="0"/>
        <v>5090</v>
      </c>
      <c r="H6" s="158">
        <f t="shared" si="0"/>
        <v>12375</v>
      </c>
      <c r="I6" s="158">
        <f t="shared" si="0"/>
        <v>1247</v>
      </c>
      <c r="J6" s="158">
        <f t="shared" si="0"/>
        <v>221</v>
      </c>
      <c r="K6" s="158">
        <f t="shared" si="0"/>
        <v>1026</v>
      </c>
      <c r="L6" s="158">
        <f t="shared" si="0"/>
        <v>3492</v>
      </c>
      <c r="M6" s="158">
        <f t="shared" si="0"/>
        <v>474</v>
      </c>
      <c r="N6" s="125">
        <f t="shared" si="0"/>
        <v>690</v>
      </c>
    </row>
    <row r="7" spans="1:14" ht="39.950000000000003" customHeight="1">
      <c r="A7" s="126" t="s">
        <v>259</v>
      </c>
      <c r="B7" s="153">
        <f t="shared" ref="B7:N7" si="1">SUM(B9:B19)</f>
        <v>132</v>
      </c>
      <c r="C7" s="157">
        <f t="shared" si="1"/>
        <v>21564</v>
      </c>
      <c r="D7" s="157">
        <f t="shared" si="1"/>
        <v>4806</v>
      </c>
      <c r="E7" s="157">
        <f t="shared" si="1"/>
        <v>26</v>
      </c>
      <c r="F7" s="157">
        <f t="shared" si="1"/>
        <v>117</v>
      </c>
      <c r="G7" s="157">
        <f t="shared" si="1"/>
        <v>4764</v>
      </c>
      <c r="H7" s="157">
        <f t="shared" si="1"/>
        <v>11851</v>
      </c>
      <c r="I7" s="157">
        <f t="shared" si="1"/>
        <v>1118</v>
      </c>
      <c r="J7" s="157">
        <f t="shared" si="1"/>
        <v>200</v>
      </c>
      <c r="K7" s="157">
        <f t="shared" si="1"/>
        <v>918</v>
      </c>
      <c r="L7" s="157">
        <f t="shared" si="1"/>
        <v>3153</v>
      </c>
      <c r="M7" s="157">
        <f t="shared" si="1"/>
        <v>414</v>
      </c>
      <c r="N7" s="127">
        <f t="shared" si="1"/>
        <v>626</v>
      </c>
    </row>
    <row r="8" spans="1:14" ht="39.950000000000003" customHeight="1">
      <c r="A8" s="128" t="s">
        <v>260</v>
      </c>
      <c r="B8" s="154">
        <f t="shared" ref="B8:N8" si="2">SUM(B20:B28)</f>
        <v>11</v>
      </c>
      <c r="C8" s="159">
        <f t="shared" si="2"/>
        <v>1215</v>
      </c>
      <c r="D8" s="159">
        <f t="shared" si="2"/>
        <v>365</v>
      </c>
      <c r="E8" s="159">
        <f t="shared" si="2"/>
        <v>0</v>
      </c>
      <c r="F8" s="159">
        <f t="shared" si="2"/>
        <v>0</v>
      </c>
      <c r="G8" s="159">
        <f t="shared" si="2"/>
        <v>326</v>
      </c>
      <c r="H8" s="159">
        <f t="shared" si="2"/>
        <v>524</v>
      </c>
      <c r="I8" s="159">
        <f t="shared" si="2"/>
        <v>129</v>
      </c>
      <c r="J8" s="159">
        <f t="shared" si="2"/>
        <v>21</v>
      </c>
      <c r="K8" s="159">
        <f t="shared" si="2"/>
        <v>108</v>
      </c>
      <c r="L8" s="159">
        <f t="shared" si="2"/>
        <v>339</v>
      </c>
      <c r="M8" s="159">
        <f t="shared" si="2"/>
        <v>60</v>
      </c>
      <c r="N8" s="129">
        <f t="shared" si="2"/>
        <v>64</v>
      </c>
    </row>
    <row r="9" spans="1:14" ht="39.950000000000003" customHeight="1">
      <c r="A9" s="126" t="s">
        <v>230</v>
      </c>
      <c r="B9" s="153">
        <v>43</v>
      </c>
      <c r="C9" s="157">
        <v>7768</v>
      </c>
      <c r="D9" s="157">
        <v>1675</v>
      </c>
      <c r="E9" s="157">
        <v>6</v>
      </c>
      <c r="F9" s="157">
        <v>0</v>
      </c>
      <c r="G9" s="157">
        <v>1725</v>
      </c>
      <c r="H9" s="157">
        <v>4362</v>
      </c>
      <c r="I9" s="157">
        <v>464</v>
      </c>
      <c r="J9" s="157">
        <v>95</v>
      </c>
      <c r="K9" s="157">
        <v>369</v>
      </c>
      <c r="L9" s="157">
        <v>1514</v>
      </c>
      <c r="M9" s="157">
        <v>134</v>
      </c>
      <c r="N9" s="127">
        <v>257</v>
      </c>
    </row>
    <row r="10" spans="1:14" ht="39.950000000000003" customHeight="1">
      <c r="A10" s="126" t="s">
        <v>231</v>
      </c>
      <c r="B10" s="153">
        <v>30</v>
      </c>
      <c r="C10" s="157">
        <v>2498</v>
      </c>
      <c r="D10" s="157">
        <v>393</v>
      </c>
      <c r="E10" s="157">
        <v>4</v>
      </c>
      <c r="F10" s="157">
        <v>0</v>
      </c>
      <c r="G10" s="157">
        <v>761</v>
      </c>
      <c r="H10" s="157">
        <v>1340</v>
      </c>
      <c r="I10" s="157">
        <v>114</v>
      </c>
      <c r="J10" s="157">
        <v>26</v>
      </c>
      <c r="K10" s="157">
        <v>88</v>
      </c>
      <c r="L10" s="157">
        <v>367</v>
      </c>
      <c r="M10" s="157">
        <v>9</v>
      </c>
      <c r="N10" s="127">
        <v>91</v>
      </c>
    </row>
    <row r="11" spans="1:14" ht="39.950000000000003" customHeight="1">
      <c r="A11" s="126" t="s">
        <v>232</v>
      </c>
      <c r="B11" s="153">
        <v>7</v>
      </c>
      <c r="C11" s="157">
        <v>1583</v>
      </c>
      <c r="D11" s="157">
        <v>336</v>
      </c>
      <c r="E11" s="157">
        <v>4</v>
      </c>
      <c r="F11" s="157">
        <v>5</v>
      </c>
      <c r="G11" s="157">
        <v>183</v>
      </c>
      <c r="H11" s="157">
        <v>1055</v>
      </c>
      <c r="I11" s="157">
        <v>83</v>
      </c>
      <c r="J11" s="157">
        <v>22</v>
      </c>
      <c r="K11" s="157">
        <v>61</v>
      </c>
      <c r="L11" s="157">
        <v>368</v>
      </c>
      <c r="M11" s="157">
        <v>156</v>
      </c>
      <c r="N11" s="127">
        <v>43</v>
      </c>
    </row>
    <row r="12" spans="1:14" ht="39.950000000000003" customHeight="1">
      <c r="A12" s="126" t="s">
        <v>233</v>
      </c>
      <c r="B12" s="153">
        <v>6</v>
      </c>
      <c r="C12" s="157">
        <v>1046</v>
      </c>
      <c r="D12" s="157">
        <v>418</v>
      </c>
      <c r="E12" s="157">
        <v>2</v>
      </c>
      <c r="F12" s="157">
        <v>0</v>
      </c>
      <c r="G12" s="157">
        <v>285</v>
      </c>
      <c r="H12" s="157">
        <v>341</v>
      </c>
      <c r="I12" s="157">
        <v>43</v>
      </c>
      <c r="J12" s="157">
        <v>2</v>
      </c>
      <c r="K12" s="157">
        <v>41</v>
      </c>
      <c r="L12" s="157">
        <v>38</v>
      </c>
      <c r="M12" s="157">
        <v>9</v>
      </c>
      <c r="N12" s="127">
        <v>20</v>
      </c>
    </row>
    <row r="13" spans="1:14" ht="39.950000000000003" customHeight="1">
      <c r="A13" s="126" t="s">
        <v>234</v>
      </c>
      <c r="B13" s="153">
        <v>12</v>
      </c>
      <c r="C13" s="157">
        <v>2484</v>
      </c>
      <c r="D13" s="157">
        <v>721</v>
      </c>
      <c r="E13" s="157">
        <v>2</v>
      </c>
      <c r="F13" s="157">
        <v>37</v>
      </c>
      <c r="G13" s="157">
        <v>343</v>
      </c>
      <c r="H13" s="157">
        <v>1381</v>
      </c>
      <c r="I13" s="157">
        <v>95</v>
      </c>
      <c r="J13" s="157">
        <v>13</v>
      </c>
      <c r="K13" s="157">
        <v>82</v>
      </c>
      <c r="L13" s="157">
        <v>215</v>
      </c>
      <c r="M13" s="157">
        <v>34</v>
      </c>
      <c r="N13" s="127">
        <v>54</v>
      </c>
    </row>
    <row r="14" spans="1:14" ht="39.950000000000003" customHeight="1">
      <c r="A14" s="126" t="s">
        <v>235</v>
      </c>
      <c r="B14" s="153">
        <v>10</v>
      </c>
      <c r="C14" s="157">
        <v>1825</v>
      </c>
      <c r="D14" s="157">
        <v>594</v>
      </c>
      <c r="E14" s="157">
        <v>2</v>
      </c>
      <c r="F14" s="157">
        <v>0</v>
      </c>
      <c r="G14" s="157">
        <v>412</v>
      </c>
      <c r="H14" s="157">
        <v>817</v>
      </c>
      <c r="I14" s="157">
        <v>93</v>
      </c>
      <c r="J14" s="157">
        <v>9</v>
      </c>
      <c r="K14" s="157">
        <v>84</v>
      </c>
      <c r="L14" s="157">
        <v>140</v>
      </c>
      <c r="M14" s="157">
        <v>0</v>
      </c>
      <c r="N14" s="127">
        <v>55</v>
      </c>
    </row>
    <row r="15" spans="1:14" ht="39.950000000000003" customHeight="1">
      <c r="A15" s="126" t="s">
        <v>236</v>
      </c>
      <c r="B15" s="153">
        <v>6</v>
      </c>
      <c r="C15" s="157">
        <v>1049</v>
      </c>
      <c r="D15" s="157">
        <v>267</v>
      </c>
      <c r="E15" s="157">
        <v>0</v>
      </c>
      <c r="F15" s="157">
        <v>26</v>
      </c>
      <c r="G15" s="157">
        <v>264</v>
      </c>
      <c r="H15" s="157">
        <v>492</v>
      </c>
      <c r="I15" s="157">
        <v>62</v>
      </c>
      <c r="J15" s="157">
        <v>9</v>
      </c>
      <c r="K15" s="157">
        <v>53</v>
      </c>
      <c r="L15" s="157">
        <v>124</v>
      </c>
      <c r="M15" s="157">
        <v>15</v>
      </c>
      <c r="N15" s="127">
        <v>25</v>
      </c>
    </row>
    <row r="16" spans="1:14" ht="39.950000000000003" customHeight="1">
      <c r="A16" s="126" t="s">
        <v>237</v>
      </c>
      <c r="B16" s="153">
        <v>2</v>
      </c>
      <c r="C16" s="157">
        <v>334</v>
      </c>
      <c r="D16" s="157">
        <v>0</v>
      </c>
      <c r="E16" s="157">
        <v>0</v>
      </c>
      <c r="F16" s="157">
        <v>0</v>
      </c>
      <c r="G16" s="157">
        <v>262</v>
      </c>
      <c r="H16" s="157">
        <v>72</v>
      </c>
      <c r="I16" s="157">
        <v>31</v>
      </c>
      <c r="J16" s="157">
        <v>3</v>
      </c>
      <c r="K16" s="157">
        <v>28</v>
      </c>
      <c r="L16" s="157">
        <v>42</v>
      </c>
      <c r="M16" s="157">
        <v>24</v>
      </c>
      <c r="N16" s="127">
        <v>15</v>
      </c>
    </row>
    <row r="17" spans="1:14" ht="39.950000000000003" customHeight="1">
      <c r="A17" s="126" t="s">
        <v>238</v>
      </c>
      <c r="B17" s="153">
        <v>9</v>
      </c>
      <c r="C17" s="157">
        <v>1365</v>
      </c>
      <c r="D17" s="157">
        <v>362</v>
      </c>
      <c r="E17" s="157">
        <v>4</v>
      </c>
      <c r="F17" s="157">
        <v>0</v>
      </c>
      <c r="G17" s="157">
        <v>430</v>
      </c>
      <c r="H17" s="157">
        <v>569</v>
      </c>
      <c r="I17" s="157">
        <v>59</v>
      </c>
      <c r="J17" s="157">
        <v>10</v>
      </c>
      <c r="K17" s="157">
        <v>49</v>
      </c>
      <c r="L17" s="157">
        <v>168</v>
      </c>
      <c r="M17" s="157">
        <v>12</v>
      </c>
      <c r="N17" s="127">
        <v>37</v>
      </c>
    </row>
    <row r="18" spans="1:14" ht="39.950000000000003" customHeight="1">
      <c r="A18" s="126" t="s">
        <v>239</v>
      </c>
      <c r="B18" s="153">
        <v>3</v>
      </c>
      <c r="C18" s="157">
        <v>311</v>
      </c>
      <c r="D18" s="157">
        <v>0</v>
      </c>
      <c r="E18" s="157">
        <v>2</v>
      </c>
      <c r="F18" s="157">
        <v>0</v>
      </c>
      <c r="G18" s="157">
        <v>99</v>
      </c>
      <c r="H18" s="157">
        <v>210</v>
      </c>
      <c r="I18" s="157">
        <v>44</v>
      </c>
      <c r="J18" s="157">
        <v>2</v>
      </c>
      <c r="K18" s="157">
        <v>42</v>
      </c>
      <c r="L18" s="157">
        <v>38</v>
      </c>
      <c r="M18" s="157">
        <v>0</v>
      </c>
      <c r="N18" s="127">
        <v>17</v>
      </c>
    </row>
    <row r="19" spans="1:14" ht="39.950000000000003" customHeight="1">
      <c r="A19" s="126" t="s">
        <v>240</v>
      </c>
      <c r="B19" s="154">
        <v>4</v>
      </c>
      <c r="C19" s="157">
        <v>1301</v>
      </c>
      <c r="D19" s="157">
        <v>40</v>
      </c>
      <c r="E19" s="157">
        <v>0</v>
      </c>
      <c r="F19" s="157">
        <v>49</v>
      </c>
      <c r="G19" s="157">
        <v>0</v>
      </c>
      <c r="H19" s="157">
        <v>1212</v>
      </c>
      <c r="I19" s="157">
        <v>30</v>
      </c>
      <c r="J19" s="157">
        <v>9</v>
      </c>
      <c r="K19" s="157">
        <v>21</v>
      </c>
      <c r="L19" s="157">
        <v>139</v>
      </c>
      <c r="M19" s="157">
        <v>21</v>
      </c>
      <c r="N19" s="127">
        <v>12</v>
      </c>
    </row>
    <row r="20" spans="1:14" ht="39.950000000000003" customHeight="1">
      <c r="A20" s="130" t="s">
        <v>241</v>
      </c>
      <c r="B20" s="155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5</v>
      </c>
      <c r="J20" s="160">
        <v>1</v>
      </c>
      <c r="K20" s="160">
        <v>4</v>
      </c>
      <c r="L20" s="160">
        <v>6</v>
      </c>
      <c r="M20" s="160">
        <v>0</v>
      </c>
      <c r="N20" s="131">
        <v>4</v>
      </c>
    </row>
    <row r="21" spans="1:14" ht="39.950000000000003" customHeight="1">
      <c r="A21" s="198" t="s">
        <v>242</v>
      </c>
      <c r="B21" s="153">
        <v>1</v>
      </c>
      <c r="C21" s="160">
        <v>77</v>
      </c>
      <c r="D21" s="160">
        <v>0</v>
      </c>
      <c r="E21" s="160">
        <v>0</v>
      </c>
      <c r="F21" s="160">
        <v>0</v>
      </c>
      <c r="G21" s="160">
        <v>30</v>
      </c>
      <c r="H21" s="160">
        <v>47</v>
      </c>
      <c r="I21" s="160">
        <v>11</v>
      </c>
      <c r="J21" s="160">
        <v>3</v>
      </c>
      <c r="K21" s="160">
        <v>8</v>
      </c>
      <c r="L21" s="160">
        <v>47</v>
      </c>
      <c r="M21" s="160">
        <v>14</v>
      </c>
      <c r="N21" s="131">
        <v>4</v>
      </c>
    </row>
    <row r="22" spans="1:14" ht="39.950000000000003" customHeight="1">
      <c r="A22" s="123" t="s">
        <v>243</v>
      </c>
      <c r="B22" s="152">
        <v>2</v>
      </c>
      <c r="C22" s="158">
        <v>209</v>
      </c>
      <c r="D22" s="158">
        <v>153</v>
      </c>
      <c r="E22" s="158">
        <v>0</v>
      </c>
      <c r="F22" s="158">
        <v>0</v>
      </c>
      <c r="G22" s="158">
        <v>56</v>
      </c>
      <c r="H22" s="158">
        <v>0</v>
      </c>
      <c r="I22" s="158">
        <v>26</v>
      </c>
      <c r="J22" s="158">
        <v>4</v>
      </c>
      <c r="K22" s="158">
        <v>22</v>
      </c>
      <c r="L22" s="158">
        <v>71</v>
      </c>
      <c r="M22" s="158">
        <v>8</v>
      </c>
      <c r="N22" s="125">
        <v>16</v>
      </c>
    </row>
    <row r="23" spans="1:14" ht="39.950000000000003" customHeight="1">
      <c r="A23" s="123" t="s">
        <v>244</v>
      </c>
      <c r="B23" s="154">
        <v>1</v>
      </c>
      <c r="C23" s="159">
        <v>213</v>
      </c>
      <c r="D23" s="159">
        <v>113</v>
      </c>
      <c r="E23" s="159">
        <v>0</v>
      </c>
      <c r="F23" s="159">
        <v>0</v>
      </c>
      <c r="G23" s="159">
        <v>100</v>
      </c>
      <c r="H23" s="159">
        <v>0</v>
      </c>
      <c r="I23" s="159">
        <v>18</v>
      </c>
      <c r="J23" s="159">
        <v>4</v>
      </c>
      <c r="K23" s="159">
        <v>14</v>
      </c>
      <c r="L23" s="159">
        <v>63</v>
      </c>
      <c r="M23" s="159">
        <v>19</v>
      </c>
      <c r="N23" s="129">
        <v>9</v>
      </c>
    </row>
    <row r="24" spans="1:14" s="236" customFormat="1" ht="39.950000000000003" customHeight="1">
      <c r="A24" s="198" t="s">
        <v>245</v>
      </c>
      <c r="B24" s="160">
        <v>1</v>
      </c>
      <c r="C24" s="160">
        <v>88</v>
      </c>
      <c r="D24" s="160">
        <v>0</v>
      </c>
      <c r="E24" s="160">
        <v>0</v>
      </c>
      <c r="F24" s="160">
        <v>0</v>
      </c>
      <c r="G24" s="160">
        <v>35</v>
      </c>
      <c r="H24" s="160">
        <v>53</v>
      </c>
      <c r="I24" s="160">
        <v>14</v>
      </c>
      <c r="J24" s="160">
        <v>2</v>
      </c>
      <c r="K24" s="160">
        <v>12</v>
      </c>
      <c r="L24" s="160">
        <v>29</v>
      </c>
      <c r="M24" s="160">
        <v>0</v>
      </c>
      <c r="N24" s="131">
        <v>9</v>
      </c>
    </row>
    <row r="25" spans="1:14" ht="39.950000000000003" customHeight="1">
      <c r="A25" s="198" t="s">
        <v>246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14</v>
      </c>
      <c r="J25" s="160">
        <v>1</v>
      </c>
      <c r="K25" s="160">
        <v>13</v>
      </c>
      <c r="L25" s="160">
        <v>19</v>
      </c>
      <c r="M25" s="160">
        <v>0</v>
      </c>
      <c r="N25" s="131">
        <v>4</v>
      </c>
    </row>
    <row r="26" spans="1:14" ht="39.950000000000003" customHeight="1">
      <c r="A26" s="123" t="s">
        <v>247</v>
      </c>
      <c r="B26" s="153">
        <v>0</v>
      </c>
      <c r="C26" s="157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6</v>
      </c>
      <c r="J26" s="157">
        <v>1</v>
      </c>
      <c r="K26" s="157">
        <v>5</v>
      </c>
      <c r="L26" s="157">
        <v>19</v>
      </c>
      <c r="M26" s="157">
        <v>4</v>
      </c>
      <c r="N26" s="127">
        <v>2</v>
      </c>
    </row>
    <row r="27" spans="1:14" ht="39.950000000000003" customHeight="1">
      <c r="A27" s="123" t="s">
        <v>261</v>
      </c>
      <c r="B27" s="153">
        <v>2</v>
      </c>
      <c r="C27" s="157">
        <v>232</v>
      </c>
      <c r="D27" s="157">
        <v>0</v>
      </c>
      <c r="E27" s="157">
        <v>0</v>
      </c>
      <c r="F27" s="157">
        <v>0</v>
      </c>
      <c r="G27" s="157">
        <v>45</v>
      </c>
      <c r="H27" s="157">
        <v>187</v>
      </c>
      <c r="I27" s="157">
        <v>13</v>
      </c>
      <c r="J27" s="157">
        <v>2</v>
      </c>
      <c r="K27" s="157">
        <v>11</v>
      </c>
      <c r="L27" s="157">
        <v>36</v>
      </c>
      <c r="M27" s="157">
        <v>3</v>
      </c>
      <c r="N27" s="127">
        <v>5</v>
      </c>
    </row>
    <row r="28" spans="1:14" ht="39.950000000000003" customHeight="1" thickBot="1">
      <c r="A28" s="199" t="s">
        <v>248</v>
      </c>
      <c r="B28" s="202">
        <v>4</v>
      </c>
      <c r="C28" s="200">
        <v>396</v>
      </c>
      <c r="D28" s="200">
        <v>99</v>
      </c>
      <c r="E28" s="200">
        <v>0</v>
      </c>
      <c r="F28" s="200">
        <v>0</v>
      </c>
      <c r="G28" s="200">
        <v>60</v>
      </c>
      <c r="H28" s="200">
        <v>237</v>
      </c>
      <c r="I28" s="200">
        <v>22</v>
      </c>
      <c r="J28" s="200">
        <v>3</v>
      </c>
      <c r="K28" s="200">
        <v>19</v>
      </c>
      <c r="L28" s="200">
        <v>49</v>
      </c>
      <c r="M28" s="200">
        <v>12</v>
      </c>
      <c r="N28" s="201">
        <v>11</v>
      </c>
    </row>
    <row r="29" spans="1:14" ht="39.950000000000003" customHeight="1" thickTop="1">
      <c r="A29" s="156" t="s">
        <v>31</v>
      </c>
      <c r="B29" s="153">
        <f t="shared" ref="B29:N29" si="3">B17</f>
        <v>9</v>
      </c>
      <c r="C29" s="157">
        <f t="shared" si="3"/>
        <v>1365</v>
      </c>
      <c r="D29" s="157">
        <f t="shared" si="3"/>
        <v>362</v>
      </c>
      <c r="E29" s="157">
        <f t="shared" si="3"/>
        <v>4</v>
      </c>
      <c r="F29" s="157">
        <f t="shared" si="3"/>
        <v>0</v>
      </c>
      <c r="G29" s="157">
        <f t="shared" si="3"/>
        <v>430</v>
      </c>
      <c r="H29" s="157">
        <f t="shared" si="3"/>
        <v>569</v>
      </c>
      <c r="I29" s="157">
        <f t="shared" si="3"/>
        <v>59</v>
      </c>
      <c r="J29" s="157">
        <f t="shared" si="3"/>
        <v>10</v>
      </c>
      <c r="K29" s="157">
        <f t="shared" si="3"/>
        <v>49</v>
      </c>
      <c r="L29" s="157">
        <f t="shared" si="3"/>
        <v>168</v>
      </c>
      <c r="M29" s="157">
        <f t="shared" si="3"/>
        <v>12</v>
      </c>
      <c r="N29" s="127">
        <f t="shared" si="3"/>
        <v>37</v>
      </c>
    </row>
    <row r="30" spans="1:14" ht="39.950000000000003" customHeight="1">
      <c r="A30" s="123" t="s">
        <v>32</v>
      </c>
      <c r="B30" s="153">
        <f t="shared" ref="B30:N30" si="4">B13+B14</f>
        <v>22</v>
      </c>
      <c r="C30" s="157">
        <f t="shared" si="4"/>
        <v>4309</v>
      </c>
      <c r="D30" s="157">
        <f t="shared" si="4"/>
        <v>1315</v>
      </c>
      <c r="E30" s="157">
        <f t="shared" si="4"/>
        <v>4</v>
      </c>
      <c r="F30" s="157">
        <f t="shared" si="4"/>
        <v>37</v>
      </c>
      <c r="G30" s="157">
        <f t="shared" si="4"/>
        <v>755</v>
      </c>
      <c r="H30" s="157">
        <f t="shared" si="4"/>
        <v>2198</v>
      </c>
      <c r="I30" s="157">
        <f t="shared" si="4"/>
        <v>188</v>
      </c>
      <c r="J30" s="157">
        <f t="shared" si="4"/>
        <v>22</v>
      </c>
      <c r="K30" s="157">
        <f t="shared" si="4"/>
        <v>166</v>
      </c>
      <c r="L30" s="157">
        <f t="shared" si="4"/>
        <v>355</v>
      </c>
      <c r="M30" s="157">
        <f t="shared" si="4"/>
        <v>34</v>
      </c>
      <c r="N30" s="127">
        <f t="shared" si="4"/>
        <v>109</v>
      </c>
    </row>
    <row r="31" spans="1:14" ht="39.950000000000003" customHeight="1">
      <c r="A31" s="123" t="s">
        <v>33</v>
      </c>
      <c r="B31" s="153">
        <f t="shared" ref="B31:N31" si="5">B10+B20</f>
        <v>30</v>
      </c>
      <c r="C31" s="157">
        <f t="shared" si="5"/>
        <v>2498</v>
      </c>
      <c r="D31" s="157">
        <f t="shared" si="5"/>
        <v>393</v>
      </c>
      <c r="E31" s="157">
        <f t="shared" si="5"/>
        <v>4</v>
      </c>
      <c r="F31" s="157">
        <f t="shared" si="5"/>
        <v>0</v>
      </c>
      <c r="G31" s="157">
        <f t="shared" si="5"/>
        <v>761</v>
      </c>
      <c r="H31" s="157">
        <f t="shared" si="5"/>
        <v>1340</v>
      </c>
      <c r="I31" s="157">
        <f t="shared" si="5"/>
        <v>119</v>
      </c>
      <c r="J31" s="157">
        <f t="shared" si="5"/>
        <v>27</v>
      </c>
      <c r="K31" s="157">
        <f t="shared" si="5"/>
        <v>92</v>
      </c>
      <c r="L31" s="157">
        <f t="shared" si="5"/>
        <v>373</v>
      </c>
      <c r="M31" s="157">
        <f t="shared" si="5"/>
        <v>9</v>
      </c>
      <c r="N31" s="127">
        <f t="shared" si="5"/>
        <v>95</v>
      </c>
    </row>
    <row r="32" spans="1:14" ht="39.950000000000003" customHeight="1">
      <c r="A32" s="123" t="s">
        <v>34</v>
      </c>
      <c r="B32" s="153">
        <f t="shared" ref="B32:N32" si="6">B9+B16+B19+B21+B22+B23</f>
        <v>53</v>
      </c>
      <c r="C32" s="157">
        <f t="shared" si="6"/>
        <v>9902</v>
      </c>
      <c r="D32" s="157">
        <f t="shared" si="6"/>
        <v>1981</v>
      </c>
      <c r="E32" s="157">
        <f t="shared" si="6"/>
        <v>6</v>
      </c>
      <c r="F32" s="157">
        <f t="shared" si="6"/>
        <v>49</v>
      </c>
      <c r="G32" s="157">
        <f t="shared" si="6"/>
        <v>2173</v>
      </c>
      <c r="H32" s="157">
        <f t="shared" si="6"/>
        <v>5693</v>
      </c>
      <c r="I32" s="157">
        <f t="shared" si="6"/>
        <v>580</v>
      </c>
      <c r="J32" s="157">
        <f t="shared" si="6"/>
        <v>118</v>
      </c>
      <c r="K32" s="157">
        <f t="shared" si="6"/>
        <v>462</v>
      </c>
      <c r="L32" s="157">
        <f t="shared" si="6"/>
        <v>1876</v>
      </c>
      <c r="M32" s="157">
        <f t="shared" si="6"/>
        <v>220</v>
      </c>
      <c r="N32" s="127">
        <f t="shared" si="6"/>
        <v>313</v>
      </c>
    </row>
    <row r="33" spans="1:14" ht="39.950000000000003" customHeight="1">
      <c r="A33" s="123" t="s">
        <v>35</v>
      </c>
      <c r="B33" s="153">
        <f t="shared" ref="B33:N33" si="7">B12+B15+B18+B24+B25</f>
        <v>16</v>
      </c>
      <c r="C33" s="157">
        <f t="shared" si="7"/>
        <v>2494</v>
      </c>
      <c r="D33" s="157">
        <f t="shared" si="7"/>
        <v>685</v>
      </c>
      <c r="E33" s="157">
        <f t="shared" si="7"/>
        <v>4</v>
      </c>
      <c r="F33" s="157">
        <f t="shared" si="7"/>
        <v>26</v>
      </c>
      <c r="G33" s="157">
        <f t="shared" si="7"/>
        <v>683</v>
      </c>
      <c r="H33" s="157">
        <f t="shared" si="7"/>
        <v>1096</v>
      </c>
      <c r="I33" s="157">
        <f t="shared" si="7"/>
        <v>177</v>
      </c>
      <c r="J33" s="157">
        <f t="shared" si="7"/>
        <v>16</v>
      </c>
      <c r="K33" s="157">
        <f t="shared" si="7"/>
        <v>161</v>
      </c>
      <c r="L33" s="157">
        <f t="shared" si="7"/>
        <v>248</v>
      </c>
      <c r="M33" s="157">
        <f t="shared" si="7"/>
        <v>24</v>
      </c>
      <c r="N33" s="127">
        <f t="shared" si="7"/>
        <v>75</v>
      </c>
    </row>
    <row r="34" spans="1:14" ht="39.950000000000003" customHeight="1">
      <c r="A34" s="132" t="s">
        <v>36</v>
      </c>
      <c r="B34" s="154">
        <f t="shared" ref="B34:N34" si="8">B11+B26+B27+B28</f>
        <v>13</v>
      </c>
      <c r="C34" s="159">
        <f t="shared" si="8"/>
        <v>2211</v>
      </c>
      <c r="D34" s="159">
        <f t="shared" si="8"/>
        <v>435</v>
      </c>
      <c r="E34" s="159">
        <f t="shared" si="8"/>
        <v>4</v>
      </c>
      <c r="F34" s="159">
        <f t="shared" si="8"/>
        <v>5</v>
      </c>
      <c r="G34" s="159">
        <f t="shared" si="8"/>
        <v>288</v>
      </c>
      <c r="H34" s="159">
        <f t="shared" si="8"/>
        <v>1479</v>
      </c>
      <c r="I34" s="159">
        <f t="shared" si="8"/>
        <v>124</v>
      </c>
      <c r="J34" s="159">
        <f t="shared" si="8"/>
        <v>28</v>
      </c>
      <c r="K34" s="159">
        <f t="shared" si="8"/>
        <v>96</v>
      </c>
      <c r="L34" s="159">
        <f t="shared" si="8"/>
        <v>472</v>
      </c>
      <c r="M34" s="159">
        <f t="shared" si="8"/>
        <v>175</v>
      </c>
      <c r="N34" s="129">
        <f t="shared" si="8"/>
        <v>61</v>
      </c>
    </row>
  </sheetData>
  <mergeCells count="16">
    <mergeCell ref="B3:B5"/>
    <mergeCell ref="A2:A5"/>
    <mergeCell ref="N2:N5"/>
    <mergeCell ref="A1:K1"/>
    <mergeCell ref="L3:L5"/>
    <mergeCell ref="I2:L2"/>
    <mergeCell ref="B2:H2"/>
    <mergeCell ref="L1:N1"/>
    <mergeCell ref="C4:C5"/>
    <mergeCell ref="D4:D5"/>
    <mergeCell ref="C3:H3"/>
    <mergeCell ref="I3:K4"/>
    <mergeCell ref="E4:E5"/>
    <mergeCell ref="F4:F5"/>
    <mergeCell ref="G4:G5"/>
    <mergeCell ref="H4:H5"/>
  </mergeCells>
  <phoneticPr fontId="2"/>
  <pageMargins left="0.78740157480314965" right="0.78740157480314965" top="0.59055118110236227" bottom="0.59055118110236227" header="0" footer="0"/>
  <pageSetup paperSize="9" scale="63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4" tint="0.39997558519241921"/>
  </sheetPr>
  <dimension ref="A1:P40"/>
  <sheetViews>
    <sheetView view="pageBreakPreview" topLeftCell="A5" zoomScale="75" zoomScaleNormal="75" zoomScaleSheetLayoutView="75" workbookViewId="0">
      <selection activeCell="H16" sqref="H16"/>
    </sheetView>
  </sheetViews>
  <sheetFormatPr defaultColWidth="9.125" defaultRowHeight="13.5"/>
  <cols>
    <col min="1" max="1" width="11.875" style="2" customWidth="1"/>
    <col min="2" max="14" width="9.625" style="2" customWidth="1"/>
    <col min="15" max="15" width="9.125" style="2" customWidth="1"/>
    <col min="16" max="16" width="11" style="2" bestFit="1" customWidth="1"/>
    <col min="17" max="16384" width="9.125" style="2"/>
  </cols>
  <sheetData>
    <row r="1" spans="1:16" ht="21">
      <c r="A1" s="362" t="s">
        <v>277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71">
        <v>41548</v>
      </c>
      <c r="M1" s="371"/>
      <c r="N1" s="371"/>
    </row>
    <row r="2" spans="1:16" ht="14.25" customHeight="1">
      <c r="A2" s="358" t="s">
        <v>266</v>
      </c>
      <c r="B2" s="363" t="s">
        <v>2</v>
      </c>
      <c r="C2" s="364"/>
      <c r="D2" s="364"/>
      <c r="E2" s="364"/>
      <c r="F2" s="364"/>
      <c r="G2" s="364"/>
      <c r="H2" s="364"/>
      <c r="I2" s="363" t="s">
        <v>3</v>
      </c>
      <c r="J2" s="364"/>
      <c r="K2" s="364"/>
      <c r="L2" s="364"/>
      <c r="M2" s="36"/>
      <c r="N2" s="361" t="s">
        <v>4</v>
      </c>
    </row>
    <row r="3" spans="1:16" ht="14.45" customHeight="1">
      <c r="A3" s="359"/>
      <c r="B3" s="355" t="s">
        <v>5</v>
      </c>
      <c r="C3" s="363" t="s">
        <v>6</v>
      </c>
      <c r="D3" s="364"/>
      <c r="E3" s="364"/>
      <c r="F3" s="364"/>
      <c r="G3" s="364"/>
      <c r="H3" s="364"/>
      <c r="I3" s="365" t="s">
        <v>5</v>
      </c>
      <c r="J3" s="366"/>
      <c r="K3" s="367"/>
      <c r="L3" s="355" t="s">
        <v>0</v>
      </c>
      <c r="M3" s="4" t="s">
        <v>38</v>
      </c>
      <c r="N3" s="356"/>
    </row>
    <row r="4" spans="1:16" ht="14.45" customHeight="1">
      <c r="A4" s="359"/>
      <c r="B4" s="356"/>
      <c r="C4" s="335" t="s">
        <v>8</v>
      </c>
      <c r="D4" s="335" t="s">
        <v>9</v>
      </c>
      <c r="E4" s="335" t="s">
        <v>10</v>
      </c>
      <c r="F4" s="335" t="s">
        <v>11</v>
      </c>
      <c r="G4" s="335" t="s">
        <v>188</v>
      </c>
      <c r="H4" s="335" t="s">
        <v>12</v>
      </c>
      <c r="I4" s="368"/>
      <c r="J4" s="369"/>
      <c r="K4" s="370"/>
      <c r="L4" s="356"/>
      <c r="M4" s="37"/>
      <c r="N4" s="356"/>
    </row>
    <row r="5" spans="1:16" ht="52.5" customHeight="1">
      <c r="A5" s="360"/>
      <c r="B5" s="357"/>
      <c r="C5" s="335"/>
      <c r="D5" s="335"/>
      <c r="E5" s="335"/>
      <c r="F5" s="335"/>
      <c r="G5" s="335"/>
      <c r="H5" s="335"/>
      <c r="I5" s="161" t="s">
        <v>225</v>
      </c>
      <c r="J5" s="6" t="s">
        <v>13</v>
      </c>
      <c r="K5" s="3" t="s">
        <v>14</v>
      </c>
      <c r="L5" s="357"/>
      <c r="M5" s="5" t="s">
        <v>188</v>
      </c>
      <c r="N5" s="357"/>
      <c r="P5" s="300"/>
    </row>
    <row r="6" spans="1:16" ht="39.950000000000003" customHeight="1">
      <c r="A6" s="124" t="s">
        <v>37</v>
      </c>
      <c r="B6" s="22">
        <v>10.199999999999999</v>
      </c>
      <c r="C6" s="23">
        <v>1621.3</v>
      </c>
      <c r="D6" s="23">
        <v>368</v>
      </c>
      <c r="E6" s="23">
        <v>1.9</v>
      </c>
      <c r="F6" s="23">
        <v>8.3000000000000007</v>
      </c>
      <c r="G6" s="23">
        <v>362.3</v>
      </c>
      <c r="H6" s="23">
        <v>880.8</v>
      </c>
      <c r="I6" s="23">
        <v>88.8</v>
      </c>
      <c r="J6" s="23">
        <v>15.7</v>
      </c>
      <c r="K6" s="23">
        <v>73</v>
      </c>
      <c r="L6" s="23">
        <v>248.5</v>
      </c>
      <c r="M6" s="26">
        <v>33.700000000000003</v>
      </c>
      <c r="N6" s="24">
        <v>49.1</v>
      </c>
      <c r="P6" s="212"/>
    </row>
    <row r="7" spans="1:16" ht="39.950000000000003" customHeight="1">
      <c r="A7" s="126" t="s">
        <v>259</v>
      </c>
      <c r="B7" s="25">
        <v>10.4</v>
      </c>
      <c r="C7" s="26">
        <v>1695.2</v>
      </c>
      <c r="D7" s="26">
        <v>377.8</v>
      </c>
      <c r="E7" s="26">
        <v>2</v>
      </c>
      <c r="F7" s="26">
        <v>9.1999999999999993</v>
      </c>
      <c r="G7" s="26">
        <v>374.5</v>
      </c>
      <c r="H7" s="26">
        <v>931.7</v>
      </c>
      <c r="I7" s="26">
        <v>87.9</v>
      </c>
      <c r="J7" s="26">
        <v>15.7</v>
      </c>
      <c r="K7" s="26">
        <v>72.2</v>
      </c>
      <c r="L7" s="26">
        <v>247.9</v>
      </c>
      <c r="M7" s="26">
        <v>32.5</v>
      </c>
      <c r="N7" s="27">
        <v>49.2</v>
      </c>
      <c r="P7" s="212"/>
    </row>
    <row r="8" spans="1:16" ht="39.950000000000003" customHeight="1">
      <c r="A8" s="128" t="s">
        <v>260</v>
      </c>
      <c r="B8" s="28">
        <v>8.3000000000000007</v>
      </c>
      <c r="C8" s="29">
        <v>913.4</v>
      </c>
      <c r="D8" s="29">
        <v>274.39999999999998</v>
      </c>
      <c r="E8" s="29">
        <v>0</v>
      </c>
      <c r="F8" s="29">
        <v>0</v>
      </c>
      <c r="G8" s="29">
        <v>245.1</v>
      </c>
      <c r="H8" s="29">
        <v>393.9</v>
      </c>
      <c r="I8" s="29">
        <v>97</v>
      </c>
      <c r="J8" s="29">
        <v>15.8</v>
      </c>
      <c r="K8" s="29">
        <v>81.2</v>
      </c>
      <c r="L8" s="29">
        <v>254.9</v>
      </c>
      <c r="M8" s="29">
        <v>45.1</v>
      </c>
      <c r="N8" s="30">
        <v>48.1</v>
      </c>
      <c r="P8" s="212"/>
    </row>
    <row r="9" spans="1:16" ht="39.950000000000003" customHeight="1">
      <c r="A9" s="126" t="s">
        <v>230</v>
      </c>
      <c r="B9" s="38">
        <v>8.3000000000000007</v>
      </c>
      <c r="C9" s="31">
        <v>1503.5</v>
      </c>
      <c r="D9" s="31">
        <v>324.2</v>
      </c>
      <c r="E9" s="31">
        <v>1.2</v>
      </c>
      <c r="F9" s="31">
        <v>0</v>
      </c>
      <c r="G9" s="31">
        <v>333.9</v>
      </c>
      <c r="H9" s="31">
        <v>844.2</v>
      </c>
      <c r="I9" s="31">
        <v>89.8</v>
      </c>
      <c r="J9" s="31">
        <v>18.399999999999999</v>
      </c>
      <c r="K9" s="31">
        <v>71.400000000000006</v>
      </c>
      <c r="L9" s="39">
        <v>293</v>
      </c>
      <c r="M9" s="31">
        <v>25.9</v>
      </c>
      <c r="N9" s="40">
        <v>49.7</v>
      </c>
      <c r="P9" s="212"/>
    </row>
    <row r="10" spans="1:16" ht="39.950000000000003" customHeight="1">
      <c r="A10" s="126" t="s">
        <v>231</v>
      </c>
      <c r="B10" s="38">
        <v>18.600000000000001</v>
      </c>
      <c r="C10" s="31">
        <v>1545.5</v>
      </c>
      <c r="D10" s="31">
        <v>243.1</v>
      </c>
      <c r="E10" s="31">
        <v>2.5</v>
      </c>
      <c r="F10" s="31">
        <v>0</v>
      </c>
      <c r="G10" s="31">
        <v>470.8</v>
      </c>
      <c r="H10" s="31">
        <v>829</v>
      </c>
      <c r="I10" s="31">
        <v>70.5</v>
      </c>
      <c r="J10" s="31">
        <v>16.100000000000001</v>
      </c>
      <c r="K10" s="31">
        <v>54.4</v>
      </c>
      <c r="L10" s="31">
        <v>227.1</v>
      </c>
      <c r="M10" s="31">
        <v>5.6</v>
      </c>
      <c r="N10" s="40">
        <v>56.3</v>
      </c>
      <c r="P10" s="212"/>
    </row>
    <row r="11" spans="1:16" ht="39.950000000000003" customHeight="1">
      <c r="A11" s="126" t="s">
        <v>232</v>
      </c>
      <c r="B11" s="38">
        <v>8.6999999999999993</v>
      </c>
      <c r="C11" s="31">
        <v>1965.3</v>
      </c>
      <c r="D11" s="31">
        <v>417.2</v>
      </c>
      <c r="E11" s="31">
        <v>5</v>
      </c>
      <c r="F11" s="31">
        <v>6.2</v>
      </c>
      <c r="G11" s="31">
        <v>227.2</v>
      </c>
      <c r="H11" s="31">
        <v>1309.8</v>
      </c>
      <c r="I11" s="31">
        <v>103</v>
      </c>
      <c r="J11" s="31">
        <v>27.3</v>
      </c>
      <c r="K11" s="31">
        <v>75.7</v>
      </c>
      <c r="L11" s="31">
        <v>456.9</v>
      </c>
      <c r="M11" s="31">
        <v>193.7</v>
      </c>
      <c r="N11" s="40">
        <v>53.4</v>
      </c>
      <c r="P11" s="212"/>
    </row>
    <row r="12" spans="1:16" ht="39.950000000000003" customHeight="1">
      <c r="A12" s="126" t="s">
        <v>233</v>
      </c>
      <c r="B12" s="38">
        <v>16.5</v>
      </c>
      <c r="C12" s="31">
        <v>2874</v>
      </c>
      <c r="D12" s="31">
        <v>1148.5</v>
      </c>
      <c r="E12" s="31">
        <v>5.5</v>
      </c>
      <c r="F12" s="31">
        <v>0</v>
      </c>
      <c r="G12" s="31">
        <v>783.1</v>
      </c>
      <c r="H12" s="31">
        <v>936.9</v>
      </c>
      <c r="I12" s="31">
        <v>118.1</v>
      </c>
      <c r="J12" s="31">
        <v>5.5</v>
      </c>
      <c r="K12" s="31">
        <v>112.7</v>
      </c>
      <c r="L12" s="31">
        <v>104.4</v>
      </c>
      <c r="M12" s="31">
        <v>24.7</v>
      </c>
      <c r="N12" s="40">
        <v>55</v>
      </c>
      <c r="P12" s="212"/>
    </row>
    <row r="13" spans="1:16" ht="39.950000000000003" customHeight="1">
      <c r="A13" s="126" t="s">
        <v>234</v>
      </c>
      <c r="B13" s="38">
        <v>10</v>
      </c>
      <c r="C13" s="31">
        <v>2070.9</v>
      </c>
      <c r="D13" s="31">
        <v>601.1</v>
      </c>
      <c r="E13" s="31">
        <v>1.7</v>
      </c>
      <c r="F13" s="31">
        <v>30.8</v>
      </c>
      <c r="G13" s="31">
        <v>286</v>
      </c>
      <c r="H13" s="31">
        <v>1151.4000000000001</v>
      </c>
      <c r="I13" s="31">
        <v>79.2</v>
      </c>
      <c r="J13" s="31">
        <v>10.8</v>
      </c>
      <c r="K13" s="31">
        <v>68.400000000000006</v>
      </c>
      <c r="L13" s="31">
        <v>179.2</v>
      </c>
      <c r="M13" s="31">
        <v>28.3</v>
      </c>
      <c r="N13" s="40">
        <v>45</v>
      </c>
      <c r="P13" s="212"/>
    </row>
    <row r="14" spans="1:16" ht="39.950000000000003" customHeight="1">
      <c r="A14" s="126" t="s">
        <v>235</v>
      </c>
      <c r="B14" s="38">
        <v>9.1</v>
      </c>
      <c r="C14" s="31">
        <v>1653.5</v>
      </c>
      <c r="D14" s="31">
        <v>538.20000000000005</v>
      </c>
      <c r="E14" s="31">
        <v>1.8</v>
      </c>
      <c r="F14" s="31">
        <v>0</v>
      </c>
      <c r="G14" s="31">
        <v>373.3</v>
      </c>
      <c r="H14" s="31">
        <v>740.2</v>
      </c>
      <c r="I14" s="31">
        <v>84.3</v>
      </c>
      <c r="J14" s="31">
        <v>8.1999999999999993</v>
      </c>
      <c r="K14" s="31">
        <v>76.099999999999994</v>
      </c>
      <c r="L14" s="31">
        <v>126.8</v>
      </c>
      <c r="M14" s="31">
        <v>0</v>
      </c>
      <c r="N14" s="40">
        <v>49.8</v>
      </c>
      <c r="P14" s="212"/>
    </row>
    <row r="15" spans="1:16" ht="39.950000000000003" customHeight="1">
      <c r="A15" s="126" t="s">
        <v>236</v>
      </c>
      <c r="B15" s="38">
        <v>13.2</v>
      </c>
      <c r="C15" s="31">
        <v>2305.4</v>
      </c>
      <c r="D15" s="31">
        <v>586.79999999999995</v>
      </c>
      <c r="E15" s="31">
        <v>0</v>
      </c>
      <c r="F15" s="31">
        <v>57.1</v>
      </c>
      <c r="G15" s="31">
        <v>580.20000000000005</v>
      </c>
      <c r="H15" s="31">
        <v>1081.3</v>
      </c>
      <c r="I15" s="31">
        <v>136.30000000000001</v>
      </c>
      <c r="J15" s="31">
        <v>19.8</v>
      </c>
      <c r="K15" s="31">
        <v>116.5</v>
      </c>
      <c r="L15" s="31">
        <v>272.5</v>
      </c>
      <c r="M15" s="31">
        <v>33</v>
      </c>
      <c r="N15" s="40">
        <v>54.9</v>
      </c>
      <c r="P15" s="212"/>
    </row>
    <row r="16" spans="1:16" ht="39.950000000000003" customHeight="1">
      <c r="A16" s="126" t="s">
        <v>237</v>
      </c>
      <c r="B16" s="38">
        <v>5.4</v>
      </c>
      <c r="C16" s="31">
        <v>895.8</v>
      </c>
      <c r="D16" s="31">
        <v>0</v>
      </c>
      <c r="E16" s="31">
        <v>0</v>
      </c>
      <c r="F16" s="31">
        <v>0</v>
      </c>
      <c r="G16" s="31">
        <v>702.7</v>
      </c>
      <c r="H16" s="31">
        <v>193.1</v>
      </c>
      <c r="I16" s="31">
        <v>83.1</v>
      </c>
      <c r="J16" s="31">
        <v>8</v>
      </c>
      <c r="K16" s="31">
        <v>75.099999999999994</v>
      </c>
      <c r="L16" s="31">
        <v>112.6</v>
      </c>
      <c r="M16" s="31">
        <v>64.400000000000006</v>
      </c>
      <c r="N16" s="40">
        <v>40.200000000000003</v>
      </c>
      <c r="P16" s="212"/>
    </row>
    <row r="17" spans="1:16" ht="39.950000000000003" customHeight="1">
      <c r="A17" s="126" t="s">
        <v>238</v>
      </c>
      <c r="B17" s="38">
        <v>10.199999999999999</v>
      </c>
      <c r="C17" s="31">
        <v>1541</v>
      </c>
      <c r="D17" s="31">
        <v>408.7</v>
      </c>
      <c r="E17" s="31">
        <v>4.5</v>
      </c>
      <c r="F17" s="31">
        <v>0</v>
      </c>
      <c r="G17" s="31">
        <v>485.5</v>
      </c>
      <c r="H17" s="31">
        <v>642.4</v>
      </c>
      <c r="I17" s="31">
        <v>66.599999999999994</v>
      </c>
      <c r="J17" s="31">
        <v>11.3</v>
      </c>
      <c r="K17" s="31">
        <v>55.3</v>
      </c>
      <c r="L17" s="31">
        <v>189.7</v>
      </c>
      <c r="M17" s="31">
        <v>13.5</v>
      </c>
      <c r="N17" s="40">
        <v>41.8</v>
      </c>
      <c r="P17" s="212"/>
    </row>
    <row r="18" spans="1:16" ht="39.950000000000003" customHeight="1">
      <c r="A18" s="126" t="s">
        <v>239</v>
      </c>
      <c r="B18" s="38">
        <v>7.4</v>
      </c>
      <c r="C18" s="31">
        <v>769.3</v>
      </c>
      <c r="D18" s="31">
        <v>0</v>
      </c>
      <c r="E18" s="31">
        <v>4.9000000000000004</v>
      </c>
      <c r="F18" s="31">
        <v>0</v>
      </c>
      <c r="G18" s="31">
        <v>244.9</v>
      </c>
      <c r="H18" s="31">
        <v>519.5</v>
      </c>
      <c r="I18" s="31">
        <v>108.8</v>
      </c>
      <c r="J18" s="31">
        <v>4.9000000000000004</v>
      </c>
      <c r="K18" s="31">
        <v>103.9</v>
      </c>
      <c r="L18" s="31">
        <v>94</v>
      </c>
      <c r="M18" s="31">
        <v>0</v>
      </c>
      <c r="N18" s="40">
        <v>42.1</v>
      </c>
      <c r="P18" s="212"/>
    </row>
    <row r="19" spans="1:16" ht="39.950000000000003" customHeight="1">
      <c r="A19" s="126" t="s">
        <v>240</v>
      </c>
      <c r="B19" s="38">
        <v>11.5</v>
      </c>
      <c r="C19" s="31">
        <v>3751.7</v>
      </c>
      <c r="D19" s="31">
        <v>115.3</v>
      </c>
      <c r="E19" s="31">
        <v>0</v>
      </c>
      <c r="F19" s="31">
        <v>141.30000000000001</v>
      </c>
      <c r="G19" s="31">
        <v>0</v>
      </c>
      <c r="H19" s="31">
        <v>3495</v>
      </c>
      <c r="I19" s="31">
        <v>86.5</v>
      </c>
      <c r="J19" s="31">
        <v>26</v>
      </c>
      <c r="K19" s="31">
        <v>60.6</v>
      </c>
      <c r="L19" s="31">
        <v>400.8</v>
      </c>
      <c r="M19" s="31">
        <v>60.6</v>
      </c>
      <c r="N19" s="40">
        <v>34.6</v>
      </c>
      <c r="P19" s="212"/>
    </row>
    <row r="20" spans="1:16" ht="39.950000000000003" customHeight="1">
      <c r="A20" s="130" t="s">
        <v>241</v>
      </c>
      <c r="B20" s="206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68.8</v>
      </c>
      <c r="J20" s="207">
        <v>13.8</v>
      </c>
      <c r="K20" s="207">
        <v>55.1</v>
      </c>
      <c r="L20" s="207">
        <v>82.6</v>
      </c>
      <c r="M20" s="207">
        <v>0</v>
      </c>
      <c r="N20" s="208">
        <v>55.1</v>
      </c>
      <c r="P20" s="212"/>
    </row>
    <row r="21" spans="1:16" s="15" customFormat="1" ht="39.950000000000003" customHeight="1">
      <c r="A21" s="198" t="s">
        <v>242</v>
      </c>
      <c r="B21" s="209">
        <v>11.1</v>
      </c>
      <c r="C21" s="32">
        <v>853.8</v>
      </c>
      <c r="D21" s="32">
        <v>0</v>
      </c>
      <c r="E21" s="207">
        <v>0</v>
      </c>
      <c r="F21" s="207">
        <v>0</v>
      </c>
      <c r="G21" s="207">
        <v>332.7</v>
      </c>
      <c r="H21" s="32">
        <v>521.20000000000005</v>
      </c>
      <c r="I21" s="32">
        <v>122</v>
      </c>
      <c r="J21" s="32">
        <v>33.299999999999997</v>
      </c>
      <c r="K21" s="32">
        <v>88.7</v>
      </c>
      <c r="L21" s="32">
        <v>521.20000000000005</v>
      </c>
      <c r="M21" s="32">
        <v>155.19999999999999</v>
      </c>
      <c r="N21" s="33">
        <v>44.4</v>
      </c>
      <c r="P21" s="212"/>
    </row>
    <row r="22" spans="1:16" ht="39.950000000000003" customHeight="1">
      <c r="A22" s="123" t="s">
        <v>243</v>
      </c>
      <c r="B22" s="162">
        <v>6.7</v>
      </c>
      <c r="C22" s="39">
        <v>696.5</v>
      </c>
      <c r="D22" s="39">
        <v>509.9</v>
      </c>
      <c r="E22" s="39">
        <v>0</v>
      </c>
      <c r="F22" s="39">
        <v>0</v>
      </c>
      <c r="G22" s="39">
        <v>186.6</v>
      </c>
      <c r="H22" s="39">
        <v>0</v>
      </c>
      <c r="I22" s="39">
        <v>86.6</v>
      </c>
      <c r="J22" s="39">
        <v>13.3</v>
      </c>
      <c r="K22" s="39">
        <v>73.3</v>
      </c>
      <c r="L22" s="39">
        <v>236.6</v>
      </c>
      <c r="M22" s="39">
        <v>26.7</v>
      </c>
      <c r="N22" s="163">
        <v>53.3</v>
      </c>
      <c r="P22" s="212"/>
    </row>
    <row r="23" spans="1:16" ht="39.950000000000003" customHeight="1">
      <c r="A23" s="123" t="s">
        <v>244</v>
      </c>
      <c r="B23" s="38">
        <v>4.5999999999999996</v>
      </c>
      <c r="C23" s="31">
        <v>989.6</v>
      </c>
      <c r="D23" s="31">
        <v>525</v>
      </c>
      <c r="E23" s="31">
        <v>0</v>
      </c>
      <c r="F23" s="31">
        <v>0</v>
      </c>
      <c r="G23" s="31">
        <v>464.6</v>
      </c>
      <c r="H23" s="31">
        <v>0</v>
      </c>
      <c r="I23" s="31">
        <v>83.6</v>
      </c>
      <c r="J23" s="31">
        <v>18.600000000000001</v>
      </c>
      <c r="K23" s="31">
        <v>65</v>
      </c>
      <c r="L23" s="31">
        <v>292.7</v>
      </c>
      <c r="M23" s="31">
        <v>88.3</v>
      </c>
      <c r="N23" s="40">
        <v>41.8</v>
      </c>
      <c r="P23" s="212"/>
    </row>
    <row r="24" spans="1:16" ht="39.950000000000003" customHeight="1">
      <c r="A24" s="198" t="s">
        <v>245</v>
      </c>
      <c r="B24" s="206">
        <v>5.8</v>
      </c>
      <c r="C24" s="207">
        <v>512.20000000000005</v>
      </c>
      <c r="D24" s="207">
        <v>0</v>
      </c>
      <c r="E24" s="207">
        <v>0</v>
      </c>
      <c r="F24" s="207">
        <v>0</v>
      </c>
      <c r="G24" s="207">
        <v>203.7</v>
      </c>
      <c r="H24" s="207">
        <v>308.5</v>
      </c>
      <c r="I24" s="207">
        <v>81.5</v>
      </c>
      <c r="J24" s="207">
        <v>11.6</v>
      </c>
      <c r="K24" s="207">
        <v>69.8</v>
      </c>
      <c r="L24" s="207">
        <v>168.8</v>
      </c>
      <c r="M24" s="207">
        <v>0</v>
      </c>
      <c r="N24" s="208">
        <v>52.4</v>
      </c>
      <c r="P24" s="212"/>
    </row>
    <row r="25" spans="1:16" ht="39.950000000000003" customHeight="1">
      <c r="A25" s="198" t="s">
        <v>246</v>
      </c>
      <c r="B25" s="206">
        <v>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  <c r="I25" s="207">
        <v>139.80000000000001</v>
      </c>
      <c r="J25" s="207">
        <v>10</v>
      </c>
      <c r="K25" s="207">
        <v>129.80000000000001</v>
      </c>
      <c r="L25" s="207">
        <v>189.8</v>
      </c>
      <c r="M25" s="207">
        <v>0</v>
      </c>
      <c r="N25" s="208">
        <v>40</v>
      </c>
      <c r="P25" s="212"/>
    </row>
    <row r="26" spans="1:16" ht="39.950000000000003" customHeight="1">
      <c r="A26" s="123" t="s">
        <v>247</v>
      </c>
      <c r="B26" s="38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142.80000000000001</v>
      </c>
      <c r="J26" s="31">
        <v>23.8</v>
      </c>
      <c r="K26" s="31">
        <v>119</v>
      </c>
      <c r="L26" s="31">
        <v>452.3</v>
      </c>
      <c r="M26" s="31">
        <v>95.2</v>
      </c>
      <c r="N26" s="40">
        <v>47.6</v>
      </c>
      <c r="P26" s="212"/>
    </row>
    <row r="27" spans="1:16" ht="39.950000000000003" customHeight="1">
      <c r="A27" s="123" t="s">
        <v>261</v>
      </c>
      <c r="B27" s="38">
        <v>18</v>
      </c>
      <c r="C27" s="31">
        <v>2092.4</v>
      </c>
      <c r="D27" s="31">
        <v>0</v>
      </c>
      <c r="E27" s="31">
        <v>0</v>
      </c>
      <c r="F27" s="31">
        <v>0</v>
      </c>
      <c r="G27" s="31">
        <v>405.8</v>
      </c>
      <c r="H27" s="31">
        <v>1686.5</v>
      </c>
      <c r="I27" s="31">
        <v>117.2</v>
      </c>
      <c r="J27" s="31">
        <v>18</v>
      </c>
      <c r="K27" s="31">
        <v>99.2</v>
      </c>
      <c r="L27" s="31">
        <v>324.7</v>
      </c>
      <c r="M27" s="31">
        <v>27.1</v>
      </c>
      <c r="N27" s="40">
        <v>45.1</v>
      </c>
      <c r="P27" s="212"/>
    </row>
    <row r="28" spans="1:16" ht="39.950000000000003" customHeight="1" thickBot="1">
      <c r="A28" s="199" t="s">
        <v>248</v>
      </c>
      <c r="B28" s="203">
        <v>17.600000000000001</v>
      </c>
      <c r="C28" s="204">
        <v>1742.9</v>
      </c>
      <c r="D28" s="204">
        <v>435.7</v>
      </c>
      <c r="E28" s="204">
        <v>0</v>
      </c>
      <c r="F28" s="204">
        <v>0</v>
      </c>
      <c r="G28" s="204">
        <v>264.10000000000002</v>
      </c>
      <c r="H28" s="204">
        <v>1043.0999999999999</v>
      </c>
      <c r="I28" s="204">
        <v>96.8</v>
      </c>
      <c r="J28" s="204">
        <v>13.2</v>
      </c>
      <c r="K28" s="204">
        <v>83.6</v>
      </c>
      <c r="L28" s="204">
        <v>215.7</v>
      </c>
      <c r="M28" s="204">
        <v>52.8</v>
      </c>
      <c r="N28" s="205">
        <v>48.4</v>
      </c>
      <c r="P28" s="212"/>
    </row>
    <row r="29" spans="1:16" ht="39.950000000000003" customHeight="1" thickTop="1">
      <c r="A29" s="156" t="s">
        <v>31</v>
      </c>
      <c r="B29" s="164">
        <v>10.199999999999999</v>
      </c>
      <c r="C29" s="165">
        <v>1541</v>
      </c>
      <c r="D29" s="165">
        <v>408.7</v>
      </c>
      <c r="E29" s="165">
        <v>4.5</v>
      </c>
      <c r="F29" s="165">
        <v>0</v>
      </c>
      <c r="G29" s="165">
        <v>485.5</v>
      </c>
      <c r="H29" s="165">
        <v>642.4</v>
      </c>
      <c r="I29" s="165">
        <v>66.599999999999994</v>
      </c>
      <c r="J29" s="165">
        <v>11.3</v>
      </c>
      <c r="K29" s="165">
        <v>55.3</v>
      </c>
      <c r="L29" s="165">
        <v>189.7</v>
      </c>
      <c r="M29" s="165">
        <v>13.5</v>
      </c>
      <c r="N29" s="166">
        <v>41.8</v>
      </c>
      <c r="P29" s="212"/>
    </row>
    <row r="30" spans="1:16" ht="39.950000000000003" customHeight="1">
      <c r="A30" s="123" t="s">
        <v>32</v>
      </c>
      <c r="B30" s="38">
        <v>9.6</v>
      </c>
      <c r="C30" s="31">
        <v>1870.9</v>
      </c>
      <c r="D30" s="31">
        <v>570.9</v>
      </c>
      <c r="E30" s="31">
        <v>1.7</v>
      </c>
      <c r="F30" s="31">
        <v>16.100000000000001</v>
      </c>
      <c r="G30" s="31">
        <v>327.8</v>
      </c>
      <c r="H30" s="31">
        <v>954.3</v>
      </c>
      <c r="I30" s="31">
        <v>81.599999999999994</v>
      </c>
      <c r="J30" s="31">
        <v>9.6</v>
      </c>
      <c r="K30" s="31">
        <v>72.099999999999994</v>
      </c>
      <c r="L30" s="31">
        <v>154.1</v>
      </c>
      <c r="M30" s="31">
        <v>14.8</v>
      </c>
      <c r="N30" s="40">
        <v>47.3</v>
      </c>
      <c r="P30" s="212"/>
    </row>
    <row r="31" spans="1:16" ht="39.950000000000003" customHeight="1">
      <c r="A31" s="123" t="s">
        <v>33</v>
      </c>
      <c r="B31" s="38">
        <v>17.8</v>
      </c>
      <c r="C31" s="31">
        <v>1479</v>
      </c>
      <c r="D31" s="31">
        <v>232.7</v>
      </c>
      <c r="E31" s="31">
        <v>2.4</v>
      </c>
      <c r="F31" s="31">
        <v>0</v>
      </c>
      <c r="G31" s="31">
        <v>450.6</v>
      </c>
      <c r="H31" s="31">
        <v>793.4</v>
      </c>
      <c r="I31" s="31">
        <v>70.45</v>
      </c>
      <c r="J31" s="31">
        <v>16</v>
      </c>
      <c r="K31" s="31">
        <v>54.5</v>
      </c>
      <c r="L31" s="31">
        <v>220.8</v>
      </c>
      <c r="M31" s="31">
        <v>5.3</v>
      </c>
      <c r="N31" s="40">
        <v>56.2</v>
      </c>
      <c r="P31" s="212"/>
    </row>
    <row r="32" spans="1:16" ht="39.950000000000003" customHeight="1">
      <c r="A32" s="123" t="s">
        <v>34</v>
      </c>
      <c r="B32" s="38">
        <v>8.1999999999999993</v>
      </c>
      <c r="C32" s="31">
        <v>1525.3</v>
      </c>
      <c r="D32" s="31">
        <v>305.10000000000002</v>
      </c>
      <c r="E32" s="31">
        <v>0.9</v>
      </c>
      <c r="F32" s="31">
        <v>7.5</v>
      </c>
      <c r="G32" s="31">
        <v>334.7</v>
      </c>
      <c r="H32" s="31">
        <v>876.9</v>
      </c>
      <c r="I32" s="31">
        <v>89.3</v>
      </c>
      <c r="J32" s="31">
        <v>18.2</v>
      </c>
      <c r="K32" s="31">
        <v>71.2</v>
      </c>
      <c r="L32" s="31">
        <v>289</v>
      </c>
      <c r="M32" s="31">
        <v>33.9</v>
      </c>
      <c r="N32" s="40">
        <v>48.2</v>
      </c>
      <c r="P32" s="212"/>
    </row>
    <row r="33" spans="1:16" ht="39.950000000000003" customHeight="1">
      <c r="A33" s="123" t="s">
        <v>35</v>
      </c>
      <c r="B33" s="38">
        <v>10.7</v>
      </c>
      <c r="C33" s="31">
        <v>1668.1</v>
      </c>
      <c r="D33" s="31">
        <v>458.2</v>
      </c>
      <c r="E33" s="31">
        <v>2.7</v>
      </c>
      <c r="F33" s="31">
        <v>17.399999999999999</v>
      </c>
      <c r="G33" s="31">
        <v>456.8</v>
      </c>
      <c r="H33" s="31">
        <v>733</v>
      </c>
      <c r="I33" s="31">
        <v>118.4</v>
      </c>
      <c r="J33" s="31">
        <v>10.7</v>
      </c>
      <c r="K33" s="31">
        <v>107.7</v>
      </c>
      <c r="L33" s="31">
        <v>165.9</v>
      </c>
      <c r="M33" s="31">
        <v>16.100000000000001</v>
      </c>
      <c r="N33" s="40">
        <v>50.2</v>
      </c>
      <c r="P33" s="212"/>
    </row>
    <row r="34" spans="1:16" ht="39.950000000000003" customHeight="1">
      <c r="A34" s="132" t="s">
        <v>36</v>
      </c>
      <c r="B34" s="41">
        <v>11</v>
      </c>
      <c r="C34" s="34">
        <v>1864.9</v>
      </c>
      <c r="D34" s="34">
        <v>366.9</v>
      </c>
      <c r="E34" s="34">
        <v>3.4</v>
      </c>
      <c r="F34" s="34">
        <v>4.2</v>
      </c>
      <c r="G34" s="34">
        <v>242.9</v>
      </c>
      <c r="H34" s="34">
        <v>1247.5</v>
      </c>
      <c r="I34" s="34">
        <v>104.6</v>
      </c>
      <c r="J34" s="34">
        <v>23.6</v>
      </c>
      <c r="K34" s="34">
        <v>81</v>
      </c>
      <c r="L34" s="34">
        <v>398.1</v>
      </c>
      <c r="M34" s="34">
        <v>147.6</v>
      </c>
      <c r="N34" s="42">
        <v>51.5</v>
      </c>
      <c r="P34" s="212"/>
    </row>
    <row r="35" spans="1:16">
      <c r="A35" s="35" t="s">
        <v>224</v>
      </c>
    </row>
    <row r="36" spans="1:16" ht="19.5" customHeight="1">
      <c r="P36" s="212"/>
    </row>
    <row r="37" spans="1:16" ht="19.5" customHeight="1">
      <c r="P37" s="212"/>
    </row>
    <row r="38" spans="1:16" ht="19.5" customHeight="1">
      <c r="P38" s="212"/>
    </row>
    <row r="39" spans="1:16" ht="19.5" customHeight="1">
      <c r="P39" s="212"/>
    </row>
    <row r="40" spans="1:16" ht="19.5" customHeight="1">
      <c r="P40" s="212"/>
    </row>
  </sheetData>
  <mergeCells count="16">
    <mergeCell ref="B3:B5"/>
    <mergeCell ref="A2:A5"/>
    <mergeCell ref="N2:N5"/>
    <mergeCell ref="A1:K1"/>
    <mergeCell ref="L3:L5"/>
    <mergeCell ref="I2:L2"/>
    <mergeCell ref="B2:H2"/>
    <mergeCell ref="I3:K4"/>
    <mergeCell ref="L1:N1"/>
    <mergeCell ref="C4:C5"/>
    <mergeCell ref="H4:H5"/>
    <mergeCell ref="C3:H3"/>
    <mergeCell ref="D4:D5"/>
    <mergeCell ref="E4:E5"/>
    <mergeCell ref="F4:F5"/>
    <mergeCell ref="G4:G5"/>
  </mergeCells>
  <phoneticPr fontId="2"/>
  <pageMargins left="0.78740157480314965" right="0.78740157480314965" top="0.59055118110236227" bottom="0.59055118110236227" header="0" footer="0"/>
  <pageSetup paperSize="9" scale="60" orientation="portrait" blackAndWhite="1" horizontalDpi="4294967292" r:id="rId1"/>
  <headerFooter alignWithMargins="0"/>
  <rowBreaks count="1" manualBreakCount="1">
    <brk id="35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  <pageSetUpPr fitToPage="1"/>
  </sheetPr>
  <dimension ref="A1:R33"/>
  <sheetViews>
    <sheetView view="pageBreakPreview" topLeftCell="A21" zoomScale="75" zoomScaleNormal="100" zoomScaleSheetLayoutView="75" workbookViewId="0">
      <selection activeCell="R32" sqref="R32"/>
    </sheetView>
  </sheetViews>
  <sheetFormatPr defaultColWidth="7.625" defaultRowHeight="13.5"/>
  <cols>
    <col min="1" max="1" width="11.75" style="234" customWidth="1"/>
    <col min="2" max="9" width="7.125" style="234" customWidth="1"/>
    <col min="10" max="10" width="10.125" style="234" customWidth="1"/>
    <col min="11" max="18" width="7.125" style="234" customWidth="1"/>
    <col min="19" max="16384" width="7.625" style="234"/>
  </cols>
  <sheetData>
    <row r="1" spans="1:18" ht="21">
      <c r="A1" s="232" t="s">
        <v>268</v>
      </c>
      <c r="B1" s="237"/>
      <c r="C1" s="237"/>
      <c r="D1" s="237"/>
      <c r="E1" s="237"/>
      <c r="F1" s="237"/>
      <c r="G1" s="237"/>
      <c r="H1" s="238"/>
      <c r="I1" s="239"/>
      <c r="J1" s="239"/>
      <c r="K1" s="239"/>
      <c r="L1" s="239"/>
      <c r="M1" s="239"/>
      <c r="N1" s="375">
        <v>41548</v>
      </c>
      <c r="O1" s="375"/>
      <c r="P1" s="376"/>
      <c r="Q1" s="376"/>
      <c r="R1" s="376"/>
    </row>
    <row r="2" spans="1:18" ht="13.5" customHeight="1">
      <c r="A2" s="340" t="s">
        <v>266</v>
      </c>
      <c r="B2" s="337" t="s">
        <v>8</v>
      </c>
      <c r="C2" s="345" t="s">
        <v>98</v>
      </c>
      <c r="D2" s="346"/>
      <c r="E2" s="377"/>
      <c r="F2" s="345" t="s">
        <v>99</v>
      </c>
      <c r="G2" s="346"/>
      <c r="H2" s="346"/>
      <c r="I2" s="377"/>
      <c r="J2" s="343" t="s">
        <v>100</v>
      </c>
      <c r="K2" s="343" t="s">
        <v>218</v>
      </c>
      <c r="L2" s="343" t="s">
        <v>288</v>
      </c>
      <c r="M2" s="373" t="s">
        <v>289</v>
      </c>
      <c r="N2" s="373" t="s">
        <v>264</v>
      </c>
      <c r="O2" s="343" t="s">
        <v>203</v>
      </c>
      <c r="P2" s="337" t="s">
        <v>97</v>
      </c>
      <c r="Q2" s="343" t="s">
        <v>101</v>
      </c>
      <c r="R2" s="337" t="s">
        <v>102</v>
      </c>
    </row>
    <row r="3" spans="1:18" ht="36">
      <c r="A3" s="372"/>
      <c r="B3" s="338"/>
      <c r="C3" s="231" t="s">
        <v>252</v>
      </c>
      <c r="D3" s="231" t="s">
        <v>253</v>
      </c>
      <c r="E3" s="291" t="s">
        <v>309</v>
      </c>
      <c r="F3" s="224" t="s">
        <v>103</v>
      </c>
      <c r="G3" s="228" t="s">
        <v>1</v>
      </c>
      <c r="H3" s="225" t="s">
        <v>104</v>
      </c>
      <c r="I3" s="228" t="s">
        <v>105</v>
      </c>
      <c r="J3" s="339"/>
      <c r="K3" s="339"/>
      <c r="L3" s="378"/>
      <c r="M3" s="374"/>
      <c r="N3" s="379"/>
      <c r="O3" s="380"/>
      <c r="P3" s="338"/>
      <c r="Q3" s="339"/>
      <c r="R3" s="338"/>
    </row>
    <row r="4" spans="1:18" ht="39.950000000000003" customHeight="1">
      <c r="A4" s="124" t="s">
        <v>37</v>
      </c>
      <c r="B4" s="152">
        <f t="shared" ref="B4" si="0">SUM(B5:B6)</f>
        <v>143</v>
      </c>
      <c r="C4" s="158">
        <f t="shared" ref="C4:R4" si="1">SUM(C5:C6)</f>
        <v>2</v>
      </c>
      <c r="D4" s="158">
        <f t="shared" si="1"/>
        <v>1</v>
      </c>
      <c r="E4" s="158">
        <f t="shared" si="1"/>
        <v>1</v>
      </c>
      <c r="F4" s="158">
        <f t="shared" si="1"/>
        <v>5</v>
      </c>
      <c r="G4" s="158">
        <f t="shared" si="1"/>
        <v>11</v>
      </c>
      <c r="H4" s="158">
        <f t="shared" si="1"/>
        <v>1</v>
      </c>
      <c r="I4" s="158">
        <f t="shared" si="1"/>
        <v>4</v>
      </c>
      <c r="J4" s="158">
        <f t="shared" si="1"/>
        <v>1</v>
      </c>
      <c r="K4" s="158">
        <f t="shared" si="1"/>
        <v>2</v>
      </c>
      <c r="L4" s="158">
        <f t="shared" si="1"/>
        <v>5</v>
      </c>
      <c r="M4" s="158">
        <f t="shared" si="1"/>
        <v>96</v>
      </c>
      <c r="N4" s="158">
        <f t="shared" si="1"/>
        <v>1</v>
      </c>
      <c r="O4" s="158">
        <f t="shared" si="1"/>
        <v>3</v>
      </c>
      <c r="P4" s="158">
        <f t="shared" si="1"/>
        <v>1</v>
      </c>
      <c r="Q4" s="158">
        <f t="shared" si="1"/>
        <v>9</v>
      </c>
      <c r="R4" s="125">
        <f t="shared" si="1"/>
        <v>0</v>
      </c>
    </row>
    <row r="5" spans="1:18" ht="39.950000000000003" customHeight="1">
      <c r="A5" s="126" t="s">
        <v>259</v>
      </c>
      <c r="B5" s="153">
        <f t="shared" ref="B5" si="2">SUM(B7:B17)</f>
        <v>132</v>
      </c>
      <c r="C5" s="157">
        <f t="shared" ref="C5:R5" si="3">SUM(C7:C17)</f>
        <v>2</v>
      </c>
      <c r="D5" s="157">
        <f t="shared" si="3"/>
        <v>1</v>
      </c>
      <c r="E5" s="157">
        <f t="shared" si="3"/>
        <v>1</v>
      </c>
      <c r="F5" s="157">
        <f t="shared" si="3"/>
        <v>4</v>
      </c>
      <c r="G5" s="157">
        <f t="shared" si="3"/>
        <v>8</v>
      </c>
      <c r="H5" s="157">
        <f t="shared" si="3"/>
        <v>1</v>
      </c>
      <c r="I5" s="157">
        <f t="shared" si="3"/>
        <v>4</v>
      </c>
      <c r="J5" s="157">
        <f t="shared" si="3"/>
        <v>1</v>
      </c>
      <c r="K5" s="157">
        <f t="shared" si="3"/>
        <v>2</v>
      </c>
      <c r="L5" s="157">
        <f t="shared" si="3"/>
        <v>4</v>
      </c>
      <c r="M5" s="157">
        <f t="shared" si="3"/>
        <v>91</v>
      </c>
      <c r="N5" s="157">
        <f t="shared" si="3"/>
        <v>0</v>
      </c>
      <c r="O5" s="157">
        <f t="shared" si="3"/>
        <v>3</v>
      </c>
      <c r="P5" s="157">
        <f t="shared" si="3"/>
        <v>1</v>
      </c>
      <c r="Q5" s="157">
        <f t="shared" si="3"/>
        <v>9</v>
      </c>
      <c r="R5" s="127">
        <f t="shared" si="3"/>
        <v>0</v>
      </c>
    </row>
    <row r="6" spans="1:18" ht="39.950000000000003" customHeight="1">
      <c r="A6" s="128" t="s">
        <v>260</v>
      </c>
      <c r="B6" s="154">
        <f t="shared" ref="B6" si="4">SUM(B18:B26)</f>
        <v>11</v>
      </c>
      <c r="C6" s="159">
        <f t="shared" ref="C6:R6" si="5">SUM(C18:C26)</f>
        <v>0</v>
      </c>
      <c r="D6" s="159">
        <f t="shared" si="5"/>
        <v>0</v>
      </c>
      <c r="E6" s="159">
        <f t="shared" si="5"/>
        <v>0</v>
      </c>
      <c r="F6" s="159">
        <f t="shared" si="5"/>
        <v>1</v>
      </c>
      <c r="G6" s="159">
        <f t="shared" si="5"/>
        <v>3</v>
      </c>
      <c r="H6" s="159">
        <f t="shared" si="5"/>
        <v>0</v>
      </c>
      <c r="I6" s="159">
        <f t="shared" si="5"/>
        <v>0</v>
      </c>
      <c r="J6" s="159">
        <f t="shared" si="5"/>
        <v>0</v>
      </c>
      <c r="K6" s="159">
        <f t="shared" si="5"/>
        <v>0</v>
      </c>
      <c r="L6" s="159">
        <f t="shared" si="5"/>
        <v>1</v>
      </c>
      <c r="M6" s="159">
        <f t="shared" si="5"/>
        <v>5</v>
      </c>
      <c r="N6" s="159">
        <f t="shared" si="5"/>
        <v>1</v>
      </c>
      <c r="O6" s="159">
        <f t="shared" si="5"/>
        <v>0</v>
      </c>
      <c r="P6" s="159">
        <f t="shared" si="5"/>
        <v>0</v>
      </c>
      <c r="Q6" s="159">
        <f t="shared" si="5"/>
        <v>0</v>
      </c>
      <c r="R6" s="129">
        <f t="shared" si="5"/>
        <v>0</v>
      </c>
    </row>
    <row r="7" spans="1:18" ht="39.950000000000003" customHeight="1">
      <c r="A7" s="126" t="s">
        <v>230</v>
      </c>
      <c r="B7" s="153">
        <v>43</v>
      </c>
      <c r="C7" s="157">
        <v>1</v>
      </c>
      <c r="D7" s="157">
        <v>0</v>
      </c>
      <c r="E7" s="157">
        <v>0</v>
      </c>
      <c r="F7" s="157">
        <v>1</v>
      </c>
      <c r="G7" s="157">
        <v>0</v>
      </c>
      <c r="H7" s="157">
        <v>1</v>
      </c>
      <c r="I7" s="157">
        <v>1</v>
      </c>
      <c r="J7" s="157">
        <v>0</v>
      </c>
      <c r="K7" s="157">
        <v>0</v>
      </c>
      <c r="L7" s="157">
        <v>0</v>
      </c>
      <c r="M7" s="157">
        <v>33</v>
      </c>
      <c r="N7" s="157">
        <v>0</v>
      </c>
      <c r="O7" s="157">
        <v>2</v>
      </c>
      <c r="P7" s="157">
        <v>1</v>
      </c>
      <c r="Q7" s="157">
        <v>3</v>
      </c>
      <c r="R7" s="127">
        <v>0</v>
      </c>
    </row>
    <row r="8" spans="1:18" ht="39.950000000000003" customHeight="1">
      <c r="A8" s="126" t="s">
        <v>231</v>
      </c>
      <c r="B8" s="153">
        <v>30</v>
      </c>
      <c r="C8" s="157">
        <v>0</v>
      </c>
      <c r="D8" s="157">
        <v>0</v>
      </c>
      <c r="E8" s="157">
        <v>0</v>
      </c>
      <c r="F8" s="157">
        <v>1</v>
      </c>
      <c r="G8" s="157">
        <v>0</v>
      </c>
      <c r="H8" s="157">
        <v>0</v>
      </c>
      <c r="I8" s="157">
        <v>2</v>
      </c>
      <c r="J8" s="157">
        <v>0</v>
      </c>
      <c r="K8" s="157">
        <v>0</v>
      </c>
      <c r="L8" s="157">
        <v>2</v>
      </c>
      <c r="M8" s="157">
        <v>25</v>
      </c>
      <c r="N8" s="157">
        <v>0</v>
      </c>
      <c r="O8" s="157">
        <v>0</v>
      </c>
      <c r="P8" s="157">
        <v>0</v>
      </c>
      <c r="Q8" s="157">
        <v>0</v>
      </c>
      <c r="R8" s="127">
        <v>0</v>
      </c>
    </row>
    <row r="9" spans="1:18" ht="39.950000000000003" customHeight="1">
      <c r="A9" s="126" t="s">
        <v>232</v>
      </c>
      <c r="B9" s="153">
        <v>7</v>
      </c>
      <c r="C9" s="157">
        <v>0</v>
      </c>
      <c r="D9" s="157">
        <v>0</v>
      </c>
      <c r="E9" s="157">
        <v>0</v>
      </c>
      <c r="F9" s="157">
        <v>0</v>
      </c>
      <c r="G9" s="157">
        <v>3</v>
      </c>
      <c r="H9" s="157">
        <v>0</v>
      </c>
      <c r="I9" s="157">
        <v>0</v>
      </c>
      <c r="J9" s="157">
        <v>1</v>
      </c>
      <c r="K9" s="157">
        <v>0</v>
      </c>
      <c r="L9" s="157">
        <v>1</v>
      </c>
      <c r="M9" s="157">
        <v>2</v>
      </c>
      <c r="N9" s="157">
        <v>0</v>
      </c>
      <c r="O9" s="157">
        <v>0</v>
      </c>
      <c r="P9" s="157">
        <v>0</v>
      </c>
      <c r="Q9" s="157">
        <v>0</v>
      </c>
      <c r="R9" s="127">
        <v>0</v>
      </c>
    </row>
    <row r="10" spans="1:18" ht="39.950000000000003" customHeight="1">
      <c r="A10" s="126" t="s">
        <v>233</v>
      </c>
      <c r="B10" s="153">
        <v>6</v>
      </c>
      <c r="C10" s="157">
        <v>0</v>
      </c>
      <c r="D10" s="157">
        <v>0</v>
      </c>
      <c r="E10" s="157">
        <v>0</v>
      </c>
      <c r="F10" s="157">
        <v>0</v>
      </c>
      <c r="G10" s="157">
        <v>1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4</v>
      </c>
      <c r="N10" s="157">
        <v>0</v>
      </c>
      <c r="O10" s="157">
        <v>0</v>
      </c>
      <c r="P10" s="157">
        <v>0</v>
      </c>
      <c r="Q10" s="157">
        <v>1</v>
      </c>
      <c r="R10" s="127">
        <v>0</v>
      </c>
    </row>
    <row r="11" spans="1:18" ht="39.950000000000003" customHeight="1">
      <c r="A11" s="126" t="s">
        <v>234</v>
      </c>
      <c r="B11" s="153">
        <v>12</v>
      </c>
      <c r="C11" s="157">
        <v>0</v>
      </c>
      <c r="D11" s="157">
        <v>0</v>
      </c>
      <c r="E11" s="157">
        <v>1</v>
      </c>
      <c r="F11" s="157">
        <v>1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7</v>
      </c>
      <c r="N11" s="157">
        <v>0</v>
      </c>
      <c r="O11" s="157">
        <v>1</v>
      </c>
      <c r="P11" s="157">
        <v>0</v>
      </c>
      <c r="Q11" s="157">
        <v>2</v>
      </c>
      <c r="R11" s="127">
        <v>0</v>
      </c>
    </row>
    <row r="12" spans="1:18" ht="39.950000000000003" customHeight="1">
      <c r="A12" s="126" t="s">
        <v>235</v>
      </c>
      <c r="B12" s="153">
        <v>10</v>
      </c>
      <c r="C12" s="157">
        <v>0</v>
      </c>
      <c r="D12" s="157">
        <v>0</v>
      </c>
      <c r="E12" s="157">
        <v>0</v>
      </c>
      <c r="F12" s="157">
        <v>0</v>
      </c>
      <c r="G12" s="157">
        <v>1</v>
      </c>
      <c r="H12" s="157">
        <v>0</v>
      </c>
      <c r="I12" s="157">
        <v>1</v>
      </c>
      <c r="J12" s="157">
        <v>0</v>
      </c>
      <c r="K12" s="157">
        <v>0</v>
      </c>
      <c r="L12" s="157">
        <v>0</v>
      </c>
      <c r="M12" s="157">
        <v>7</v>
      </c>
      <c r="N12" s="157">
        <v>0</v>
      </c>
      <c r="O12" s="157">
        <v>0</v>
      </c>
      <c r="P12" s="157">
        <v>0</v>
      </c>
      <c r="Q12" s="157">
        <v>1</v>
      </c>
      <c r="R12" s="127">
        <v>0</v>
      </c>
    </row>
    <row r="13" spans="1:18" ht="39.950000000000003" customHeight="1">
      <c r="A13" s="126" t="s">
        <v>236</v>
      </c>
      <c r="B13" s="153">
        <v>6</v>
      </c>
      <c r="C13" s="157">
        <v>0</v>
      </c>
      <c r="D13" s="157">
        <v>0</v>
      </c>
      <c r="E13" s="157">
        <v>0</v>
      </c>
      <c r="F13" s="157">
        <v>0</v>
      </c>
      <c r="G13" s="157">
        <v>1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4</v>
      </c>
      <c r="N13" s="157">
        <v>0</v>
      </c>
      <c r="O13" s="157">
        <v>0</v>
      </c>
      <c r="P13" s="157">
        <v>0</v>
      </c>
      <c r="Q13" s="157">
        <v>1</v>
      </c>
      <c r="R13" s="127">
        <v>0</v>
      </c>
    </row>
    <row r="14" spans="1:18" ht="39.950000000000003" customHeight="1">
      <c r="A14" s="126" t="s">
        <v>237</v>
      </c>
      <c r="B14" s="153">
        <v>2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2</v>
      </c>
      <c r="N14" s="157">
        <v>0</v>
      </c>
      <c r="O14" s="157">
        <v>0</v>
      </c>
      <c r="P14" s="157">
        <v>0</v>
      </c>
      <c r="Q14" s="157">
        <v>0</v>
      </c>
      <c r="R14" s="127">
        <v>0</v>
      </c>
    </row>
    <row r="15" spans="1:18" ht="39.950000000000003" customHeight="1">
      <c r="A15" s="126" t="s">
        <v>238</v>
      </c>
      <c r="B15" s="153">
        <v>9</v>
      </c>
      <c r="C15" s="157">
        <v>0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2</v>
      </c>
      <c r="L15" s="157">
        <v>0</v>
      </c>
      <c r="M15" s="157">
        <v>6</v>
      </c>
      <c r="N15" s="157">
        <v>0</v>
      </c>
      <c r="O15" s="157">
        <v>0</v>
      </c>
      <c r="P15" s="157">
        <v>0</v>
      </c>
      <c r="Q15" s="157">
        <v>1</v>
      </c>
      <c r="R15" s="127">
        <v>0</v>
      </c>
    </row>
    <row r="16" spans="1:18" ht="39.950000000000003" customHeight="1">
      <c r="A16" s="126" t="s">
        <v>239</v>
      </c>
      <c r="B16" s="153">
        <v>3</v>
      </c>
      <c r="C16" s="157">
        <v>0</v>
      </c>
      <c r="D16" s="157">
        <v>0</v>
      </c>
      <c r="E16" s="157">
        <v>0</v>
      </c>
      <c r="F16" s="157">
        <v>0</v>
      </c>
      <c r="G16" s="157">
        <v>2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1</v>
      </c>
      <c r="N16" s="157">
        <v>0</v>
      </c>
      <c r="O16" s="157">
        <v>0</v>
      </c>
      <c r="P16" s="157">
        <v>0</v>
      </c>
      <c r="Q16" s="157">
        <v>0</v>
      </c>
      <c r="R16" s="127">
        <v>0</v>
      </c>
    </row>
    <row r="17" spans="1:18" ht="39.950000000000003" customHeight="1">
      <c r="A17" s="126" t="s">
        <v>240</v>
      </c>
      <c r="B17" s="153">
        <v>4</v>
      </c>
      <c r="C17" s="157">
        <v>1</v>
      </c>
      <c r="D17" s="157">
        <v>1</v>
      </c>
      <c r="E17" s="157">
        <v>0</v>
      </c>
      <c r="F17" s="157">
        <v>1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1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27">
        <v>0</v>
      </c>
    </row>
    <row r="18" spans="1:18" ht="39.950000000000003" customHeight="1">
      <c r="A18" s="130" t="s">
        <v>241</v>
      </c>
      <c r="B18" s="155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  <c r="Q18" s="160">
        <v>0</v>
      </c>
      <c r="R18" s="131">
        <v>0</v>
      </c>
    </row>
    <row r="19" spans="1:18" s="236" customFormat="1" ht="39.950000000000003" customHeight="1">
      <c r="A19" s="198" t="s">
        <v>242</v>
      </c>
      <c r="B19" s="155">
        <v>1</v>
      </c>
      <c r="C19" s="160">
        <v>0</v>
      </c>
      <c r="D19" s="160">
        <v>0</v>
      </c>
      <c r="E19" s="160">
        <v>0</v>
      </c>
      <c r="F19" s="160">
        <v>0</v>
      </c>
      <c r="G19" s="160">
        <v>1</v>
      </c>
      <c r="H19" s="160">
        <v>0</v>
      </c>
      <c r="I19" s="160">
        <v>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60">
        <v>0</v>
      </c>
      <c r="R19" s="131">
        <v>0</v>
      </c>
    </row>
    <row r="20" spans="1:18" ht="39.950000000000003" customHeight="1">
      <c r="A20" s="123" t="s">
        <v>243</v>
      </c>
      <c r="B20" s="152">
        <v>2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2</v>
      </c>
      <c r="N20" s="158">
        <v>0</v>
      </c>
      <c r="O20" s="158">
        <v>0</v>
      </c>
      <c r="P20" s="158">
        <v>0</v>
      </c>
      <c r="Q20" s="158">
        <v>0</v>
      </c>
      <c r="R20" s="125">
        <v>0</v>
      </c>
    </row>
    <row r="21" spans="1:18" ht="39.950000000000003" customHeight="1">
      <c r="A21" s="123" t="s">
        <v>244</v>
      </c>
      <c r="B21" s="153">
        <v>1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1</v>
      </c>
      <c r="N21" s="157">
        <v>0</v>
      </c>
      <c r="O21" s="157">
        <v>0</v>
      </c>
      <c r="P21" s="157">
        <v>0</v>
      </c>
      <c r="Q21" s="157">
        <v>0</v>
      </c>
      <c r="R21" s="127">
        <v>0</v>
      </c>
    </row>
    <row r="22" spans="1:18" ht="39.950000000000003" customHeight="1">
      <c r="A22" s="198" t="s">
        <v>245</v>
      </c>
      <c r="B22" s="155">
        <v>1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0</v>
      </c>
      <c r="M22" s="160">
        <v>1</v>
      </c>
      <c r="N22" s="160">
        <v>0</v>
      </c>
      <c r="O22" s="160">
        <v>0</v>
      </c>
      <c r="P22" s="160">
        <v>0</v>
      </c>
      <c r="Q22" s="160">
        <v>0</v>
      </c>
      <c r="R22" s="131">
        <v>0</v>
      </c>
    </row>
    <row r="23" spans="1:18" ht="39.950000000000003" customHeight="1">
      <c r="A23" s="198" t="s">
        <v>246</v>
      </c>
      <c r="B23" s="155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31">
        <v>0</v>
      </c>
    </row>
    <row r="24" spans="1:18" ht="39.950000000000003" customHeight="1">
      <c r="A24" s="123" t="s">
        <v>247</v>
      </c>
      <c r="B24" s="153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27">
        <v>0</v>
      </c>
    </row>
    <row r="25" spans="1:18" ht="39.950000000000003" customHeight="1">
      <c r="A25" s="123" t="s">
        <v>261</v>
      </c>
      <c r="B25" s="153">
        <v>2</v>
      </c>
      <c r="C25" s="157">
        <v>0</v>
      </c>
      <c r="D25" s="157">
        <v>0</v>
      </c>
      <c r="E25" s="157">
        <v>0</v>
      </c>
      <c r="F25" s="157">
        <v>0</v>
      </c>
      <c r="G25" s="157">
        <v>1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1</v>
      </c>
      <c r="O25" s="157">
        <v>0</v>
      </c>
      <c r="P25" s="157">
        <v>0</v>
      </c>
      <c r="Q25" s="157">
        <v>0</v>
      </c>
      <c r="R25" s="127">
        <v>0</v>
      </c>
    </row>
    <row r="26" spans="1:18" ht="39.950000000000003" customHeight="1" thickBot="1">
      <c r="A26" s="199" t="s">
        <v>248</v>
      </c>
      <c r="B26" s="202">
        <v>4</v>
      </c>
      <c r="C26" s="200">
        <v>0</v>
      </c>
      <c r="D26" s="200">
        <v>0</v>
      </c>
      <c r="E26" s="200">
        <v>0</v>
      </c>
      <c r="F26" s="200">
        <v>1</v>
      </c>
      <c r="G26" s="200">
        <v>1</v>
      </c>
      <c r="H26" s="200">
        <v>0</v>
      </c>
      <c r="I26" s="200">
        <v>0</v>
      </c>
      <c r="J26" s="200">
        <v>0</v>
      </c>
      <c r="K26" s="200">
        <v>0</v>
      </c>
      <c r="L26" s="200">
        <v>1</v>
      </c>
      <c r="M26" s="200">
        <v>1</v>
      </c>
      <c r="N26" s="200">
        <v>0</v>
      </c>
      <c r="O26" s="200">
        <v>0</v>
      </c>
      <c r="P26" s="200">
        <v>0</v>
      </c>
      <c r="Q26" s="200">
        <v>0</v>
      </c>
      <c r="R26" s="201">
        <v>0</v>
      </c>
    </row>
    <row r="27" spans="1:18" ht="39.950000000000003" customHeight="1" thickTop="1">
      <c r="A27" s="123" t="s">
        <v>31</v>
      </c>
      <c r="B27" s="153">
        <f t="shared" ref="B27" si="6">B15</f>
        <v>9</v>
      </c>
      <c r="C27" s="157">
        <f t="shared" ref="C27:R27" si="7">C15</f>
        <v>0</v>
      </c>
      <c r="D27" s="157">
        <f t="shared" si="7"/>
        <v>0</v>
      </c>
      <c r="E27" s="157">
        <f t="shared" si="7"/>
        <v>0</v>
      </c>
      <c r="F27" s="157">
        <f t="shared" si="7"/>
        <v>0</v>
      </c>
      <c r="G27" s="157">
        <f t="shared" si="7"/>
        <v>0</v>
      </c>
      <c r="H27" s="157">
        <f t="shared" si="7"/>
        <v>0</v>
      </c>
      <c r="I27" s="157">
        <f t="shared" si="7"/>
        <v>0</v>
      </c>
      <c r="J27" s="157">
        <f t="shared" si="7"/>
        <v>0</v>
      </c>
      <c r="K27" s="157">
        <f t="shared" si="7"/>
        <v>2</v>
      </c>
      <c r="L27" s="157">
        <f t="shared" si="7"/>
        <v>0</v>
      </c>
      <c r="M27" s="157">
        <f t="shared" si="7"/>
        <v>6</v>
      </c>
      <c r="N27" s="157">
        <f t="shared" si="7"/>
        <v>0</v>
      </c>
      <c r="O27" s="157">
        <f t="shared" si="7"/>
        <v>0</v>
      </c>
      <c r="P27" s="157">
        <f t="shared" si="7"/>
        <v>0</v>
      </c>
      <c r="Q27" s="157">
        <f t="shared" si="7"/>
        <v>1</v>
      </c>
      <c r="R27" s="127">
        <f t="shared" si="7"/>
        <v>0</v>
      </c>
    </row>
    <row r="28" spans="1:18" ht="39.950000000000003" customHeight="1">
      <c r="A28" s="123" t="s">
        <v>32</v>
      </c>
      <c r="B28" s="153">
        <f t="shared" ref="B28" si="8">B11+B12</f>
        <v>22</v>
      </c>
      <c r="C28" s="157">
        <f t="shared" ref="C28:R28" si="9">C11+C12</f>
        <v>0</v>
      </c>
      <c r="D28" s="157">
        <f t="shared" si="9"/>
        <v>0</v>
      </c>
      <c r="E28" s="157">
        <f t="shared" si="9"/>
        <v>1</v>
      </c>
      <c r="F28" s="157">
        <f t="shared" si="9"/>
        <v>1</v>
      </c>
      <c r="G28" s="157">
        <f t="shared" si="9"/>
        <v>1</v>
      </c>
      <c r="H28" s="157">
        <f t="shared" si="9"/>
        <v>0</v>
      </c>
      <c r="I28" s="157">
        <f t="shared" si="9"/>
        <v>1</v>
      </c>
      <c r="J28" s="157">
        <f t="shared" si="9"/>
        <v>0</v>
      </c>
      <c r="K28" s="157">
        <f t="shared" si="9"/>
        <v>0</v>
      </c>
      <c r="L28" s="157">
        <f t="shared" si="9"/>
        <v>0</v>
      </c>
      <c r="M28" s="157">
        <f t="shared" si="9"/>
        <v>14</v>
      </c>
      <c r="N28" s="157">
        <f t="shared" si="9"/>
        <v>0</v>
      </c>
      <c r="O28" s="157">
        <f t="shared" si="9"/>
        <v>1</v>
      </c>
      <c r="P28" s="157">
        <f t="shared" si="9"/>
        <v>0</v>
      </c>
      <c r="Q28" s="157">
        <f t="shared" si="9"/>
        <v>3</v>
      </c>
      <c r="R28" s="127">
        <f t="shared" si="9"/>
        <v>0</v>
      </c>
    </row>
    <row r="29" spans="1:18" ht="39.950000000000003" customHeight="1">
      <c r="A29" s="123" t="s">
        <v>33</v>
      </c>
      <c r="B29" s="153">
        <f t="shared" ref="B29" si="10">B8+B18</f>
        <v>30</v>
      </c>
      <c r="C29" s="157">
        <f t="shared" ref="C29:R29" si="11">C8+C18</f>
        <v>0</v>
      </c>
      <c r="D29" s="157">
        <f t="shared" si="11"/>
        <v>0</v>
      </c>
      <c r="E29" s="157">
        <f t="shared" si="11"/>
        <v>0</v>
      </c>
      <c r="F29" s="157">
        <f t="shared" si="11"/>
        <v>1</v>
      </c>
      <c r="G29" s="157">
        <f t="shared" si="11"/>
        <v>0</v>
      </c>
      <c r="H29" s="157">
        <f t="shared" si="11"/>
        <v>0</v>
      </c>
      <c r="I29" s="157">
        <f t="shared" si="11"/>
        <v>2</v>
      </c>
      <c r="J29" s="157">
        <f t="shared" si="11"/>
        <v>0</v>
      </c>
      <c r="K29" s="157">
        <f t="shared" si="11"/>
        <v>0</v>
      </c>
      <c r="L29" s="157">
        <f t="shared" si="11"/>
        <v>2</v>
      </c>
      <c r="M29" s="157">
        <f t="shared" si="11"/>
        <v>25</v>
      </c>
      <c r="N29" s="157">
        <f t="shared" si="11"/>
        <v>0</v>
      </c>
      <c r="O29" s="157">
        <f t="shared" si="11"/>
        <v>0</v>
      </c>
      <c r="P29" s="157">
        <f t="shared" si="11"/>
        <v>0</v>
      </c>
      <c r="Q29" s="157">
        <f t="shared" si="11"/>
        <v>0</v>
      </c>
      <c r="R29" s="127">
        <f t="shared" si="11"/>
        <v>0</v>
      </c>
    </row>
    <row r="30" spans="1:18" ht="39.950000000000003" customHeight="1">
      <c r="A30" s="123" t="s">
        <v>34</v>
      </c>
      <c r="B30" s="153">
        <f t="shared" ref="B30" si="12">B7+B14+B17+B19+B20+B21</f>
        <v>53</v>
      </c>
      <c r="C30" s="157">
        <f t="shared" ref="C30:R30" si="13">C7+C14+C17+C19+C20+C21</f>
        <v>2</v>
      </c>
      <c r="D30" s="157">
        <f t="shared" si="13"/>
        <v>1</v>
      </c>
      <c r="E30" s="157">
        <f t="shared" si="13"/>
        <v>0</v>
      </c>
      <c r="F30" s="157">
        <f t="shared" si="13"/>
        <v>2</v>
      </c>
      <c r="G30" s="157">
        <f t="shared" si="13"/>
        <v>1</v>
      </c>
      <c r="H30" s="157">
        <f t="shared" si="13"/>
        <v>1</v>
      </c>
      <c r="I30" s="157">
        <f t="shared" si="13"/>
        <v>1</v>
      </c>
      <c r="J30" s="157">
        <f t="shared" si="13"/>
        <v>0</v>
      </c>
      <c r="K30" s="157">
        <f t="shared" si="13"/>
        <v>0</v>
      </c>
      <c r="L30" s="157">
        <f t="shared" si="13"/>
        <v>1</v>
      </c>
      <c r="M30" s="157">
        <f t="shared" si="13"/>
        <v>38</v>
      </c>
      <c r="N30" s="157">
        <f t="shared" si="13"/>
        <v>0</v>
      </c>
      <c r="O30" s="157">
        <f t="shared" si="13"/>
        <v>2</v>
      </c>
      <c r="P30" s="157">
        <f t="shared" si="13"/>
        <v>1</v>
      </c>
      <c r="Q30" s="157">
        <f t="shared" si="13"/>
        <v>3</v>
      </c>
      <c r="R30" s="127">
        <f t="shared" si="13"/>
        <v>0</v>
      </c>
    </row>
    <row r="31" spans="1:18" ht="39.950000000000003" customHeight="1">
      <c r="A31" s="123" t="s">
        <v>35</v>
      </c>
      <c r="B31" s="153">
        <f t="shared" ref="B31" si="14">B10+B13+B16+B22+B23</f>
        <v>16</v>
      </c>
      <c r="C31" s="157">
        <f t="shared" ref="C31:R31" si="15">C10+C13+C16+C22+C23</f>
        <v>0</v>
      </c>
      <c r="D31" s="157">
        <f t="shared" si="15"/>
        <v>0</v>
      </c>
      <c r="E31" s="157">
        <f t="shared" si="15"/>
        <v>0</v>
      </c>
      <c r="F31" s="157">
        <f t="shared" si="15"/>
        <v>0</v>
      </c>
      <c r="G31" s="157">
        <f t="shared" si="15"/>
        <v>4</v>
      </c>
      <c r="H31" s="157">
        <f t="shared" si="15"/>
        <v>0</v>
      </c>
      <c r="I31" s="157">
        <f t="shared" si="15"/>
        <v>0</v>
      </c>
      <c r="J31" s="157">
        <f t="shared" si="15"/>
        <v>0</v>
      </c>
      <c r="K31" s="157">
        <f t="shared" si="15"/>
        <v>0</v>
      </c>
      <c r="L31" s="157">
        <f t="shared" si="15"/>
        <v>0</v>
      </c>
      <c r="M31" s="157">
        <f t="shared" si="15"/>
        <v>10</v>
      </c>
      <c r="N31" s="157">
        <f t="shared" si="15"/>
        <v>0</v>
      </c>
      <c r="O31" s="157">
        <f t="shared" si="15"/>
        <v>0</v>
      </c>
      <c r="P31" s="157">
        <f t="shared" si="15"/>
        <v>0</v>
      </c>
      <c r="Q31" s="157">
        <f t="shared" si="15"/>
        <v>2</v>
      </c>
      <c r="R31" s="127">
        <f t="shared" si="15"/>
        <v>0</v>
      </c>
    </row>
    <row r="32" spans="1:18" ht="39.950000000000003" customHeight="1">
      <c r="A32" s="132" t="s">
        <v>36</v>
      </c>
      <c r="B32" s="154">
        <f t="shared" ref="B32" si="16">B9+B24+B25+B26</f>
        <v>13</v>
      </c>
      <c r="C32" s="159">
        <f t="shared" ref="C32:R32" si="17">C9+C24+C25+C26</f>
        <v>0</v>
      </c>
      <c r="D32" s="159">
        <f t="shared" si="17"/>
        <v>0</v>
      </c>
      <c r="E32" s="159">
        <f t="shared" si="17"/>
        <v>0</v>
      </c>
      <c r="F32" s="159">
        <f t="shared" si="17"/>
        <v>1</v>
      </c>
      <c r="G32" s="159">
        <f t="shared" si="17"/>
        <v>5</v>
      </c>
      <c r="H32" s="159">
        <f t="shared" si="17"/>
        <v>0</v>
      </c>
      <c r="I32" s="159">
        <f t="shared" si="17"/>
        <v>0</v>
      </c>
      <c r="J32" s="159">
        <f t="shared" si="17"/>
        <v>1</v>
      </c>
      <c r="K32" s="159">
        <f t="shared" si="17"/>
        <v>0</v>
      </c>
      <c r="L32" s="159">
        <f t="shared" si="17"/>
        <v>2</v>
      </c>
      <c r="M32" s="159">
        <f t="shared" si="17"/>
        <v>3</v>
      </c>
      <c r="N32" s="159">
        <f t="shared" si="17"/>
        <v>1</v>
      </c>
      <c r="O32" s="159">
        <f t="shared" si="17"/>
        <v>0</v>
      </c>
      <c r="P32" s="159">
        <f t="shared" si="17"/>
        <v>0</v>
      </c>
      <c r="Q32" s="159">
        <f t="shared" si="17"/>
        <v>0</v>
      </c>
      <c r="R32" s="129">
        <f t="shared" si="17"/>
        <v>0</v>
      </c>
    </row>
    <row r="33" spans="1:1" ht="13.15" customHeight="1">
      <c r="A33" s="241"/>
    </row>
  </sheetData>
  <mergeCells count="14">
    <mergeCell ref="A2:A3"/>
    <mergeCell ref="P2:P3"/>
    <mergeCell ref="M2:M3"/>
    <mergeCell ref="R2:R3"/>
    <mergeCell ref="N1:R1"/>
    <mergeCell ref="B2:B3"/>
    <mergeCell ref="C2:E2"/>
    <mergeCell ref="F2:I2"/>
    <mergeCell ref="Q2:Q3"/>
    <mergeCell ref="J2:J3"/>
    <mergeCell ref="K2:K3"/>
    <mergeCell ref="L2:L3"/>
    <mergeCell ref="N2:N3"/>
    <mergeCell ref="O2:O3"/>
  </mergeCells>
  <phoneticPr fontId="2"/>
  <pageMargins left="0.36" right="0.78740157480314965" top="0.59055118110236227" bottom="0.59055118110236227" header="0" footer="0"/>
  <pageSetup paperSize="9" scale="67" fitToWidth="0" orientation="portrait" blackAndWhite="1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39997558519241921"/>
    <pageSetUpPr fitToPage="1"/>
  </sheetPr>
  <dimension ref="A1:D14"/>
  <sheetViews>
    <sheetView view="pageBreakPreview" zoomScaleNormal="100" zoomScaleSheetLayoutView="50" workbookViewId="0">
      <selection activeCell="C9" sqref="C9"/>
    </sheetView>
  </sheetViews>
  <sheetFormatPr defaultColWidth="12.625" defaultRowHeight="14.1" customHeight="1"/>
  <cols>
    <col min="1" max="1" width="18.5" style="74" customWidth="1"/>
    <col min="2" max="4" width="17" style="2" customWidth="1"/>
    <col min="5" max="5" width="12.625" style="2" customWidth="1"/>
    <col min="6" max="6" width="6.625" style="2" customWidth="1"/>
    <col min="7" max="16384" width="12.625" style="2"/>
  </cols>
  <sheetData>
    <row r="1" spans="1:4" s="245" customFormat="1" ht="21">
      <c r="A1" s="242" t="s">
        <v>312</v>
      </c>
      <c r="B1" s="243"/>
      <c r="C1" s="244"/>
      <c r="D1" s="240">
        <v>41548</v>
      </c>
    </row>
    <row r="2" spans="1:4" s="245" customFormat="1" ht="14.1" customHeight="1">
      <c r="A2" s="222" t="s">
        <v>115</v>
      </c>
      <c r="B2" s="222" t="s">
        <v>8</v>
      </c>
      <c r="C2" s="222" t="s">
        <v>290</v>
      </c>
      <c r="D2" s="222" t="s">
        <v>7</v>
      </c>
    </row>
    <row r="3" spans="1:4" s="234" customFormat="1" ht="14.1" customHeight="1">
      <c r="A3" s="223" t="s">
        <v>8</v>
      </c>
      <c r="B3" s="246">
        <f>SUM(B4:B12)</f>
        <v>143</v>
      </c>
      <c r="C3" s="247">
        <f t="shared" ref="C3:D3" si="0">SUM(C4:C12)</f>
        <v>15</v>
      </c>
      <c r="D3" s="248">
        <f t="shared" si="0"/>
        <v>128</v>
      </c>
    </row>
    <row r="4" spans="1:4" s="234" customFormat="1" ht="14.1" customHeight="1">
      <c r="A4" s="226" t="s">
        <v>285</v>
      </c>
      <c r="B4" s="246">
        <v>69</v>
      </c>
      <c r="C4" s="249">
        <v>1</v>
      </c>
      <c r="D4" s="250">
        <v>68</v>
      </c>
    </row>
    <row r="5" spans="1:4" s="234" customFormat="1" ht="14.1" customHeight="1">
      <c r="A5" s="226" t="s">
        <v>107</v>
      </c>
      <c r="B5" s="246">
        <v>37</v>
      </c>
      <c r="C5" s="249">
        <v>5</v>
      </c>
      <c r="D5" s="250">
        <v>32</v>
      </c>
    </row>
    <row r="6" spans="1:4" s="234" customFormat="1" ht="14.1" customHeight="1">
      <c r="A6" s="226" t="s">
        <v>108</v>
      </c>
      <c r="B6" s="246">
        <v>14</v>
      </c>
      <c r="C6" s="249">
        <v>3</v>
      </c>
      <c r="D6" s="250">
        <v>11</v>
      </c>
    </row>
    <row r="7" spans="1:4" s="234" customFormat="1" ht="14.1" customHeight="1">
      <c r="A7" s="226" t="s">
        <v>109</v>
      </c>
      <c r="B7" s="246">
        <v>12</v>
      </c>
      <c r="C7" s="249">
        <v>3</v>
      </c>
      <c r="D7" s="250">
        <v>9</v>
      </c>
    </row>
    <row r="8" spans="1:4" s="234" customFormat="1" ht="14.1" customHeight="1">
      <c r="A8" s="226" t="s">
        <v>110</v>
      </c>
      <c r="B8" s="246">
        <v>7</v>
      </c>
      <c r="C8" s="249">
        <v>2</v>
      </c>
      <c r="D8" s="250">
        <v>5</v>
      </c>
    </row>
    <row r="9" spans="1:4" s="234" customFormat="1" ht="14.1" customHeight="1">
      <c r="A9" s="226" t="s">
        <v>111</v>
      </c>
      <c r="B9" s="246">
        <v>0</v>
      </c>
      <c r="C9" s="249">
        <v>0</v>
      </c>
      <c r="D9" s="250">
        <v>0</v>
      </c>
    </row>
    <row r="10" spans="1:4" s="234" customFormat="1" ht="14.1" customHeight="1">
      <c r="A10" s="226" t="s">
        <v>112</v>
      </c>
      <c r="B10" s="246">
        <v>1</v>
      </c>
      <c r="C10" s="249">
        <v>0</v>
      </c>
      <c r="D10" s="250">
        <v>1</v>
      </c>
    </row>
    <row r="11" spans="1:4" s="234" customFormat="1" ht="14.1" customHeight="1">
      <c r="A11" s="226" t="s">
        <v>113</v>
      </c>
      <c r="B11" s="246">
        <v>2</v>
      </c>
      <c r="C11" s="249">
        <v>1</v>
      </c>
      <c r="D11" s="250">
        <v>1</v>
      </c>
    </row>
    <row r="12" spans="1:4" s="234" customFormat="1" ht="14.1" customHeight="1">
      <c r="A12" s="251" t="s">
        <v>114</v>
      </c>
      <c r="B12" s="252">
        <v>1</v>
      </c>
      <c r="C12" s="253">
        <v>0</v>
      </c>
      <c r="D12" s="254">
        <v>1</v>
      </c>
    </row>
    <row r="13" spans="1:4" s="234" customFormat="1" ht="51" customHeight="1">
      <c r="A13" s="227"/>
      <c r="B13" s="249"/>
      <c r="C13" s="249"/>
      <c r="D13" s="249"/>
    </row>
    <row r="14" spans="1:4" ht="45" customHeight="1"/>
  </sheetData>
  <phoneticPr fontId="2"/>
  <pageMargins left="0.78740157480314965" right="0.78740157480314965" top="0.59055118110236227" bottom="0.59055118110236227" header="0" footer="0"/>
  <pageSetup paperSize="9" orientation="portrait" blackAndWhite="1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39997558519241921"/>
    <pageSetUpPr fitToPage="1"/>
  </sheetPr>
  <dimension ref="A1:K14"/>
  <sheetViews>
    <sheetView view="pageBreakPreview" zoomScaleNormal="100" zoomScaleSheetLayoutView="100" workbookViewId="0">
      <selection activeCell="I2" sqref="I2"/>
    </sheetView>
  </sheetViews>
  <sheetFormatPr defaultColWidth="9.125" defaultRowHeight="14.1" customHeight="1"/>
  <cols>
    <col min="1" max="1" width="19.125" style="261" customWidth="1"/>
    <col min="2" max="3" width="6.625" style="261" customWidth="1"/>
    <col min="4" max="4" width="5.5" style="261" customWidth="1"/>
    <col min="5" max="5" width="7.125" style="261" customWidth="1"/>
    <col min="6" max="6" width="7.25" style="261" customWidth="1"/>
    <col min="7" max="8" width="6.625" style="261" customWidth="1"/>
    <col min="9" max="9" width="7.125" style="261" customWidth="1"/>
    <col min="10" max="10" width="6.625" style="261" customWidth="1"/>
    <col min="11" max="11" width="5.875" style="261" customWidth="1"/>
    <col min="12" max="16384" width="9.125" style="261"/>
  </cols>
  <sheetData>
    <row r="1" spans="1:11" s="257" customFormat="1" ht="21">
      <c r="A1" s="255" t="s">
        <v>116</v>
      </c>
      <c r="B1" s="256"/>
      <c r="C1" s="256"/>
      <c r="D1" s="256"/>
      <c r="I1" s="381">
        <v>41548</v>
      </c>
      <c r="J1" s="381"/>
      <c r="K1" s="381"/>
    </row>
    <row r="2" spans="1:11" ht="46.9" customHeight="1">
      <c r="A2" s="384" t="s">
        <v>115</v>
      </c>
      <c r="B2" s="382" t="s">
        <v>8</v>
      </c>
      <c r="C2" s="383"/>
      <c r="D2" s="258" t="s">
        <v>98</v>
      </c>
      <c r="E2" s="259" t="s">
        <v>117</v>
      </c>
      <c r="F2" s="259" t="s">
        <v>118</v>
      </c>
      <c r="G2" s="259" t="s">
        <v>119</v>
      </c>
      <c r="H2" s="259" t="s">
        <v>120</v>
      </c>
      <c r="I2" s="259" t="s">
        <v>310</v>
      </c>
      <c r="J2" s="259" t="s">
        <v>311</v>
      </c>
      <c r="K2" s="260" t="s">
        <v>102</v>
      </c>
    </row>
    <row r="3" spans="1:11" s="263" customFormat="1" ht="14.1" customHeight="1">
      <c r="A3" s="385"/>
      <c r="B3" s="262" t="s">
        <v>121</v>
      </c>
      <c r="C3" s="262" t="s">
        <v>122</v>
      </c>
      <c r="D3" s="386" t="s">
        <v>121</v>
      </c>
      <c r="E3" s="387"/>
      <c r="F3" s="387"/>
      <c r="G3" s="387"/>
      <c r="H3" s="387"/>
      <c r="I3" s="387"/>
      <c r="J3" s="387"/>
      <c r="K3" s="388"/>
    </row>
    <row r="4" spans="1:11" ht="14.1" customHeight="1">
      <c r="A4" s="260" t="s">
        <v>37</v>
      </c>
      <c r="B4" s="264">
        <f>SUM(B5:B13)</f>
        <v>143</v>
      </c>
      <c r="C4" s="265">
        <v>100</v>
      </c>
      <c r="D4" s="266">
        <v>4</v>
      </c>
      <c r="E4" s="266">
        <v>21</v>
      </c>
      <c r="F4" s="266">
        <v>3</v>
      </c>
      <c r="G4" s="266">
        <v>5</v>
      </c>
      <c r="H4" s="266">
        <v>96</v>
      </c>
      <c r="I4" s="266">
        <v>13</v>
      </c>
      <c r="J4" s="266">
        <v>1</v>
      </c>
      <c r="K4" s="267">
        <v>0</v>
      </c>
    </row>
    <row r="5" spans="1:11" ht="14.1" customHeight="1">
      <c r="A5" s="268" t="s">
        <v>106</v>
      </c>
      <c r="B5" s="269">
        <v>69</v>
      </c>
      <c r="C5" s="270">
        <v>48.3</v>
      </c>
      <c r="D5" s="271">
        <v>0</v>
      </c>
      <c r="E5" s="271">
        <v>3</v>
      </c>
      <c r="F5" s="294">
        <v>1</v>
      </c>
      <c r="G5" s="294">
        <v>2</v>
      </c>
      <c r="H5" s="294">
        <v>59</v>
      </c>
      <c r="I5" s="294">
        <v>3</v>
      </c>
      <c r="J5" s="294">
        <v>1</v>
      </c>
      <c r="K5" s="272">
        <v>0</v>
      </c>
    </row>
    <row r="6" spans="1:11" ht="14.1" customHeight="1">
      <c r="A6" s="268" t="s">
        <v>107</v>
      </c>
      <c r="B6" s="269">
        <v>37</v>
      </c>
      <c r="C6" s="270">
        <v>25.9</v>
      </c>
      <c r="D6" s="271">
        <v>0</v>
      </c>
      <c r="E6" s="271">
        <v>11</v>
      </c>
      <c r="F6" s="271">
        <v>1</v>
      </c>
      <c r="G6" s="271">
        <v>1</v>
      </c>
      <c r="H6" s="271">
        <v>21</v>
      </c>
      <c r="I6" s="271">
        <v>3</v>
      </c>
      <c r="J6" s="271">
        <v>0</v>
      </c>
      <c r="K6" s="272">
        <v>0</v>
      </c>
    </row>
    <row r="7" spans="1:11" ht="14.1" customHeight="1">
      <c r="A7" s="268" t="s">
        <v>108</v>
      </c>
      <c r="B7" s="269">
        <v>14</v>
      </c>
      <c r="C7" s="270">
        <v>9.8000000000000007</v>
      </c>
      <c r="D7" s="271">
        <v>0</v>
      </c>
      <c r="E7" s="271">
        <v>0</v>
      </c>
      <c r="F7" s="271">
        <v>1</v>
      </c>
      <c r="G7" s="271">
        <v>0</v>
      </c>
      <c r="H7" s="271">
        <v>10</v>
      </c>
      <c r="I7" s="271">
        <v>3</v>
      </c>
      <c r="J7" s="271">
        <v>0</v>
      </c>
      <c r="K7" s="272">
        <v>0</v>
      </c>
    </row>
    <row r="8" spans="1:11" ht="14.1" customHeight="1">
      <c r="A8" s="268" t="s">
        <v>109</v>
      </c>
      <c r="B8" s="269">
        <v>12</v>
      </c>
      <c r="C8" s="270">
        <v>8.4</v>
      </c>
      <c r="D8" s="271">
        <v>1</v>
      </c>
      <c r="E8" s="271">
        <v>4</v>
      </c>
      <c r="F8" s="271">
        <v>0</v>
      </c>
      <c r="G8" s="271">
        <v>2</v>
      </c>
      <c r="H8" s="271">
        <v>4</v>
      </c>
      <c r="I8" s="271">
        <v>1</v>
      </c>
      <c r="J8" s="271">
        <v>0</v>
      </c>
      <c r="K8" s="272">
        <v>0</v>
      </c>
    </row>
    <row r="9" spans="1:11" ht="14.1" customHeight="1">
      <c r="A9" s="268" t="s">
        <v>110</v>
      </c>
      <c r="B9" s="269">
        <v>7</v>
      </c>
      <c r="C9" s="270">
        <v>4.9000000000000004</v>
      </c>
      <c r="D9" s="271">
        <v>2</v>
      </c>
      <c r="E9" s="271">
        <v>1</v>
      </c>
      <c r="F9" s="271">
        <v>0</v>
      </c>
      <c r="G9" s="271">
        <v>0</v>
      </c>
      <c r="H9" s="271">
        <v>2</v>
      </c>
      <c r="I9" s="271">
        <v>2</v>
      </c>
      <c r="J9" s="271">
        <v>0</v>
      </c>
      <c r="K9" s="272">
        <v>0</v>
      </c>
    </row>
    <row r="10" spans="1:11" ht="14.1" customHeight="1">
      <c r="A10" s="268" t="s">
        <v>111</v>
      </c>
      <c r="B10" s="269">
        <v>0</v>
      </c>
      <c r="C10" s="270">
        <v>0</v>
      </c>
      <c r="D10" s="271">
        <v>0</v>
      </c>
      <c r="E10" s="271">
        <v>0</v>
      </c>
      <c r="F10" s="271">
        <v>0</v>
      </c>
      <c r="G10" s="271">
        <v>0</v>
      </c>
      <c r="H10" s="271">
        <v>0</v>
      </c>
      <c r="I10" s="271">
        <v>0</v>
      </c>
      <c r="J10" s="271">
        <v>0</v>
      </c>
      <c r="K10" s="272">
        <v>0</v>
      </c>
    </row>
    <row r="11" spans="1:11" ht="14.1" customHeight="1">
      <c r="A11" s="268" t="s">
        <v>112</v>
      </c>
      <c r="B11" s="269">
        <v>1</v>
      </c>
      <c r="C11" s="270">
        <v>0.7</v>
      </c>
      <c r="D11" s="271">
        <v>1</v>
      </c>
      <c r="E11" s="271">
        <v>0</v>
      </c>
      <c r="F11" s="271">
        <v>0</v>
      </c>
      <c r="G11" s="271">
        <v>0</v>
      </c>
      <c r="H11" s="271">
        <v>0</v>
      </c>
      <c r="I11" s="271">
        <v>0</v>
      </c>
      <c r="J11" s="271">
        <v>0</v>
      </c>
      <c r="K11" s="272">
        <v>0</v>
      </c>
    </row>
    <row r="12" spans="1:11" ht="14.1" customHeight="1">
      <c r="A12" s="268" t="s">
        <v>113</v>
      </c>
      <c r="B12" s="269">
        <v>2</v>
      </c>
      <c r="C12" s="270">
        <v>1.4</v>
      </c>
      <c r="D12" s="271">
        <v>0</v>
      </c>
      <c r="E12" s="271">
        <v>1</v>
      </c>
      <c r="F12" s="271">
        <v>0</v>
      </c>
      <c r="G12" s="271">
        <v>0</v>
      </c>
      <c r="H12" s="271">
        <v>0</v>
      </c>
      <c r="I12" s="271">
        <v>1</v>
      </c>
      <c r="J12" s="271">
        <v>0</v>
      </c>
      <c r="K12" s="272">
        <v>0</v>
      </c>
    </row>
    <row r="13" spans="1:11" ht="14.1" customHeight="1">
      <c r="A13" s="273" t="s">
        <v>114</v>
      </c>
      <c r="B13" s="274">
        <v>1</v>
      </c>
      <c r="C13" s="275">
        <v>0.7</v>
      </c>
      <c r="D13" s="276">
        <v>0</v>
      </c>
      <c r="E13" s="276">
        <v>1</v>
      </c>
      <c r="F13" s="276">
        <v>0</v>
      </c>
      <c r="G13" s="276">
        <v>0</v>
      </c>
      <c r="H13" s="276">
        <v>0</v>
      </c>
      <c r="I13" s="276">
        <v>0</v>
      </c>
      <c r="J13" s="276">
        <v>0</v>
      </c>
      <c r="K13" s="277">
        <v>0</v>
      </c>
    </row>
    <row r="14" spans="1:11" ht="14.1" customHeight="1">
      <c r="A14" s="278"/>
    </row>
  </sheetData>
  <mergeCells count="4">
    <mergeCell ref="I1:K1"/>
    <mergeCell ref="B2:C2"/>
    <mergeCell ref="A2:A3"/>
    <mergeCell ref="D3:K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39997558519241921"/>
    <pageSetUpPr fitToPage="1"/>
  </sheetPr>
  <dimension ref="A1:N40"/>
  <sheetViews>
    <sheetView view="pageBreakPreview" topLeftCell="A13" zoomScaleNormal="100" zoomScaleSheetLayoutView="100" workbookViewId="0">
      <selection activeCell="J27" sqref="J27"/>
    </sheetView>
  </sheetViews>
  <sheetFormatPr defaultColWidth="9.125" defaultRowHeight="14.1" customHeight="1"/>
  <cols>
    <col min="1" max="1" width="8.75" style="85" customWidth="1"/>
    <col min="2" max="2" width="7.5" style="85" bestFit="1" customWidth="1"/>
    <col min="3" max="5" width="8.875" style="84" customWidth="1"/>
    <col min="6" max="11" width="7.25" style="84" customWidth="1"/>
    <col min="12" max="12" width="18.625" style="84" bestFit="1" customWidth="1"/>
    <col min="13" max="13" width="16.625" style="84" bestFit="1" customWidth="1"/>
    <col min="14" max="16384" width="9.125" style="84"/>
  </cols>
  <sheetData>
    <row r="1" spans="1:14" s="73" customFormat="1" ht="21">
      <c r="A1" s="71" t="s">
        <v>129</v>
      </c>
      <c r="B1" s="72"/>
      <c r="C1" s="72"/>
      <c r="D1" s="72"/>
      <c r="E1" s="72"/>
      <c r="F1" s="72"/>
      <c r="G1" s="72"/>
      <c r="H1" s="15"/>
      <c r="I1" s="15"/>
      <c r="J1" s="398">
        <v>41548</v>
      </c>
      <c r="K1" s="398"/>
      <c r="L1"/>
      <c r="M1"/>
      <c r="N1"/>
    </row>
    <row r="2" spans="1:14" ht="14.1" customHeight="1">
      <c r="A2" s="391" t="s">
        <v>130</v>
      </c>
      <c r="B2" s="392"/>
      <c r="C2" s="335" t="s">
        <v>291</v>
      </c>
      <c r="D2" s="335"/>
      <c r="E2" s="335"/>
      <c r="F2" s="335" t="s">
        <v>131</v>
      </c>
      <c r="G2" s="335"/>
      <c r="H2" s="335"/>
      <c r="I2" s="335" t="s">
        <v>132</v>
      </c>
      <c r="J2" s="335"/>
      <c r="K2" s="335"/>
      <c r="L2"/>
      <c r="M2"/>
      <c r="N2"/>
    </row>
    <row r="3" spans="1:14" ht="14.1" customHeight="1">
      <c r="A3" s="393"/>
      <c r="B3" s="394"/>
      <c r="C3" s="4" t="s">
        <v>8</v>
      </c>
      <c r="D3" s="4" t="s">
        <v>133</v>
      </c>
      <c r="E3" s="4" t="s">
        <v>134</v>
      </c>
      <c r="F3" s="4" t="s">
        <v>8</v>
      </c>
      <c r="G3" s="4" t="s">
        <v>133</v>
      </c>
      <c r="H3" s="4" t="s">
        <v>134</v>
      </c>
      <c r="I3" s="4" t="s">
        <v>8</v>
      </c>
      <c r="J3" s="4" t="s">
        <v>133</v>
      </c>
      <c r="K3" s="4" t="s">
        <v>134</v>
      </c>
      <c r="L3"/>
      <c r="M3"/>
      <c r="N3"/>
    </row>
    <row r="4" spans="1:14" ht="21" customHeight="1">
      <c r="A4" s="389" t="s">
        <v>8</v>
      </c>
      <c r="B4" s="390"/>
      <c r="C4" s="149">
        <v>27192.3</v>
      </c>
      <c r="D4" s="147">
        <v>26046.1</v>
      </c>
      <c r="E4" s="150">
        <v>1146.2</v>
      </c>
      <c r="F4" s="133">
        <v>119.4</v>
      </c>
      <c r="G4" s="133">
        <v>120.8</v>
      </c>
      <c r="H4" s="135">
        <v>94.3</v>
      </c>
      <c r="I4" s="133">
        <v>190.2</v>
      </c>
      <c r="J4" s="133">
        <v>197.3</v>
      </c>
      <c r="K4" s="135">
        <v>104.2</v>
      </c>
      <c r="L4"/>
      <c r="N4"/>
    </row>
    <row r="5" spans="1:14" ht="21" customHeight="1">
      <c r="A5" s="361" t="s">
        <v>135</v>
      </c>
      <c r="B5" s="75" t="s">
        <v>8</v>
      </c>
      <c r="C5" s="134">
        <v>2406.6</v>
      </c>
      <c r="D5" s="146">
        <v>2336.6999999999998</v>
      </c>
      <c r="E5" s="146">
        <v>69.900000000000006</v>
      </c>
      <c r="F5" s="134">
        <v>10.6</v>
      </c>
      <c r="G5" s="34">
        <v>10.8</v>
      </c>
      <c r="H5" s="42">
        <v>5.8</v>
      </c>
      <c r="I5" s="134">
        <v>16.8</v>
      </c>
      <c r="J5" s="34">
        <v>17.7</v>
      </c>
      <c r="K5" s="42">
        <v>6.4</v>
      </c>
      <c r="L5" s="167"/>
      <c r="N5"/>
    </row>
    <row r="6" spans="1:14" ht="21" customHeight="1">
      <c r="A6" s="399"/>
      <c r="B6" s="75" t="s">
        <v>136</v>
      </c>
      <c r="C6" s="134">
        <v>1976</v>
      </c>
      <c r="D6" s="147">
        <v>1925</v>
      </c>
      <c r="E6" s="147">
        <v>51</v>
      </c>
      <c r="F6" s="134">
        <v>8.6999999999999993</v>
      </c>
      <c r="G6" s="34">
        <v>8.9</v>
      </c>
      <c r="H6" s="42">
        <v>4.2</v>
      </c>
      <c r="I6" s="134">
        <v>13.8</v>
      </c>
      <c r="J6" s="34">
        <v>14.6</v>
      </c>
      <c r="K6" s="42">
        <v>4.5999999999999996</v>
      </c>
      <c r="L6"/>
      <c r="M6"/>
      <c r="N6"/>
    </row>
    <row r="7" spans="1:14" ht="21" customHeight="1">
      <c r="A7" s="400"/>
      <c r="B7" s="75" t="s">
        <v>137</v>
      </c>
      <c r="C7" s="134">
        <v>430.6</v>
      </c>
      <c r="D7" s="148">
        <v>411.7</v>
      </c>
      <c r="E7" s="147">
        <v>18.899999999999999</v>
      </c>
      <c r="F7" s="134">
        <v>1.9</v>
      </c>
      <c r="G7" s="34">
        <v>1.9</v>
      </c>
      <c r="H7" s="42">
        <v>1.6</v>
      </c>
      <c r="I7" s="134">
        <v>3</v>
      </c>
      <c r="J7" s="34">
        <v>3.1</v>
      </c>
      <c r="K7" s="42">
        <v>1.7</v>
      </c>
      <c r="M7"/>
    </row>
    <row r="8" spans="1:14" ht="21" customHeight="1">
      <c r="A8" s="395" t="s">
        <v>138</v>
      </c>
      <c r="B8" s="75" t="s">
        <v>8</v>
      </c>
      <c r="C8" s="134">
        <v>47.3</v>
      </c>
      <c r="D8" s="147">
        <v>45.3</v>
      </c>
      <c r="E8" s="147">
        <v>2</v>
      </c>
      <c r="F8" s="134">
        <v>0.2</v>
      </c>
      <c r="G8" s="34">
        <v>0.2</v>
      </c>
      <c r="H8" s="42">
        <v>0.2</v>
      </c>
      <c r="I8" s="134">
        <v>0.3</v>
      </c>
      <c r="J8" s="34">
        <v>0.3</v>
      </c>
      <c r="K8" s="42">
        <v>0.2</v>
      </c>
    </row>
    <row r="9" spans="1:14" ht="21" customHeight="1">
      <c r="A9" s="396"/>
      <c r="B9" s="75" t="s">
        <v>136</v>
      </c>
      <c r="C9" s="134">
        <v>37</v>
      </c>
      <c r="D9" s="147">
        <v>35</v>
      </c>
      <c r="E9" s="147">
        <v>2</v>
      </c>
      <c r="F9" s="134">
        <v>0.2</v>
      </c>
      <c r="G9" s="34">
        <v>0.2</v>
      </c>
      <c r="H9" s="42">
        <v>0.2</v>
      </c>
      <c r="I9" s="134">
        <v>0.3</v>
      </c>
      <c r="J9" s="34">
        <v>0.3</v>
      </c>
      <c r="K9" s="42">
        <v>0.2</v>
      </c>
    </row>
    <row r="10" spans="1:14" ht="21" customHeight="1">
      <c r="A10" s="397"/>
      <c r="B10" s="75" t="s">
        <v>137</v>
      </c>
      <c r="C10" s="134">
        <v>10.3</v>
      </c>
      <c r="D10" s="147">
        <v>10.3</v>
      </c>
      <c r="E10" s="295">
        <v>0</v>
      </c>
      <c r="F10" s="134">
        <v>0</v>
      </c>
      <c r="G10" s="303">
        <v>0</v>
      </c>
      <c r="H10" s="42">
        <v>0</v>
      </c>
      <c r="I10" s="134">
        <v>0.1</v>
      </c>
      <c r="J10" s="34">
        <v>0.1</v>
      </c>
      <c r="K10" s="42">
        <v>0</v>
      </c>
    </row>
    <row r="11" spans="1:14" ht="21" customHeight="1">
      <c r="A11" s="389" t="s">
        <v>139</v>
      </c>
      <c r="B11" s="390"/>
      <c r="C11" s="134">
        <v>593.5</v>
      </c>
      <c r="D11" s="147">
        <v>565.6</v>
      </c>
      <c r="E11" s="147">
        <v>27.9</v>
      </c>
      <c r="F11" s="134">
        <v>2.6</v>
      </c>
      <c r="G11" s="34">
        <v>2.6</v>
      </c>
      <c r="H11" s="42">
        <v>2.2999999999999998</v>
      </c>
      <c r="I11" s="134">
        <v>4.2</v>
      </c>
      <c r="J11" s="34">
        <v>4.3</v>
      </c>
      <c r="K11" s="42">
        <v>2.5</v>
      </c>
      <c r="M11"/>
    </row>
    <row r="12" spans="1:14" ht="21" customHeight="1">
      <c r="A12" s="389" t="s">
        <v>193</v>
      </c>
      <c r="B12" s="390"/>
      <c r="C12" s="134">
        <v>31.1</v>
      </c>
      <c r="D12" s="147">
        <v>30.1</v>
      </c>
      <c r="E12" s="147">
        <v>1</v>
      </c>
      <c r="F12" s="134">
        <v>0.1</v>
      </c>
      <c r="G12" s="34">
        <v>0.1</v>
      </c>
      <c r="H12" s="42">
        <v>0.1</v>
      </c>
      <c r="I12" s="134">
        <v>0.2</v>
      </c>
      <c r="J12" s="34">
        <v>0.2</v>
      </c>
      <c r="K12" s="42">
        <v>0.1</v>
      </c>
      <c r="M12"/>
    </row>
    <row r="13" spans="1:14" ht="21" customHeight="1">
      <c r="A13" s="389" t="s">
        <v>194</v>
      </c>
      <c r="B13" s="390"/>
      <c r="C13" s="134">
        <v>168.6</v>
      </c>
      <c r="D13" s="147">
        <v>168.6</v>
      </c>
      <c r="E13" s="295">
        <v>0</v>
      </c>
      <c r="F13" s="134">
        <v>0.7</v>
      </c>
      <c r="G13" s="34">
        <v>0.8</v>
      </c>
      <c r="H13" s="42">
        <v>0</v>
      </c>
      <c r="I13" s="134">
        <v>1.2</v>
      </c>
      <c r="J13" s="34">
        <v>1.3</v>
      </c>
      <c r="K13" s="42">
        <v>0</v>
      </c>
      <c r="M13"/>
    </row>
    <row r="14" spans="1:14" ht="21" customHeight="1">
      <c r="A14" s="389" t="s">
        <v>195</v>
      </c>
      <c r="B14" s="390"/>
      <c r="C14" s="134">
        <v>10588.4</v>
      </c>
      <c r="D14" s="147">
        <v>10182.700000000001</v>
      </c>
      <c r="E14" s="147">
        <v>405.7</v>
      </c>
      <c r="F14" s="134">
        <v>46.5</v>
      </c>
      <c r="G14" s="34">
        <v>47.2</v>
      </c>
      <c r="H14" s="42">
        <v>33.4</v>
      </c>
      <c r="I14" s="134">
        <v>74</v>
      </c>
      <c r="J14" s="34">
        <v>77.099999999999994</v>
      </c>
      <c r="K14" s="42">
        <v>36.9</v>
      </c>
      <c r="M14"/>
    </row>
    <row r="15" spans="1:14" ht="21" customHeight="1">
      <c r="A15" s="389" t="s">
        <v>196</v>
      </c>
      <c r="B15" s="390"/>
      <c r="C15" s="134">
        <v>1875.2</v>
      </c>
      <c r="D15" s="147">
        <v>1746.7</v>
      </c>
      <c r="E15" s="147">
        <v>128.5</v>
      </c>
      <c r="F15" s="134">
        <v>8.1999999999999993</v>
      </c>
      <c r="G15" s="34">
        <v>8.1</v>
      </c>
      <c r="H15" s="42">
        <v>10.6</v>
      </c>
      <c r="I15" s="134">
        <v>13.1</v>
      </c>
      <c r="J15" s="34">
        <v>13.2</v>
      </c>
      <c r="K15" s="42">
        <v>11.7</v>
      </c>
      <c r="M15"/>
    </row>
    <row r="16" spans="1:14" ht="21" customHeight="1">
      <c r="A16" s="389" t="s">
        <v>140</v>
      </c>
      <c r="B16" s="390"/>
      <c r="C16" s="134">
        <v>2769</v>
      </c>
      <c r="D16" s="147">
        <v>2590.4</v>
      </c>
      <c r="E16" s="147">
        <v>178.6</v>
      </c>
      <c r="F16" s="134">
        <v>12.2</v>
      </c>
      <c r="G16" s="34">
        <v>12</v>
      </c>
      <c r="H16" s="42">
        <v>14.7</v>
      </c>
      <c r="I16" s="134">
        <v>19.399999999999999</v>
      </c>
      <c r="J16" s="34">
        <v>19.600000000000001</v>
      </c>
      <c r="K16" s="42">
        <v>16.2</v>
      </c>
      <c r="M16"/>
    </row>
    <row r="17" spans="1:13" ht="21" customHeight="1">
      <c r="A17" s="389" t="s">
        <v>141</v>
      </c>
      <c r="B17" s="390"/>
      <c r="C17" s="134">
        <v>916.9</v>
      </c>
      <c r="D17" s="147">
        <v>874.9</v>
      </c>
      <c r="E17" s="147">
        <v>42</v>
      </c>
      <c r="F17" s="134">
        <v>4</v>
      </c>
      <c r="G17" s="34">
        <v>4.0999999999999996</v>
      </c>
      <c r="H17" s="42">
        <v>3.5</v>
      </c>
      <c r="I17" s="134">
        <v>6.4</v>
      </c>
      <c r="J17" s="34">
        <v>6.6</v>
      </c>
      <c r="K17" s="42">
        <v>3.8</v>
      </c>
      <c r="M17"/>
    </row>
    <row r="18" spans="1:13" ht="21" customHeight="1">
      <c r="A18" s="389" t="s">
        <v>319</v>
      </c>
      <c r="B18" s="390"/>
      <c r="C18" s="134">
        <v>564.5</v>
      </c>
      <c r="D18" s="147">
        <v>542.5</v>
      </c>
      <c r="E18" s="147">
        <v>22</v>
      </c>
      <c r="F18" s="134">
        <v>2.5</v>
      </c>
      <c r="G18" s="34">
        <v>2.5</v>
      </c>
      <c r="H18" s="42">
        <v>1.8</v>
      </c>
      <c r="I18" s="134">
        <v>3.9</v>
      </c>
      <c r="J18" s="34">
        <v>4.0999999999999996</v>
      </c>
      <c r="K18" s="42">
        <v>2</v>
      </c>
      <c r="M18"/>
    </row>
    <row r="19" spans="1:13" ht="21" customHeight="1">
      <c r="A19" s="389" t="s">
        <v>142</v>
      </c>
      <c r="B19" s="390"/>
      <c r="C19" s="134">
        <v>34.9</v>
      </c>
      <c r="D19" s="147">
        <v>34.9</v>
      </c>
      <c r="E19" s="295">
        <v>0</v>
      </c>
      <c r="F19" s="134">
        <v>0.2</v>
      </c>
      <c r="G19" s="34">
        <v>0.2</v>
      </c>
      <c r="H19" s="42">
        <v>0</v>
      </c>
      <c r="I19" s="134">
        <v>0.2</v>
      </c>
      <c r="J19" s="34">
        <v>0.3</v>
      </c>
      <c r="K19" s="42">
        <v>0</v>
      </c>
      <c r="M19"/>
    </row>
    <row r="20" spans="1:13" ht="21" customHeight="1">
      <c r="A20" s="389" t="s">
        <v>143</v>
      </c>
      <c r="B20" s="390"/>
      <c r="C20" s="134">
        <v>182.5</v>
      </c>
      <c r="D20" s="147">
        <v>177.5</v>
      </c>
      <c r="E20" s="147">
        <v>5</v>
      </c>
      <c r="F20" s="134">
        <v>0.8</v>
      </c>
      <c r="G20" s="34">
        <v>0.8</v>
      </c>
      <c r="H20" s="42">
        <v>0.4</v>
      </c>
      <c r="I20" s="134">
        <v>1.3</v>
      </c>
      <c r="J20" s="34">
        <v>1.3</v>
      </c>
      <c r="K20" s="42">
        <v>0.5</v>
      </c>
      <c r="M20"/>
    </row>
    <row r="21" spans="1:13" ht="21" customHeight="1">
      <c r="A21" s="389" t="s">
        <v>144</v>
      </c>
      <c r="B21" s="390"/>
      <c r="C21" s="304">
        <v>0</v>
      </c>
      <c r="D21" s="305">
        <v>0</v>
      </c>
      <c r="E21" s="305">
        <v>0</v>
      </c>
      <c r="F21" s="304">
        <v>0</v>
      </c>
      <c r="G21" s="296">
        <v>0</v>
      </c>
      <c r="H21" s="297">
        <v>0</v>
      </c>
      <c r="I21" s="304">
        <v>0</v>
      </c>
      <c r="J21" s="34">
        <v>0</v>
      </c>
      <c r="K21" s="42">
        <v>0</v>
      </c>
      <c r="M21"/>
    </row>
    <row r="22" spans="1:13" ht="21" customHeight="1">
      <c r="A22" s="389" t="s">
        <v>145</v>
      </c>
      <c r="B22" s="390"/>
      <c r="C22" s="134">
        <v>63</v>
      </c>
      <c r="D22" s="147">
        <v>58</v>
      </c>
      <c r="E22" s="147">
        <v>5</v>
      </c>
      <c r="F22" s="134">
        <v>0.3</v>
      </c>
      <c r="G22" s="34">
        <v>0.3</v>
      </c>
      <c r="H22" s="42">
        <v>0.4</v>
      </c>
      <c r="I22" s="134">
        <v>0.4</v>
      </c>
      <c r="J22" s="34">
        <v>0.4</v>
      </c>
      <c r="K22" s="42">
        <v>0.5</v>
      </c>
      <c r="M22"/>
    </row>
    <row r="23" spans="1:13" ht="21" customHeight="1">
      <c r="A23" s="389" t="s">
        <v>146</v>
      </c>
      <c r="B23" s="390"/>
      <c r="C23" s="134">
        <v>10.8</v>
      </c>
      <c r="D23" s="147">
        <v>10.8</v>
      </c>
      <c r="E23" s="147">
        <v>0</v>
      </c>
      <c r="F23" s="134">
        <v>0</v>
      </c>
      <c r="G23" s="34">
        <v>0.1</v>
      </c>
      <c r="H23" s="42">
        <v>0</v>
      </c>
      <c r="I23" s="134">
        <v>0.1</v>
      </c>
      <c r="J23" s="34">
        <v>0.1</v>
      </c>
      <c r="K23" s="42">
        <v>0</v>
      </c>
      <c r="M23"/>
    </row>
    <row r="24" spans="1:13" ht="21" customHeight="1">
      <c r="A24" s="389" t="s">
        <v>147</v>
      </c>
      <c r="B24" s="390"/>
      <c r="C24" s="134">
        <v>491.6</v>
      </c>
      <c r="D24" s="147">
        <v>473.9</v>
      </c>
      <c r="E24" s="147">
        <v>17.7</v>
      </c>
      <c r="F24" s="134">
        <v>2.2000000000000002</v>
      </c>
      <c r="G24" s="34">
        <v>2.2000000000000002</v>
      </c>
      <c r="H24" s="42">
        <v>1.5</v>
      </c>
      <c r="I24" s="134">
        <v>3.4</v>
      </c>
      <c r="J24" s="34">
        <v>3.6</v>
      </c>
      <c r="K24" s="42">
        <v>1.6</v>
      </c>
      <c r="M24"/>
    </row>
    <row r="25" spans="1:13" ht="21" customHeight="1">
      <c r="A25" s="389" t="s">
        <v>148</v>
      </c>
      <c r="B25" s="390"/>
      <c r="C25" s="134">
        <v>1.1000000000000001</v>
      </c>
      <c r="D25" s="147">
        <v>1.1000000000000001</v>
      </c>
      <c r="E25" s="295">
        <v>0</v>
      </c>
      <c r="F25" s="134">
        <v>0</v>
      </c>
      <c r="G25" s="308">
        <v>0</v>
      </c>
      <c r="H25" s="42">
        <v>0</v>
      </c>
      <c r="I25" s="149">
        <v>0</v>
      </c>
      <c r="J25" s="306">
        <v>0</v>
      </c>
      <c r="K25" s="42">
        <v>0</v>
      </c>
      <c r="M25"/>
    </row>
    <row r="26" spans="1:13" ht="21" customHeight="1">
      <c r="A26" s="389" t="s">
        <v>149</v>
      </c>
      <c r="B26" s="390"/>
      <c r="C26" s="134">
        <v>680.9</v>
      </c>
      <c r="D26" s="147">
        <v>659.9</v>
      </c>
      <c r="E26" s="147">
        <v>21</v>
      </c>
      <c r="F26" s="134">
        <v>3</v>
      </c>
      <c r="G26" s="34">
        <v>3.1</v>
      </c>
      <c r="H26" s="42">
        <v>1.7</v>
      </c>
      <c r="I26" s="134">
        <v>4.8</v>
      </c>
      <c r="J26" s="34">
        <v>5</v>
      </c>
      <c r="K26" s="42">
        <v>1.9</v>
      </c>
      <c r="M26"/>
    </row>
    <row r="27" spans="1:13" ht="21" customHeight="1">
      <c r="A27" s="389" t="s">
        <v>150</v>
      </c>
      <c r="B27" s="390"/>
      <c r="C27" s="134">
        <v>2</v>
      </c>
      <c r="D27" s="147">
        <v>2</v>
      </c>
      <c r="E27" s="295">
        <v>0</v>
      </c>
      <c r="F27" s="134">
        <v>0</v>
      </c>
      <c r="G27" s="303">
        <v>0</v>
      </c>
      <c r="H27" s="42">
        <v>0</v>
      </c>
      <c r="I27" s="134">
        <v>0</v>
      </c>
      <c r="J27" s="308">
        <v>0</v>
      </c>
      <c r="K27" s="42">
        <v>0</v>
      </c>
      <c r="M27"/>
    </row>
    <row r="28" spans="1:13" ht="21" customHeight="1">
      <c r="A28" s="389" t="s">
        <v>204</v>
      </c>
      <c r="B28" s="390"/>
      <c r="C28" s="134">
        <v>191.8</v>
      </c>
      <c r="D28" s="147">
        <v>191.8</v>
      </c>
      <c r="E28" s="295">
        <v>0</v>
      </c>
      <c r="F28" s="134">
        <v>0.8</v>
      </c>
      <c r="G28" s="34">
        <v>0.9</v>
      </c>
      <c r="H28" s="42">
        <v>0</v>
      </c>
      <c r="I28" s="134">
        <v>1.3</v>
      </c>
      <c r="J28" s="34">
        <v>1.5</v>
      </c>
      <c r="K28" s="42">
        <v>0</v>
      </c>
      <c r="M28"/>
    </row>
    <row r="29" spans="1:13" ht="21" customHeight="1">
      <c r="A29" s="389" t="s">
        <v>219</v>
      </c>
      <c r="B29" s="390"/>
      <c r="C29" s="134">
        <v>34.200000000000003</v>
      </c>
      <c r="D29" s="147">
        <v>34.200000000000003</v>
      </c>
      <c r="E29" s="295">
        <v>0</v>
      </c>
      <c r="F29" s="134">
        <v>0.2</v>
      </c>
      <c r="G29" s="303">
        <v>0.2</v>
      </c>
      <c r="H29" s="42">
        <v>0</v>
      </c>
      <c r="I29" s="134">
        <v>0.2</v>
      </c>
      <c r="J29" s="306">
        <v>0.3</v>
      </c>
      <c r="K29" s="42">
        <v>0</v>
      </c>
      <c r="M29"/>
    </row>
    <row r="30" spans="1:13" ht="21" customHeight="1">
      <c r="A30" s="389" t="s">
        <v>205</v>
      </c>
      <c r="B30" s="390"/>
      <c r="C30" s="134">
        <v>3</v>
      </c>
      <c r="D30" s="147">
        <v>3</v>
      </c>
      <c r="E30" s="295">
        <v>0</v>
      </c>
      <c r="F30" s="307">
        <v>0</v>
      </c>
      <c r="G30" s="308">
        <v>0</v>
      </c>
      <c r="H30" s="42">
        <v>0</v>
      </c>
      <c r="I30" s="149">
        <v>0</v>
      </c>
      <c r="J30" s="306">
        <v>0</v>
      </c>
      <c r="K30" s="42">
        <v>0</v>
      </c>
      <c r="M30"/>
    </row>
    <row r="31" spans="1:13" ht="21" customHeight="1">
      <c r="A31" s="389" t="s">
        <v>151</v>
      </c>
      <c r="B31" s="390"/>
      <c r="C31" s="134">
        <v>308.10000000000002</v>
      </c>
      <c r="D31" s="147">
        <v>293.10000000000002</v>
      </c>
      <c r="E31" s="147">
        <v>15</v>
      </c>
      <c r="F31" s="134">
        <v>1.4</v>
      </c>
      <c r="G31" s="34">
        <v>1.4</v>
      </c>
      <c r="H31" s="42">
        <v>1.2</v>
      </c>
      <c r="I31" s="134">
        <v>2.2000000000000002</v>
      </c>
      <c r="J31" s="34">
        <v>2.2000000000000002</v>
      </c>
      <c r="K31" s="42">
        <v>1.4</v>
      </c>
      <c r="M31"/>
    </row>
    <row r="32" spans="1:13" ht="21" customHeight="1">
      <c r="A32" s="389" t="s">
        <v>152</v>
      </c>
      <c r="B32" s="390"/>
      <c r="C32" s="134">
        <v>82.6</v>
      </c>
      <c r="D32" s="147">
        <v>79.599999999999994</v>
      </c>
      <c r="E32" s="147">
        <v>3</v>
      </c>
      <c r="F32" s="134">
        <v>0.4</v>
      </c>
      <c r="G32" s="34">
        <v>0.4</v>
      </c>
      <c r="H32" s="42">
        <v>0.2</v>
      </c>
      <c r="I32" s="134">
        <v>0.6</v>
      </c>
      <c r="J32" s="34">
        <v>0.6</v>
      </c>
      <c r="K32" s="42">
        <v>0.3</v>
      </c>
      <c r="M32"/>
    </row>
    <row r="33" spans="1:13" ht="21" customHeight="1">
      <c r="A33" s="389" t="s">
        <v>153</v>
      </c>
      <c r="B33" s="390"/>
      <c r="C33" s="134">
        <v>105</v>
      </c>
      <c r="D33" s="147">
        <v>95</v>
      </c>
      <c r="E33" s="147">
        <v>10</v>
      </c>
      <c r="F33" s="134">
        <v>0.5</v>
      </c>
      <c r="G33" s="34">
        <v>0.4</v>
      </c>
      <c r="H33" s="42">
        <v>0.8</v>
      </c>
      <c r="I33" s="134">
        <v>0.7</v>
      </c>
      <c r="J33" s="34">
        <v>0.7</v>
      </c>
      <c r="K33" s="42">
        <v>0.9</v>
      </c>
      <c r="M33"/>
    </row>
    <row r="34" spans="1:13" ht="21" customHeight="1">
      <c r="A34" s="389" t="s">
        <v>206</v>
      </c>
      <c r="B34" s="390"/>
      <c r="C34" s="134">
        <v>103</v>
      </c>
      <c r="D34" s="147">
        <v>99</v>
      </c>
      <c r="E34" s="147">
        <v>4</v>
      </c>
      <c r="F34" s="134">
        <v>0.5</v>
      </c>
      <c r="G34" s="34">
        <v>0.5</v>
      </c>
      <c r="H34" s="42">
        <v>0.3</v>
      </c>
      <c r="I34" s="134">
        <v>0.7</v>
      </c>
      <c r="J34" s="34">
        <v>0.8</v>
      </c>
      <c r="K34" s="42">
        <v>0.4</v>
      </c>
      <c r="M34"/>
    </row>
    <row r="35" spans="1:13" ht="21" customHeight="1">
      <c r="A35" s="389" t="s">
        <v>207</v>
      </c>
      <c r="B35" s="390"/>
      <c r="C35" s="134">
        <v>614.6</v>
      </c>
      <c r="D35" s="147">
        <v>600.9</v>
      </c>
      <c r="E35" s="147">
        <v>13.7</v>
      </c>
      <c r="F35" s="134">
        <v>2.7</v>
      </c>
      <c r="G35" s="34">
        <v>2.8</v>
      </c>
      <c r="H35" s="42">
        <v>1.1000000000000001</v>
      </c>
      <c r="I35" s="134">
        <v>4.3</v>
      </c>
      <c r="J35" s="34">
        <v>4.5999999999999996</v>
      </c>
      <c r="K35" s="42">
        <v>1.2</v>
      </c>
      <c r="M35"/>
    </row>
    <row r="36" spans="1:13" ht="21" customHeight="1">
      <c r="A36" s="389" t="s">
        <v>208</v>
      </c>
      <c r="B36" s="390"/>
      <c r="C36" s="134">
        <v>248.3</v>
      </c>
      <c r="D36" s="147">
        <v>238.9</v>
      </c>
      <c r="E36" s="147">
        <v>9.4</v>
      </c>
      <c r="F36" s="134">
        <v>1.1000000000000001</v>
      </c>
      <c r="G36" s="34">
        <v>1.1000000000000001</v>
      </c>
      <c r="H36" s="42">
        <v>0.8</v>
      </c>
      <c r="I36" s="134">
        <v>1.7</v>
      </c>
      <c r="J36" s="34">
        <v>1.8</v>
      </c>
      <c r="K36" s="42">
        <v>0.9</v>
      </c>
      <c r="M36"/>
    </row>
    <row r="37" spans="1:13" ht="21" customHeight="1">
      <c r="A37" s="389" t="s">
        <v>154</v>
      </c>
      <c r="B37" s="390"/>
      <c r="C37" s="134">
        <v>111.1</v>
      </c>
      <c r="D37" s="147">
        <v>107.1</v>
      </c>
      <c r="E37" s="147">
        <v>4</v>
      </c>
      <c r="F37" s="134">
        <v>0.5</v>
      </c>
      <c r="G37" s="34">
        <v>0.5</v>
      </c>
      <c r="H37" s="42">
        <v>0.3</v>
      </c>
      <c r="I37" s="134">
        <v>0.8</v>
      </c>
      <c r="J37" s="34">
        <v>0.8</v>
      </c>
      <c r="K37" s="42">
        <v>0.4</v>
      </c>
      <c r="M37"/>
    </row>
    <row r="38" spans="1:13" ht="20.25" customHeight="1">
      <c r="A38" s="389" t="s">
        <v>155</v>
      </c>
      <c r="B38" s="390"/>
      <c r="C38" s="134">
        <v>2753</v>
      </c>
      <c r="D38" s="147">
        <v>2671</v>
      </c>
      <c r="E38" s="147">
        <v>82</v>
      </c>
      <c r="F38" s="134">
        <v>12.1</v>
      </c>
      <c r="G38" s="34">
        <v>12.4</v>
      </c>
      <c r="H38" s="42">
        <v>6.7</v>
      </c>
      <c r="I38" s="134">
        <v>19.3</v>
      </c>
      <c r="J38" s="34">
        <v>20.2</v>
      </c>
      <c r="K38" s="42">
        <v>7.5</v>
      </c>
      <c r="M38"/>
    </row>
    <row r="39" spans="1:13" ht="20.25" customHeight="1">
      <c r="A39" s="389" t="s">
        <v>156</v>
      </c>
      <c r="B39" s="390"/>
      <c r="C39" s="134">
        <v>1209.7</v>
      </c>
      <c r="D39" s="147">
        <v>1130.9000000000001</v>
      </c>
      <c r="E39" s="147">
        <v>78.8</v>
      </c>
      <c r="F39" s="134">
        <v>5.3</v>
      </c>
      <c r="G39" s="34">
        <v>5.2</v>
      </c>
      <c r="H39" s="42">
        <v>6.5</v>
      </c>
      <c r="I39" s="134">
        <v>8.5</v>
      </c>
      <c r="J39" s="34">
        <v>8.6</v>
      </c>
      <c r="K39" s="42">
        <v>7.2</v>
      </c>
      <c r="M39"/>
    </row>
    <row r="40" spans="1:13" ht="23.25" customHeight="1">
      <c r="A40" s="193"/>
    </row>
  </sheetData>
  <mergeCells count="37">
    <mergeCell ref="A38:B38"/>
    <mergeCell ref="A39:B39"/>
    <mergeCell ref="A29:B29"/>
    <mergeCell ref="A30:B30"/>
    <mergeCell ref="A28:B28"/>
    <mergeCell ref="A37:B37"/>
    <mergeCell ref="A31:B31"/>
    <mergeCell ref="A32:B32"/>
    <mergeCell ref="A34:B34"/>
    <mergeCell ref="A35:B35"/>
    <mergeCell ref="A36:B36"/>
    <mergeCell ref="A33:B33"/>
    <mergeCell ref="A15:B15"/>
    <mergeCell ref="A13:B13"/>
    <mergeCell ref="A14:B14"/>
    <mergeCell ref="A16:B16"/>
    <mergeCell ref="A27:B27"/>
    <mergeCell ref="A24:B24"/>
    <mergeCell ref="A25:B25"/>
    <mergeCell ref="A26:B26"/>
    <mergeCell ref="A18:B18"/>
    <mergeCell ref="A17:B17"/>
    <mergeCell ref="A23:B23"/>
    <mergeCell ref="A20:B20"/>
    <mergeCell ref="A19:B19"/>
    <mergeCell ref="A22:B22"/>
    <mergeCell ref="A21:B21"/>
    <mergeCell ref="J1:K1"/>
    <mergeCell ref="I2:K2"/>
    <mergeCell ref="A4:B4"/>
    <mergeCell ref="A11:B11"/>
    <mergeCell ref="A5:A7"/>
    <mergeCell ref="A12:B12"/>
    <mergeCell ref="C2:E2"/>
    <mergeCell ref="F2:H2"/>
    <mergeCell ref="A2:B3"/>
    <mergeCell ref="A8:A10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0.39997558519241921"/>
    <pageSetUpPr fitToPage="1"/>
  </sheetPr>
  <dimension ref="A1:M33"/>
  <sheetViews>
    <sheetView view="pageBreakPreview" zoomScale="75" zoomScaleNormal="100" zoomScaleSheetLayoutView="75" workbookViewId="0">
      <selection activeCell="L8" sqref="L8"/>
    </sheetView>
  </sheetViews>
  <sheetFormatPr defaultColWidth="9.125" defaultRowHeight="13.5"/>
  <cols>
    <col min="1" max="1" width="13.625" style="2" customWidth="1"/>
    <col min="2" max="2" width="11.375" style="2" customWidth="1"/>
    <col min="3" max="3" width="11.5" style="2" customWidth="1"/>
    <col min="4" max="11" width="11.375" style="2" customWidth="1"/>
    <col min="12" max="12" width="9.125" style="2" customWidth="1"/>
    <col min="13" max="13" width="11.125" style="213" customWidth="1"/>
    <col min="14" max="16384" width="9.125" style="2"/>
  </cols>
  <sheetData>
    <row r="1" spans="1:13" ht="21">
      <c r="A1" s="1" t="s">
        <v>295</v>
      </c>
      <c r="B1" s="21"/>
      <c r="C1" s="21"/>
      <c r="D1" s="21"/>
      <c r="E1" s="21"/>
      <c r="F1" s="21"/>
      <c r="H1" s="401" t="s">
        <v>39</v>
      </c>
      <c r="I1" s="401"/>
      <c r="J1" s="401"/>
      <c r="K1" s="401"/>
    </row>
    <row r="2" spans="1:13" ht="19.5" customHeight="1">
      <c r="A2" s="402" t="s">
        <v>40</v>
      </c>
      <c r="B2" s="366" t="s">
        <v>200</v>
      </c>
      <c r="C2" s="366"/>
      <c r="D2" s="366"/>
      <c r="E2" s="366"/>
      <c r="F2" s="367"/>
      <c r="G2" s="366" t="s">
        <v>201</v>
      </c>
      <c r="H2" s="366"/>
      <c r="I2" s="366"/>
      <c r="J2" s="366"/>
      <c r="K2" s="367"/>
    </row>
    <row r="3" spans="1:13" ht="20.25" customHeight="1">
      <c r="A3" s="403"/>
      <c r="B3" s="6" t="s">
        <v>292</v>
      </c>
      <c r="C3" s="6" t="s">
        <v>298</v>
      </c>
      <c r="D3" s="6" t="s">
        <v>304</v>
      </c>
      <c r="E3" s="6" t="s">
        <v>314</v>
      </c>
      <c r="F3" s="6" t="s">
        <v>322</v>
      </c>
      <c r="G3" s="6" t="s">
        <v>293</v>
      </c>
      <c r="H3" s="6" t="s">
        <v>299</v>
      </c>
      <c r="I3" s="6" t="s">
        <v>305</v>
      </c>
      <c r="J3" s="6" t="s">
        <v>315</v>
      </c>
      <c r="K3" s="301" t="s">
        <v>323</v>
      </c>
      <c r="M3" s="43"/>
    </row>
    <row r="4" spans="1:13" ht="39.75" customHeight="1">
      <c r="A4" s="18" t="s">
        <v>15</v>
      </c>
      <c r="B4" s="7">
        <v>144</v>
      </c>
      <c r="C4" s="101">
        <v>144</v>
      </c>
      <c r="D4" s="101">
        <v>144</v>
      </c>
      <c r="E4" s="101">
        <v>143</v>
      </c>
      <c r="F4" s="101">
        <v>143</v>
      </c>
      <c r="G4" s="22">
        <v>10.027855153203342</v>
      </c>
      <c r="H4" s="115">
        <v>10.05942746489155</v>
      </c>
      <c r="I4" s="115">
        <v>10.119465917076599</v>
      </c>
      <c r="J4" s="56">
        <v>10.106007067137808</v>
      </c>
      <c r="K4" s="87">
        <v>10.199999999999999</v>
      </c>
    </row>
    <row r="5" spans="1:13" ht="39.75" customHeight="1">
      <c r="A5" s="19" t="s">
        <v>16</v>
      </c>
      <c r="B5" s="8">
        <v>134</v>
      </c>
      <c r="C5" s="45">
        <v>134</v>
      </c>
      <c r="D5" s="45">
        <v>134</v>
      </c>
      <c r="E5" s="45">
        <v>132</v>
      </c>
      <c r="F5" s="45">
        <v>132</v>
      </c>
      <c r="G5" s="25">
        <v>10.324966771328954</v>
      </c>
      <c r="H5" s="116">
        <v>10.364593928358998</v>
      </c>
      <c r="I5" s="116">
        <v>10.414836945623669</v>
      </c>
      <c r="J5" s="63">
        <v>10.312661135330238</v>
      </c>
      <c r="K5" s="88">
        <v>10.4</v>
      </c>
    </row>
    <row r="6" spans="1:13" ht="39.75" customHeight="1">
      <c r="A6" s="20" t="s">
        <v>17</v>
      </c>
      <c r="B6" s="10">
        <v>10</v>
      </c>
      <c r="C6" s="47">
        <v>10</v>
      </c>
      <c r="D6" s="47">
        <v>10</v>
      </c>
      <c r="E6" s="47">
        <v>11</v>
      </c>
      <c r="F6" s="47">
        <v>11</v>
      </c>
      <c r="G6" s="28">
        <v>7.1569665912799518</v>
      </c>
      <c r="H6" s="117">
        <v>7.213445863088797</v>
      </c>
      <c r="I6" s="117">
        <v>7.3067902001329843</v>
      </c>
      <c r="J6" s="68">
        <v>8.1471825561414946</v>
      </c>
      <c r="K6" s="89">
        <v>8.3000000000000007</v>
      </c>
    </row>
    <row r="7" spans="1:13" ht="39.75" customHeight="1">
      <c r="A7" s="18" t="s">
        <v>18</v>
      </c>
      <c r="B7" s="13">
        <v>43</v>
      </c>
      <c r="C7" s="101">
        <v>43</v>
      </c>
      <c r="D7" s="101">
        <v>43</v>
      </c>
      <c r="E7" s="101">
        <v>43</v>
      </c>
      <c r="F7" s="101">
        <v>43</v>
      </c>
      <c r="G7" s="22">
        <v>8.3370171316007848</v>
      </c>
      <c r="H7" s="115">
        <v>8.3135001575698286</v>
      </c>
      <c r="I7" s="115">
        <v>8.3155741033683874</v>
      </c>
      <c r="J7" s="56">
        <v>8.3166516773525974</v>
      </c>
      <c r="K7" s="87">
        <v>8.3000000000000007</v>
      </c>
    </row>
    <row r="8" spans="1:13" ht="39.75" customHeight="1">
      <c r="A8" s="19" t="s">
        <v>19</v>
      </c>
      <c r="B8" s="12">
        <v>30</v>
      </c>
      <c r="C8" s="45">
        <v>30</v>
      </c>
      <c r="D8" s="45">
        <v>30</v>
      </c>
      <c r="E8" s="45">
        <v>30</v>
      </c>
      <c r="F8" s="45">
        <v>30</v>
      </c>
      <c r="G8" s="25">
        <v>17.779568904719291</v>
      </c>
      <c r="H8" s="116">
        <v>18.014555761054933</v>
      </c>
      <c r="I8" s="116">
        <v>18.174658467876291</v>
      </c>
      <c r="J8" s="63">
        <v>18.340098791998827</v>
      </c>
      <c r="K8" s="88">
        <v>18.600000000000001</v>
      </c>
    </row>
    <row r="9" spans="1:13" ht="39.75" customHeight="1">
      <c r="A9" s="19" t="s">
        <v>20</v>
      </c>
      <c r="B9" s="12">
        <v>7</v>
      </c>
      <c r="C9" s="45">
        <v>7</v>
      </c>
      <c r="D9" s="45">
        <v>7</v>
      </c>
      <c r="E9" s="45">
        <v>7</v>
      </c>
      <c r="F9" s="45">
        <v>7</v>
      </c>
      <c r="G9" s="25">
        <v>8.2663171195427552</v>
      </c>
      <c r="H9" s="116">
        <v>8.3125519534497094</v>
      </c>
      <c r="I9" s="116">
        <v>8.429164910590643</v>
      </c>
      <c r="J9" s="63">
        <v>8.5634243910793586</v>
      </c>
      <c r="K9" s="88">
        <v>8.6999999999999993</v>
      </c>
    </row>
    <row r="10" spans="1:13" ht="39.75" customHeight="1">
      <c r="A10" s="19" t="s">
        <v>21</v>
      </c>
      <c r="B10" s="12">
        <v>6</v>
      </c>
      <c r="C10" s="45">
        <v>6</v>
      </c>
      <c r="D10" s="45">
        <v>6</v>
      </c>
      <c r="E10" s="45">
        <v>6</v>
      </c>
      <c r="F10" s="45">
        <v>6</v>
      </c>
      <c r="G10" s="25">
        <v>15.420596777095273</v>
      </c>
      <c r="H10" s="116">
        <v>15.637216575449569</v>
      </c>
      <c r="I10" s="116">
        <v>15.880998385431832</v>
      </c>
      <c r="J10" s="63">
        <v>16.138142499798274</v>
      </c>
      <c r="K10" s="88">
        <v>16.5</v>
      </c>
    </row>
    <row r="11" spans="1:13" ht="39.75" customHeight="1">
      <c r="A11" s="19" t="s">
        <v>22</v>
      </c>
      <c r="B11" s="12">
        <v>12</v>
      </c>
      <c r="C11" s="45">
        <v>12</v>
      </c>
      <c r="D11" s="45">
        <v>12</v>
      </c>
      <c r="E11" s="45">
        <v>12</v>
      </c>
      <c r="F11" s="45">
        <v>12</v>
      </c>
      <c r="G11" s="25">
        <v>9.776684237540838</v>
      </c>
      <c r="H11" s="116">
        <v>9.857477307265782</v>
      </c>
      <c r="I11" s="116">
        <v>9.8943775199742738</v>
      </c>
      <c r="J11" s="63">
        <v>9.9379705007908967</v>
      </c>
      <c r="K11" s="88">
        <v>10</v>
      </c>
    </row>
    <row r="12" spans="1:13" ht="39.75" customHeight="1">
      <c r="A12" s="19" t="s">
        <v>23</v>
      </c>
      <c r="B12" s="12">
        <v>10</v>
      </c>
      <c r="C12" s="45">
        <v>10</v>
      </c>
      <c r="D12" s="45">
        <v>10</v>
      </c>
      <c r="E12" s="45">
        <v>10</v>
      </c>
      <c r="F12" s="45">
        <v>10</v>
      </c>
      <c r="G12" s="25">
        <v>8.949506882170791</v>
      </c>
      <c r="H12" s="116">
        <v>8.9213228537527538</v>
      </c>
      <c r="I12" s="116">
        <v>8.946144211844695</v>
      </c>
      <c r="J12" s="63">
        <v>8.9894912846881994</v>
      </c>
      <c r="K12" s="88">
        <v>9.1</v>
      </c>
    </row>
    <row r="13" spans="1:13" ht="39.75" customHeight="1">
      <c r="A13" s="19" t="s">
        <v>24</v>
      </c>
      <c r="B13" s="12">
        <v>7</v>
      </c>
      <c r="C13" s="45">
        <v>7</v>
      </c>
      <c r="D13" s="45">
        <v>7</v>
      </c>
      <c r="E13" s="45">
        <v>6</v>
      </c>
      <c r="F13" s="45">
        <v>6</v>
      </c>
      <c r="G13" s="25">
        <v>14.521917722963302</v>
      </c>
      <c r="H13" s="116">
        <v>14.844031638993151</v>
      </c>
      <c r="I13" s="116">
        <v>15.036624922131763</v>
      </c>
      <c r="J13" s="63">
        <v>13.045747086449817</v>
      </c>
      <c r="K13" s="88">
        <v>13.2</v>
      </c>
    </row>
    <row r="14" spans="1:13" ht="39.75" customHeight="1">
      <c r="A14" s="19" t="s">
        <v>25</v>
      </c>
      <c r="B14" s="12">
        <v>2</v>
      </c>
      <c r="C14" s="45">
        <v>2</v>
      </c>
      <c r="D14" s="45">
        <v>2</v>
      </c>
      <c r="E14" s="45">
        <v>2</v>
      </c>
      <c r="F14" s="45">
        <v>2</v>
      </c>
      <c r="G14" s="25">
        <v>5.196559877361187</v>
      </c>
      <c r="H14" s="116">
        <v>5.2608043769892419</v>
      </c>
      <c r="I14" s="116">
        <v>5.2908653210232535</v>
      </c>
      <c r="J14" s="63">
        <v>5.3307745615437927</v>
      </c>
      <c r="K14" s="88">
        <v>5.4</v>
      </c>
    </row>
    <row r="15" spans="1:13" ht="39.75" customHeight="1">
      <c r="A15" s="19" t="s">
        <v>250</v>
      </c>
      <c r="B15" s="12">
        <v>9</v>
      </c>
      <c r="C15" s="45">
        <v>9</v>
      </c>
      <c r="D15" s="45">
        <v>9</v>
      </c>
      <c r="E15" s="45">
        <v>9</v>
      </c>
      <c r="F15" s="45">
        <v>9</v>
      </c>
      <c r="G15" s="25">
        <v>9.9219473475327433</v>
      </c>
      <c r="H15" s="116">
        <v>9.9792653043121522</v>
      </c>
      <c r="I15" s="116">
        <v>10.040048638457849</v>
      </c>
      <c r="J15" s="63">
        <v>10.102824300660052</v>
      </c>
      <c r="K15" s="88">
        <v>10.199999999999999</v>
      </c>
    </row>
    <row r="16" spans="1:13" ht="39.75" customHeight="1">
      <c r="A16" s="19" t="s">
        <v>226</v>
      </c>
      <c r="B16" s="12">
        <v>4</v>
      </c>
      <c r="C16" s="45">
        <v>4</v>
      </c>
      <c r="D16" s="45">
        <v>4</v>
      </c>
      <c r="E16" s="45">
        <v>3</v>
      </c>
      <c r="F16" s="45">
        <v>3</v>
      </c>
      <c r="G16" s="25">
        <v>9.4326274583785317</v>
      </c>
      <c r="H16" s="116">
        <v>9.5057034220532319</v>
      </c>
      <c r="I16" s="116">
        <v>9.6476206555558228</v>
      </c>
      <c r="J16" s="63">
        <v>7.3252917907896657</v>
      </c>
      <c r="K16" s="88">
        <v>7.4</v>
      </c>
    </row>
    <row r="17" spans="1:11" ht="39.75" customHeight="1">
      <c r="A17" s="19" t="s">
        <v>227</v>
      </c>
      <c r="B17" s="12">
        <v>4</v>
      </c>
      <c r="C17" s="45">
        <v>4</v>
      </c>
      <c r="D17" s="45">
        <v>4</v>
      </c>
      <c r="E17" s="45">
        <v>4</v>
      </c>
      <c r="F17" s="45">
        <v>4</v>
      </c>
      <c r="G17" s="25">
        <v>11.284452845092675</v>
      </c>
      <c r="H17" s="116">
        <v>11.346552066490796</v>
      </c>
      <c r="I17" s="116">
        <v>11.390818999886092</v>
      </c>
      <c r="J17" s="63">
        <v>11.458363172820762</v>
      </c>
      <c r="K17" s="88">
        <v>11.5</v>
      </c>
    </row>
    <row r="18" spans="1:11" ht="39.75" customHeight="1">
      <c r="A18" s="17" t="s">
        <v>228</v>
      </c>
      <c r="B18" s="281">
        <v>0</v>
      </c>
      <c r="C18" s="220">
        <v>0</v>
      </c>
      <c r="D18" s="220">
        <v>0</v>
      </c>
      <c r="E18" s="220">
        <v>0</v>
      </c>
      <c r="F18" s="220">
        <v>0</v>
      </c>
      <c r="G18" s="209">
        <v>0</v>
      </c>
      <c r="H18" s="285">
        <v>0</v>
      </c>
      <c r="I18" s="285">
        <v>0</v>
      </c>
      <c r="J18" s="196">
        <v>0</v>
      </c>
      <c r="K18" s="280">
        <v>0</v>
      </c>
    </row>
    <row r="19" spans="1:11" ht="39.75" customHeight="1">
      <c r="A19" s="17" t="s">
        <v>229</v>
      </c>
      <c r="B19" s="281">
        <v>1</v>
      </c>
      <c r="C19" s="220">
        <v>1</v>
      </c>
      <c r="D19" s="220">
        <v>1</v>
      </c>
      <c r="E19" s="220">
        <v>1</v>
      </c>
      <c r="F19" s="220">
        <v>1</v>
      </c>
      <c r="G19" s="209">
        <v>10.137875101378752</v>
      </c>
      <c r="H19" s="285">
        <v>10.369141435089174</v>
      </c>
      <c r="I19" s="285">
        <v>10.567473317129874</v>
      </c>
      <c r="J19" s="196">
        <v>10.801468999783971</v>
      </c>
      <c r="K19" s="280">
        <v>11.1</v>
      </c>
    </row>
    <row r="20" spans="1:11" ht="39.75" customHeight="1">
      <c r="A20" s="19" t="s">
        <v>26</v>
      </c>
      <c r="B20" s="12">
        <v>2</v>
      </c>
      <c r="C20" s="45">
        <v>2</v>
      </c>
      <c r="D20" s="45">
        <v>2</v>
      </c>
      <c r="E20" s="45">
        <v>2</v>
      </c>
      <c r="F20" s="45">
        <v>2</v>
      </c>
      <c r="G20" s="25">
        <v>6.5535094042859958</v>
      </c>
      <c r="H20" s="116">
        <v>6.5878322737903092</v>
      </c>
      <c r="I20" s="116">
        <v>6.6253685361248209</v>
      </c>
      <c r="J20" s="63">
        <v>6.6407676727429683</v>
      </c>
      <c r="K20" s="88">
        <v>6.7</v>
      </c>
    </row>
    <row r="21" spans="1:11" ht="39.75" customHeight="1">
      <c r="A21" s="19" t="s">
        <v>27</v>
      </c>
      <c r="B21" s="12">
        <v>1</v>
      </c>
      <c r="C21" s="45">
        <v>1</v>
      </c>
      <c r="D21" s="45">
        <v>1</v>
      </c>
      <c r="E21" s="45">
        <v>1</v>
      </c>
      <c r="F21" s="45">
        <v>1</v>
      </c>
      <c r="G21" s="25">
        <v>4.5065344749887339</v>
      </c>
      <c r="H21" s="116">
        <v>4.5493835585278193</v>
      </c>
      <c r="I21" s="116">
        <v>4.5657930782576939</v>
      </c>
      <c r="J21" s="63">
        <v>4.6089321104300129</v>
      </c>
      <c r="K21" s="88">
        <v>4.5999999999999996</v>
      </c>
    </row>
    <row r="22" spans="1:11" ht="39.75" customHeight="1">
      <c r="A22" s="17" t="s">
        <v>28</v>
      </c>
      <c r="B22" s="281">
        <v>0</v>
      </c>
      <c r="C22" s="220">
        <v>0</v>
      </c>
      <c r="D22" s="220">
        <v>0</v>
      </c>
      <c r="E22" s="220">
        <v>1</v>
      </c>
      <c r="F22" s="220">
        <v>1</v>
      </c>
      <c r="G22" s="209">
        <v>0</v>
      </c>
      <c r="H22" s="285">
        <v>0</v>
      </c>
      <c r="I22" s="285">
        <v>0</v>
      </c>
      <c r="J22" s="196">
        <v>5.719514985129261</v>
      </c>
      <c r="K22" s="280">
        <v>5.8</v>
      </c>
    </row>
    <row r="23" spans="1:11" ht="39.75" customHeight="1">
      <c r="A23" s="17" t="s">
        <v>29</v>
      </c>
      <c r="B23" s="281">
        <v>0</v>
      </c>
      <c r="C23" s="220">
        <v>0</v>
      </c>
      <c r="D23" s="220">
        <v>0</v>
      </c>
      <c r="E23" s="220">
        <v>0</v>
      </c>
      <c r="F23" s="220">
        <v>0</v>
      </c>
      <c r="G23" s="209">
        <v>0</v>
      </c>
      <c r="H23" s="285">
        <v>0</v>
      </c>
      <c r="I23" s="285">
        <v>0</v>
      </c>
      <c r="J23" s="196">
        <v>0</v>
      </c>
      <c r="K23" s="280">
        <v>0</v>
      </c>
    </row>
    <row r="24" spans="1:11" ht="39.75" customHeight="1">
      <c r="A24" s="19" t="s">
        <v>30</v>
      </c>
      <c r="B24" s="12">
        <v>0</v>
      </c>
      <c r="C24" s="45">
        <v>0</v>
      </c>
      <c r="D24" s="45">
        <v>0</v>
      </c>
      <c r="E24" s="45">
        <v>0</v>
      </c>
      <c r="F24" s="45">
        <v>0</v>
      </c>
      <c r="G24" s="25">
        <v>0</v>
      </c>
      <c r="H24" s="116">
        <v>0</v>
      </c>
      <c r="I24" s="116">
        <v>0</v>
      </c>
      <c r="J24" s="63">
        <v>0</v>
      </c>
      <c r="K24" s="88"/>
    </row>
    <row r="25" spans="1:11" ht="39.75" customHeight="1">
      <c r="A25" s="279" t="s">
        <v>262</v>
      </c>
      <c r="B25" s="45">
        <v>2</v>
      </c>
      <c r="C25" s="45">
        <v>2</v>
      </c>
      <c r="D25" s="45">
        <v>2</v>
      </c>
      <c r="E25" s="45">
        <v>2</v>
      </c>
      <c r="F25" s="45">
        <v>2</v>
      </c>
      <c r="G25" s="25">
        <v>17</v>
      </c>
      <c r="H25" s="116">
        <v>17.192469698272156</v>
      </c>
      <c r="I25" s="63">
        <v>17.490161783996502</v>
      </c>
      <c r="J25" s="63">
        <v>17.708517797060384</v>
      </c>
      <c r="K25" s="88">
        <v>18</v>
      </c>
    </row>
    <row r="26" spans="1:11" ht="39.75" customHeight="1" thickBot="1">
      <c r="A26" s="18" t="s">
        <v>251</v>
      </c>
      <c r="B26" s="13">
        <v>4</v>
      </c>
      <c r="C26" s="101">
        <v>4</v>
      </c>
      <c r="D26" s="101">
        <v>4</v>
      </c>
      <c r="E26" s="101">
        <v>4</v>
      </c>
      <c r="F26" s="101">
        <v>4</v>
      </c>
      <c r="G26" s="22">
        <v>16.41160300332335</v>
      </c>
      <c r="H26" s="115">
        <v>16.624412950417689</v>
      </c>
      <c r="I26" s="115">
        <v>16.964247847661053</v>
      </c>
      <c r="J26" s="56">
        <v>17.270411467553217</v>
      </c>
      <c r="K26" s="284">
        <v>17.600000000000001</v>
      </c>
    </row>
    <row r="27" spans="1:11" ht="39.75" customHeight="1" thickTop="1">
      <c r="A27" s="210" t="s">
        <v>31</v>
      </c>
      <c r="B27" s="168">
        <v>9</v>
      </c>
      <c r="C27" s="168">
        <v>9</v>
      </c>
      <c r="D27" s="168">
        <v>9</v>
      </c>
      <c r="E27" s="168">
        <v>9</v>
      </c>
      <c r="F27" s="168">
        <v>9</v>
      </c>
      <c r="G27" s="171">
        <v>9.9219473475327433</v>
      </c>
      <c r="H27" s="169">
        <v>9.9792653043121522</v>
      </c>
      <c r="I27" s="169">
        <v>10.040048638457849</v>
      </c>
      <c r="J27" s="169">
        <v>10.102824300660052</v>
      </c>
      <c r="K27" s="88">
        <v>10.199999999999999</v>
      </c>
    </row>
    <row r="28" spans="1:11" ht="39.75" customHeight="1">
      <c r="A28" s="19" t="s">
        <v>32</v>
      </c>
      <c r="B28" s="8">
        <v>22</v>
      </c>
      <c r="C28" s="8">
        <v>22</v>
      </c>
      <c r="D28" s="8">
        <v>22</v>
      </c>
      <c r="E28" s="8">
        <v>22</v>
      </c>
      <c r="F28" s="8">
        <v>22</v>
      </c>
      <c r="G28" s="25">
        <v>9.3825033371858471</v>
      </c>
      <c r="H28" s="26">
        <v>9.408705618707927</v>
      </c>
      <c r="I28" s="26">
        <v>9.4395887771870886</v>
      </c>
      <c r="J28" s="26">
        <v>9.4831673779042198</v>
      </c>
      <c r="K28" s="88">
        <v>9.6</v>
      </c>
    </row>
    <row r="29" spans="1:11" ht="39.75" customHeight="1">
      <c r="A29" s="19" t="s">
        <v>33</v>
      </c>
      <c r="B29" s="8">
        <v>30</v>
      </c>
      <c r="C29" s="8">
        <v>30</v>
      </c>
      <c r="D29" s="8">
        <v>30</v>
      </c>
      <c r="E29" s="8">
        <v>30</v>
      </c>
      <c r="F29" s="8">
        <v>30</v>
      </c>
      <c r="G29" s="25">
        <v>17.027073046143368</v>
      </c>
      <c r="H29" s="26">
        <v>17.223561832586981</v>
      </c>
      <c r="I29" s="26">
        <v>17.378107060724901</v>
      </c>
      <c r="J29" s="26">
        <v>17.544475244745431</v>
      </c>
      <c r="K29" s="88">
        <v>17.8</v>
      </c>
    </row>
    <row r="30" spans="1:11" ht="39.75" customHeight="1">
      <c r="A30" s="19" t="s">
        <v>34</v>
      </c>
      <c r="B30" s="8">
        <v>53</v>
      </c>
      <c r="C30" s="8">
        <v>53</v>
      </c>
      <c r="D30" s="8">
        <v>53</v>
      </c>
      <c r="E30" s="8">
        <v>53</v>
      </c>
      <c r="F30" s="8">
        <v>53</v>
      </c>
      <c r="G30" s="25">
        <v>8.1253698576373878</v>
      </c>
      <c r="H30" s="26">
        <v>8.122792094837429</v>
      </c>
      <c r="I30" s="26">
        <v>8.1341864509009767</v>
      </c>
      <c r="J30" s="26">
        <v>8.1471529543421237</v>
      </c>
      <c r="K30" s="88">
        <v>8.1999999999999993</v>
      </c>
    </row>
    <row r="31" spans="1:11" ht="39.75" customHeight="1">
      <c r="A31" s="19" t="s">
        <v>35</v>
      </c>
      <c r="B31" s="8">
        <v>17</v>
      </c>
      <c r="C31" s="8">
        <v>17</v>
      </c>
      <c r="D31" s="8">
        <v>17</v>
      </c>
      <c r="E31" s="8">
        <v>16</v>
      </c>
      <c r="F31" s="8">
        <v>16</v>
      </c>
      <c r="G31" s="25">
        <v>10.70812179543708</v>
      </c>
      <c r="H31" s="26">
        <v>10.860260390713838</v>
      </c>
      <c r="I31" s="26">
        <v>11.026431003729527</v>
      </c>
      <c r="J31" s="26">
        <v>10.531789548515347</v>
      </c>
      <c r="K31" s="88">
        <v>10.7</v>
      </c>
    </row>
    <row r="32" spans="1:11" ht="39.75" customHeight="1">
      <c r="A32" s="20" t="s">
        <v>36</v>
      </c>
      <c r="B32" s="10">
        <v>13</v>
      </c>
      <c r="C32" s="10">
        <v>13</v>
      </c>
      <c r="D32" s="10">
        <v>13</v>
      </c>
      <c r="E32" s="10">
        <v>13</v>
      </c>
      <c r="F32" s="10">
        <v>13</v>
      </c>
      <c r="G32" s="28">
        <v>10.388697097557857</v>
      </c>
      <c r="H32" s="29">
        <v>10.460166879893144</v>
      </c>
      <c r="I32" s="29">
        <v>10.620394425109881</v>
      </c>
      <c r="J32" s="29">
        <v>10.790799598250231</v>
      </c>
      <c r="K32" s="89">
        <v>11</v>
      </c>
    </row>
    <row r="33" spans="1:1" ht="13.15" customHeight="1">
      <c r="A33" s="70"/>
    </row>
  </sheetData>
  <mergeCells count="4">
    <mergeCell ref="B2:F2"/>
    <mergeCell ref="G2:K2"/>
    <mergeCell ref="H1:K1"/>
    <mergeCell ref="A2:A3"/>
  </mergeCells>
  <phoneticPr fontId="2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１表 </vt:lpstr>
      <vt:lpstr>２表</vt:lpstr>
      <vt:lpstr>３表</vt:lpstr>
      <vt:lpstr>４表</vt:lpstr>
      <vt:lpstr>５表</vt:lpstr>
      <vt:lpstr>６表</vt:lpstr>
      <vt:lpstr>７表</vt:lpstr>
      <vt:lpstr>８表</vt:lpstr>
      <vt:lpstr>９表</vt:lpstr>
      <vt:lpstr>１０表</vt:lpstr>
      <vt:lpstr>１１表</vt:lpstr>
      <vt:lpstr>１２表</vt:lpstr>
      <vt:lpstr>１３表</vt:lpstr>
      <vt:lpstr>１４－１５表</vt:lpstr>
      <vt:lpstr>'１０表'!Print_Area</vt:lpstr>
      <vt:lpstr>'１１表'!Print_Area</vt:lpstr>
      <vt:lpstr>'１２表'!Print_Area</vt:lpstr>
      <vt:lpstr>'１３表'!Print_Area</vt:lpstr>
      <vt:lpstr>'１表 '!Print_Area</vt:lpstr>
      <vt:lpstr>'２表'!Print_Area</vt:lpstr>
      <vt:lpstr>'３表'!Print_Area</vt:lpstr>
      <vt:lpstr>'４表'!Print_Area</vt:lpstr>
      <vt:lpstr>'６表'!Print_Area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加地翔伍</cp:lastModifiedBy>
  <cp:lastPrinted>2017-09-26T07:18:18Z</cp:lastPrinted>
  <dcterms:created xsi:type="dcterms:W3CDTF">2002-02-01T06:33:51Z</dcterms:created>
  <dcterms:modified xsi:type="dcterms:W3CDTF">2017-10-26T02:55:53Z</dcterms:modified>
</cp:coreProperties>
</file>