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0" yWindow="0" windowWidth="20490" windowHeight="7710" tabRatio="797" activeTab="15"/>
  </bookViews>
  <sheets>
    <sheet name="１６表" sheetId="49" r:id="rId1"/>
    <sheet name="１７表" sheetId="50" r:id="rId2"/>
    <sheet name="１８表" sheetId="51" r:id="rId3"/>
    <sheet name="１９表" sheetId="15" r:id="rId4"/>
    <sheet name="２０表" sheetId="33" r:id="rId5"/>
    <sheet name="２１表" sheetId="16" r:id="rId6"/>
    <sheet name="２２表" sheetId="42" r:id="rId7"/>
    <sheet name="２３表" sheetId="52" r:id="rId8"/>
    <sheet name="２４表" sheetId="53" r:id="rId9"/>
    <sheet name="２５表" sheetId="54" r:id="rId10"/>
    <sheet name="２６表" sheetId="25" r:id="rId11"/>
    <sheet name="２７表" sheetId="26" r:id="rId12"/>
    <sheet name="２８表" sheetId="34" r:id="rId13"/>
    <sheet name="２９表" sheetId="27" r:id="rId14"/>
    <sheet name="３０表" sheetId="35" r:id="rId15"/>
    <sheet name="３１表" sheetId="36" r:id="rId16"/>
  </sheets>
  <definedNames>
    <definedName name="_xlnm.Print_Area" localSheetId="0">'１６表'!$A$1:$C$33</definedName>
    <definedName name="_xlnm.Print_Area" localSheetId="2">'１８表'!$A$1:$D$33</definedName>
    <definedName name="_xlnm.Print_Area" localSheetId="3">'１９表'!$A$1:$H$9</definedName>
    <definedName name="_xlnm.Print_Area" localSheetId="4">'２０表'!$A$1:$Q$38</definedName>
    <definedName name="_xlnm.Print_Area" localSheetId="5">'２１表'!$A$1:$L$64</definedName>
    <definedName name="_xlnm.Print_Area" localSheetId="6">'２２表'!$A$1:$K$32</definedName>
    <definedName name="_xlnm.Print_Area" localSheetId="8">'２４表'!$A$1:$K$32</definedName>
    <definedName name="_xlnm.Print_Area" localSheetId="9">'２５表'!$A$1:$K$32</definedName>
    <definedName name="_xlnm.Print_Area" localSheetId="10">'２６表'!$A$1:$K$32</definedName>
    <definedName name="_xlnm.Print_Area" localSheetId="11">'２７表'!$A$1:$F$37</definedName>
    <definedName name="_xlnm.Print_Area" localSheetId="12">'２８表'!$A$1:$E$38</definedName>
    <definedName name="_xlnm.Print_Area" localSheetId="13">'２９表'!$A$1:$G$25</definedName>
  </definedNames>
  <calcPr calcId="145621"/>
</workbook>
</file>

<file path=xl/calcChain.xml><?xml version="1.0" encoding="utf-8"?>
<calcChain xmlns="http://schemas.openxmlformats.org/spreadsheetml/2006/main">
  <c r="F27" i="25" l="1"/>
  <c r="F28" i="25"/>
  <c r="F32" i="25" l="1"/>
  <c r="E32" i="25"/>
  <c r="D32" i="25"/>
  <c r="C32" i="25"/>
  <c r="F31" i="25"/>
  <c r="E31" i="25"/>
  <c r="D31" i="25"/>
  <c r="C31" i="25"/>
  <c r="F30" i="25"/>
  <c r="E30" i="25"/>
  <c r="D30" i="25"/>
  <c r="C30" i="25"/>
  <c r="F29" i="25"/>
  <c r="E29" i="25"/>
  <c r="D29" i="25"/>
  <c r="C29" i="25"/>
  <c r="E28" i="25"/>
  <c r="D28" i="25"/>
  <c r="C28" i="25"/>
  <c r="E27" i="25"/>
  <c r="D27" i="25"/>
  <c r="C27" i="25"/>
  <c r="B32" i="25"/>
  <c r="B31" i="25"/>
  <c r="B30" i="25"/>
  <c r="B29" i="25"/>
  <c r="B28" i="25"/>
  <c r="B27" i="25"/>
  <c r="F6" i="25"/>
  <c r="E6" i="25"/>
  <c r="D6" i="25"/>
  <c r="C6" i="25"/>
  <c r="F5" i="25"/>
  <c r="F4" i="25" s="1"/>
  <c r="E5" i="25"/>
  <c r="D5" i="25"/>
  <c r="C5" i="25"/>
  <c r="E4" i="25"/>
  <c r="D4" i="25"/>
  <c r="C4" i="25"/>
  <c r="B6" i="25"/>
  <c r="B5" i="25"/>
  <c r="B4" i="25"/>
  <c r="F32" i="54"/>
  <c r="E32" i="54"/>
  <c r="D32" i="54"/>
  <c r="C32" i="54"/>
  <c r="F31" i="54"/>
  <c r="E31" i="54"/>
  <c r="D31" i="54"/>
  <c r="C31" i="54"/>
  <c r="F30" i="54"/>
  <c r="E30" i="54"/>
  <c r="D30" i="54"/>
  <c r="C30" i="54"/>
  <c r="F29" i="54"/>
  <c r="E29" i="54"/>
  <c r="D29" i="54"/>
  <c r="C29" i="54"/>
  <c r="F28" i="54"/>
  <c r="E28" i="54"/>
  <c r="D28" i="54"/>
  <c r="C28" i="54"/>
  <c r="F27" i="54"/>
  <c r="E27" i="54"/>
  <c r="D27" i="54"/>
  <c r="C27" i="54"/>
  <c r="B32" i="54"/>
  <c r="B31" i="54"/>
  <c r="B30" i="54"/>
  <c r="B29" i="54"/>
  <c r="B28" i="54"/>
  <c r="B27" i="54"/>
  <c r="F6" i="54"/>
  <c r="F4" i="54" s="1"/>
  <c r="E6" i="54"/>
  <c r="D6" i="54"/>
  <c r="C6" i="54"/>
  <c r="F5" i="54"/>
  <c r="E5" i="54"/>
  <c r="D5" i="54"/>
  <c r="C5" i="54"/>
  <c r="E4" i="54"/>
  <c r="D4" i="54"/>
  <c r="C4" i="54"/>
  <c r="B6" i="54"/>
  <c r="B5" i="54"/>
  <c r="B4" i="54"/>
  <c r="F32" i="53"/>
  <c r="E32" i="53"/>
  <c r="D32" i="53"/>
  <c r="C32" i="53"/>
  <c r="F31" i="53"/>
  <c r="E31" i="53"/>
  <c r="D31" i="53"/>
  <c r="C31" i="53"/>
  <c r="F30" i="53"/>
  <c r="E30" i="53"/>
  <c r="D30" i="53"/>
  <c r="C30" i="53"/>
  <c r="F29" i="53"/>
  <c r="E29" i="53"/>
  <c r="D29" i="53"/>
  <c r="C29" i="53"/>
  <c r="F28" i="53"/>
  <c r="E28" i="53"/>
  <c r="D28" i="53"/>
  <c r="C28" i="53"/>
  <c r="F27" i="53"/>
  <c r="E27" i="53"/>
  <c r="D27" i="53"/>
  <c r="C27" i="53"/>
  <c r="B32" i="53"/>
  <c r="B31" i="53"/>
  <c r="B30" i="53"/>
  <c r="B29" i="53"/>
  <c r="B28" i="53"/>
  <c r="B27" i="53"/>
  <c r="F6" i="53"/>
  <c r="F4" i="53" s="1"/>
  <c r="E6" i="53"/>
  <c r="D6" i="53"/>
  <c r="C6" i="53"/>
  <c r="F5" i="53"/>
  <c r="E5" i="53"/>
  <c r="D5" i="53"/>
  <c r="C5" i="53"/>
  <c r="E4" i="53"/>
  <c r="D4" i="53"/>
  <c r="C4" i="53"/>
  <c r="B6" i="53"/>
  <c r="B5" i="53"/>
  <c r="B4" i="53"/>
  <c r="R32" i="52"/>
  <c r="Q32" i="52"/>
  <c r="P32" i="52"/>
  <c r="O32" i="52"/>
  <c r="N32" i="52"/>
  <c r="M32" i="52"/>
  <c r="L32" i="52"/>
  <c r="K32" i="52"/>
  <c r="J32" i="52"/>
  <c r="I32" i="52"/>
  <c r="H32" i="52"/>
  <c r="G32" i="52"/>
  <c r="F32" i="52"/>
  <c r="E32" i="52"/>
  <c r="D32" i="52"/>
  <c r="C32" i="52"/>
  <c r="R31" i="52"/>
  <c r="Q31" i="52"/>
  <c r="P31" i="52"/>
  <c r="O31" i="52"/>
  <c r="N31" i="52"/>
  <c r="M31" i="52"/>
  <c r="L31" i="52"/>
  <c r="K31" i="52"/>
  <c r="J31" i="52"/>
  <c r="I31" i="52"/>
  <c r="H31" i="52"/>
  <c r="G31" i="52"/>
  <c r="F31" i="52"/>
  <c r="E31" i="52"/>
  <c r="D31" i="52"/>
  <c r="C31" i="52"/>
  <c r="R30" i="52"/>
  <c r="Q30" i="52"/>
  <c r="P30" i="52"/>
  <c r="O30" i="52"/>
  <c r="N30" i="52"/>
  <c r="M30" i="52"/>
  <c r="L30" i="52"/>
  <c r="K30" i="52"/>
  <c r="J30" i="52"/>
  <c r="I30" i="52"/>
  <c r="H30" i="52"/>
  <c r="G30" i="52"/>
  <c r="F30" i="52"/>
  <c r="E30" i="52"/>
  <c r="D30" i="52"/>
  <c r="C30" i="52"/>
  <c r="R29" i="52"/>
  <c r="Q29" i="52"/>
  <c r="P29" i="52"/>
  <c r="O29" i="52"/>
  <c r="N29" i="52"/>
  <c r="M29" i="52"/>
  <c r="L29" i="52"/>
  <c r="K29" i="52"/>
  <c r="J29" i="52"/>
  <c r="I29" i="52"/>
  <c r="H29" i="52"/>
  <c r="G29" i="52"/>
  <c r="F29" i="52"/>
  <c r="E29" i="52"/>
  <c r="D29" i="52"/>
  <c r="C29" i="52"/>
  <c r="R28" i="52"/>
  <c r="Q28" i="52"/>
  <c r="P28" i="52"/>
  <c r="O28" i="52"/>
  <c r="N28" i="52"/>
  <c r="M28" i="52"/>
  <c r="L28" i="52"/>
  <c r="K28" i="52"/>
  <c r="J28" i="52"/>
  <c r="I28" i="52"/>
  <c r="H28" i="52"/>
  <c r="G28" i="52"/>
  <c r="F28" i="52"/>
  <c r="E28" i="52"/>
  <c r="D28" i="52"/>
  <c r="C28" i="52"/>
  <c r="R27" i="52"/>
  <c r="Q27" i="52"/>
  <c r="P27" i="52"/>
  <c r="O27" i="52"/>
  <c r="N27" i="52"/>
  <c r="M27" i="52"/>
  <c r="L27" i="52"/>
  <c r="K27" i="52"/>
  <c r="J27" i="52"/>
  <c r="I27" i="52"/>
  <c r="H27" i="52"/>
  <c r="G27" i="52"/>
  <c r="F27" i="52"/>
  <c r="E27" i="52"/>
  <c r="D27" i="52"/>
  <c r="C27" i="52"/>
  <c r="B32" i="52"/>
  <c r="B31" i="52"/>
  <c r="B30" i="52"/>
  <c r="B29" i="52"/>
  <c r="B28" i="52"/>
  <c r="B27" i="52"/>
  <c r="R6" i="52"/>
  <c r="Q6" i="52"/>
  <c r="P6" i="52"/>
  <c r="P4" i="52" s="1"/>
  <c r="O6" i="52"/>
  <c r="N6" i="52"/>
  <c r="M6" i="52"/>
  <c r="L6" i="52"/>
  <c r="K6" i="52"/>
  <c r="J6" i="52"/>
  <c r="J4" i="52" s="1"/>
  <c r="I6" i="52"/>
  <c r="H6" i="52"/>
  <c r="G6" i="52"/>
  <c r="F6" i="52"/>
  <c r="E6" i="52"/>
  <c r="D6" i="52"/>
  <c r="C6" i="52"/>
  <c r="R5" i="52"/>
  <c r="Q5" i="52"/>
  <c r="P5" i="52"/>
  <c r="O5" i="52"/>
  <c r="O4" i="52" s="1"/>
  <c r="N5" i="52"/>
  <c r="M5" i="52"/>
  <c r="M4" i="52" s="1"/>
  <c r="L5" i="52"/>
  <c r="K5" i="52"/>
  <c r="J5" i="52"/>
  <c r="I5" i="52"/>
  <c r="H5" i="52"/>
  <c r="G5" i="52"/>
  <c r="F5" i="52"/>
  <c r="E5" i="52"/>
  <c r="D5" i="52"/>
  <c r="D4" i="52" s="1"/>
  <c r="C5" i="52"/>
  <c r="R4" i="52"/>
  <c r="Q4" i="52"/>
  <c r="L4" i="52"/>
  <c r="K4" i="52"/>
  <c r="I4" i="52"/>
  <c r="H4" i="52"/>
  <c r="G4" i="52"/>
  <c r="F4" i="52"/>
  <c r="E4" i="52"/>
  <c r="C4" i="52"/>
  <c r="B6" i="52"/>
  <c r="B5" i="52"/>
  <c r="F32" i="42"/>
  <c r="E32" i="42"/>
  <c r="D32" i="42"/>
  <c r="C32" i="42"/>
  <c r="F31" i="42"/>
  <c r="E31" i="42"/>
  <c r="D31" i="42"/>
  <c r="C31" i="42"/>
  <c r="F30" i="42"/>
  <c r="E30" i="42"/>
  <c r="D30" i="42"/>
  <c r="C30" i="42"/>
  <c r="F29" i="42"/>
  <c r="E29" i="42"/>
  <c r="D29" i="42"/>
  <c r="C29" i="42"/>
  <c r="F28" i="42"/>
  <c r="E28" i="42"/>
  <c r="D28" i="42"/>
  <c r="C28" i="42"/>
  <c r="F27" i="42"/>
  <c r="E27" i="42"/>
  <c r="D27" i="42"/>
  <c r="C27" i="42"/>
  <c r="B32" i="42"/>
  <c r="B31" i="42"/>
  <c r="B30" i="42"/>
  <c r="B29" i="42"/>
  <c r="B28" i="42"/>
  <c r="B27" i="42"/>
  <c r="F6" i="42"/>
  <c r="E6" i="42"/>
  <c r="D6" i="42"/>
  <c r="C6" i="42"/>
  <c r="F5" i="42"/>
  <c r="E5" i="42"/>
  <c r="D5" i="42"/>
  <c r="C5" i="42"/>
  <c r="E4" i="42"/>
  <c r="D4" i="42"/>
  <c r="C4" i="42"/>
  <c r="B6" i="42"/>
  <c r="B5" i="42"/>
  <c r="B4" i="42" s="1"/>
  <c r="N4" i="52" l="1"/>
  <c r="B4" i="52"/>
  <c r="F4" i="42"/>
</calcChain>
</file>

<file path=xl/sharedStrings.xml><?xml version="1.0" encoding="utf-8"?>
<sst xmlns="http://schemas.openxmlformats.org/spreadsheetml/2006/main" count="620" uniqueCount="277">
  <si>
    <t>（４）感染症病床</t>
    <rPh sb="3" eb="6">
      <t>カンセンショウ</t>
    </rPh>
    <rPh sb="6" eb="8">
      <t>ビョウショウ</t>
    </rPh>
    <phoneticPr fontId="4"/>
  </si>
  <si>
    <t>市町村</t>
    <rPh sb="0" eb="3">
      <t>シチョウソン</t>
    </rPh>
    <phoneticPr fontId="4"/>
  </si>
  <si>
    <t>総数</t>
    <rPh sb="0" eb="2">
      <t>ソウスウ</t>
    </rPh>
    <phoneticPr fontId="4"/>
  </si>
  <si>
    <t>総数</t>
    <rPh sb="0" eb="2">
      <t>ソウスウ</t>
    </rPh>
    <phoneticPr fontId="6"/>
  </si>
  <si>
    <t>市計</t>
    <rPh sb="0" eb="1">
      <t>シ</t>
    </rPh>
    <rPh sb="1" eb="2">
      <t>ケイ</t>
    </rPh>
    <phoneticPr fontId="6"/>
  </si>
  <si>
    <t>郡計</t>
    <rPh sb="0" eb="1">
      <t>グン</t>
    </rPh>
    <rPh sb="1" eb="2">
      <t>ケイ</t>
    </rPh>
    <phoneticPr fontId="6"/>
  </si>
  <si>
    <t>松山市</t>
    <rPh sb="0" eb="3">
      <t>マツヤマシ</t>
    </rPh>
    <phoneticPr fontId="6"/>
  </si>
  <si>
    <t>今治市</t>
    <rPh sb="0" eb="3">
      <t>イマバリシ</t>
    </rPh>
    <phoneticPr fontId="6"/>
  </si>
  <si>
    <t>宇和島市</t>
    <rPh sb="0" eb="4">
      <t>ウワジマシ</t>
    </rPh>
    <phoneticPr fontId="6"/>
  </si>
  <si>
    <t>八幡浜市</t>
    <rPh sb="0" eb="4">
      <t>ヤワタハマシ</t>
    </rPh>
    <phoneticPr fontId="6"/>
  </si>
  <si>
    <t>新居浜市</t>
    <rPh sb="0" eb="4">
      <t>ニイハマシ</t>
    </rPh>
    <phoneticPr fontId="6"/>
  </si>
  <si>
    <t>西条市</t>
    <rPh sb="0" eb="3">
      <t>サイジョウシ</t>
    </rPh>
    <phoneticPr fontId="6"/>
  </si>
  <si>
    <t>大洲市</t>
    <rPh sb="0" eb="3">
      <t>オオズシ</t>
    </rPh>
    <phoneticPr fontId="6"/>
  </si>
  <si>
    <t>伊予市</t>
    <rPh sb="0" eb="3">
      <t>イヨシ</t>
    </rPh>
    <phoneticPr fontId="6"/>
  </si>
  <si>
    <t>松前町</t>
    <rPh sb="0" eb="1">
      <t>マツ</t>
    </rPh>
    <rPh sb="1" eb="2">
      <t>マエ</t>
    </rPh>
    <rPh sb="2" eb="3">
      <t>チョウ</t>
    </rPh>
    <phoneticPr fontId="6"/>
  </si>
  <si>
    <t>砥部町</t>
    <rPh sb="0" eb="3">
      <t>トベチョウ</t>
    </rPh>
    <phoneticPr fontId="6"/>
  </si>
  <si>
    <t>内子町</t>
    <rPh sb="0" eb="2">
      <t>ウチコ</t>
    </rPh>
    <rPh sb="2" eb="3">
      <t>チョウ</t>
    </rPh>
    <phoneticPr fontId="6"/>
  </si>
  <si>
    <t>伊方町</t>
    <rPh sb="0" eb="2">
      <t>イカタ</t>
    </rPh>
    <rPh sb="2" eb="3">
      <t>チョウ</t>
    </rPh>
    <phoneticPr fontId="6"/>
  </si>
  <si>
    <t>松野町</t>
    <rPh sb="0" eb="1">
      <t>マツ</t>
    </rPh>
    <rPh sb="1" eb="2">
      <t>ノ</t>
    </rPh>
    <rPh sb="2" eb="3">
      <t>チョウ</t>
    </rPh>
    <phoneticPr fontId="6"/>
  </si>
  <si>
    <t>宇摩</t>
    <rPh sb="0" eb="2">
      <t>ウマ</t>
    </rPh>
    <phoneticPr fontId="6"/>
  </si>
  <si>
    <t>新居浜西条</t>
    <rPh sb="0" eb="3">
      <t>ニイハマ</t>
    </rPh>
    <rPh sb="3" eb="5">
      <t>サイジョウ</t>
    </rPh>
    <phoneticPr fontId="6"/>
  </si>
  <si>
    <t>今治</t>
    <rPh sb="0" eb="2">
      <t>イマバリ</t>
    </rPh>
    <phoneticPr fontId="6"/>
  </si>
  <si>
    <t>松山</t>
    <rPh sb="0" eb="2">
      <t>マツヤマ</t>
    </rPh>
    <phoneticPr fontId="6"/>
  </si>
  <si>
    <t>八幡浜大洲</t>
    <rPh sb="0" eb="3">
      <t>ヤワタハマ</t>
    </rPh>
    <rPh sb="3" eb="5">
      <t>オオズ</t>
    </rPh>
    <phoneticPr fontId="6"/>
  </si>
  <si>
    <t>宇和島</t>
    <rPh sb="0" eb="3">
      <t>ウワジマ</t>
    </rPh>
    <phoneticPr fontId="6"/>
  </si>
  <si>
    <t>総数</t>
  </si>
  <si>
    <t>各年１０月１日</t>
    <rPh sb="0" eb="2">
      <t>カクネン</t>
    </rPh>
    <rPh sb="4" eb="5">
      <t>ガツ</t>
    </rPh>
    <rPh sb="6" eb="7">
      <t>ニチ</t>
    </rPh>
    <phoneticPr fontId="4"/>
  </si>
  <si>
    <t>市町村</t>
    <rPh sb="0" eb="3">
      <t>シチョウソン</t>
    </rPh>
    <phoneticPr fontId="2"/>
  </si>
  <si>
    <t>会社</t>
  </si>
  <si>
    <t>その他の
法人</t>
    <rPh sb="0" eb="3">
      <t>ソノタ</t>
    </rPh>
    <rPh sb="5" eb="7">
      <t>ホウジン</t>
    </rPh>
    <phoneticPr fontId="4"/>
  </si>
  <si>
    <t>県</t>
    <rPh sb="0" eb="1">
      <t>ケン</t>
    </rPh>
    <phoneticPr fontId="4"/>
  </si>
  <si>
    <t>日赤</t>
    <rPh sb="0" eb="2">
      <t>ニッセキ</t>
    </rPh>
    <phoneticPr fontId="4"/>
  </si>
  <si>
    <t>済生会</t>
    <rPh sb="0" eb="3">
      <t>サイセイカイ</t>
    </rPh>
    <phoneticPr fontId="4"/>
  </si>
  <si>
    <t>公益
法人</t>
    <rPh sb="0" eb="2">
      <t>コウエキ</t>
    </rPh>
    <rPh sb="3" eb="5">
      <t>ホウジン</t>
    </rPh>
    <phoneticPr fontId="4"/>
  </si>
  <si>
    <t>医療
法人</t>
    <rPh sb="0" eb="2">
      <t>イリョウ</t>
    </rPh>
    <rPh sb="3" eb="5">
      <t>ホウジン</t>
    </rPh>
    <phoneticPr fontId="4"/>
  </si>
  <si>
    <t>国</t>
  </si>
  <si>
    <t>公的医療機関</t>
  </si>
  <si>
    <t>個人</t>
  </si>
  <si>
    <t>健保組合
及びその
連合会</t>
    <rPh sb="0" eb="2">
      <t>ケンポ</t>
    </rPh>
    <rPh sb="2" eb="4">
      <t>クミアイ</t>
    </rPh>
    <rPh sb="5" eb="6">
      <t>オヨ</t>
    </rPh>
    <rPh sb="10" eb="13">
      <t>レンゴウカイ</t>
    </rPh>
    <phoneticPr fontId="4"/>
  </si>
  <si>
    <t>共済組合
及びその
連合会</t>
    <rPh sb="0" eb="2">
      <t>キョウサイ</t>
    </rPh>
    <rPh sb="2" eb="4">
      <t>クミアイ</t>
    </rPh>
    <rPh sb="5" eb="6">
      <t>オヨ</t>
    </rPh>
    <rPh sb="10" eb="13">
      <t>レンゴウカイ</t>
    </rPh>
    <phoneticPr fontId="4"/>
  </si>
  <si>
    <t>その他</t>
    <rPh sb="0" eb="3">
      <t>ソノタ</t>
    </rPh>
    <phoneticPr fontId="4"/>
  </si>
  <si>
    <t>年次</t>
  </si>
  <si>
    <t>精神病床</t>
    <phoneticPr fontId="14"/>
  </si>
  <si>
    <t>結核病床</t>
    <phoneticPr fontId="14"/>
  </si>
  <si>
    <t>総数</t>
    <rPh sb="0" eb="2">
      <t>ソウスウ</t>
    </rPh>
    <phoneticPr fontId="14"/>
  </si>
  <si>
    <t>平成2年</t>
    <rPh sb="0" eb="2">
      <t>ヘイセイ</t>
    </rPh>
    <rPh sb="3" eb="4">
      <t>ネン</t>
    </rPh>
    <phoneticPr fontId="14"/>
  </si>
  <si>
    <t>昭和50年</t>
    <phoneticPr fontId="14"/>
  </si>
  <si>
    <t>第２７表 医薬品販売業、販売業の種類別ー年次別</t>
    <rPh sb="0" eb="1">
      <t>ダイ</t>
    </rPh>
    <rPh sb="3" eb="4">
      <t>ヒョウ</t>
    </rPh>
    <rPh sb="5" eb="7">
      <t>イヤク</t>
    </rPh>
    <rPh sb="7" eb="8">
      <t>ヒン</t>
    </rPh>
    <rPh sb="8" eb="11">
      <t>ハンバイギョウ</t>
    </rPh>
    <rPh sb="12" eb="14">
      <t>ハンバイ</t>
    </rPh>
    <rPh sb="14" eb="15">
      <t>ギョウ</t>
    </rPh>
    <rPh sb="16" eb="18">
      <t>シュルイ</t>
    </rPh>
    <rPh sb="18" eb="19">
      <t>ベツ</t>
    </rPh>
    <rPh sb="20" eb="22">
      <t>ネンジ</t>
    </rPh>
    <rPh sb="22" eb="23">
      <t>ベツ</t>
    </rPh>
    <phoneticPr fontId="2"/>
  </si>
  <si>
    <t>総数</t>
    <phoneticPr fontId="2"/>
  </si>
  <si>
    <t>一般販売業</t>
  </si>
  <si>
    <t>薬種商販売業</t>
  </si>
  <si>
    <t>配置販売業</t>
  </si>
  <si>
    <t>特例販売業</t>
  </si>
  <si>
    <t>昭和45年</t>
    <phoneticPr fontId="2"/>
  </si>
  <si>
    <t>国・地方
公共団体</t>
    <rPh sb="5" eb="7">
      <t>コウキョウ</t>
    </rPh>
    <rPh sb="7" eb="9">
      <t>ダンタイ</t>
    </rPh>
    <phoneticPr fontId="2"/>
  </si>
  <si>
    <t>医療法人</t>
    <phoneticPr fontId="2"/>
  </si>
  <si>
    <t>社会福祉
法人</t>
    <rPh sb="5" eb="7">
      <t>ホウジン</t>
    </rPh>
    <phoneticPr fontId="2"/>
  </si>
  <si>
    <t>公的・社
会保険関
係団体</t>
    <rPh sb="5" eb="6">
      <t>カイ</t>
    </rPh>
    <rPh sb="6" eb="8">
      <t>ホケン</t>
    </rPh>
    <rPh sb="8" eb="9">
      <t>セキ</t>
    </rPh>
    <rPh sb="10" eb="11">
      <t>カカリ</t>
    </rPh>
    <rPh sb="11" eb="13">
      <t>ダンタイ</t>
    </rPh>
    <phoneticPr fontId="2"/>
  </si>
  <si>
    <t>その他</t>
    <phoneticPr fontId="2"/>
  </si>
  <si>
    <t>昭和63年</t>
  </si>
  <si>
    <t>平成元年</t>
  </si>
  <si>
    <t>第２８表 毒劇物販売業、販売業の種類別ー年次別</t>
    <rPh sb="0" eb="1">
      <t>ダイ</t>
    </rPh>
    <rPh sb="3" eb="4">
      <t>ヒョウ</t>
    </rPh>
    <rPh sb="5" eb="6">
      <t>ドク</t>
    </rPh>
    <rPh sb="6" eb="8">
      <t>ゲキブツ</t>
    </rPh>
    <rPh sb="8" eb="11">
      <t>ハンバイギョウ</t>
    </rPh>
    <rPh sb="12" eb="14">
      <t>ハンバイ</t>
    </rPh>
    <rPh sb="14" eb="15">
      <t>ギョウ</t>
    </rPh>
    <rPh sb="16" eb="18">
      <t>シュルイ</t>
    </rPh>
    <rPh sb="18" eb="19">
      <t>ベツ</t>
    </rPh>
    <rPh sb="20" eb="22">
      <t>ネンジ</t>
    </rPh>
    <rPh sb="22" eb="23">
      <t>ベツ</t>
    </rPh>
    <phoneticPr fontId="2"/>
  </si>
  <si>
    <t>農業用品目販売業</t>
  </si>
  <si>
    <t>特定品目販売業</t>
  </si>
  <si>
    <t>昭和45年</t>
    <phoneticPr fontId="2"/>
  </si>
  <si>
    <t>注）　平成８年までは各年末現在。平成９年から年度末現在。</t>
    <rPh sb="0" eb="1">
      <t>チュウ</t>
    </rPh>
    <rPh sb="3" eb="5">
      <t>ヘイセイ</t>
    </rPh>
    <rPh sb="6" eb="7">
      <t>ネン</t>
    </rPh>
    <rPh sb="10" eb="11">
      <t>カク</t>
    </rPh>
    <rPh sb="11" eb="13">
      <t>ネンマツ</t>
    </rPh>
    <rPh sb="13" eb="15">
      <t>ゲンザイ</t>
    </rPh>
    <rPh sb="16" eb="18">
      <t>ヘイセイ</t>
    </rPh>
    <rPh sb="19" eb="20">
      <t>ネン</t>
    </rPh>
    <rPh sb="22" eb="25">
      <t>ネンドマツ</t>
    </rPh>
    <rPh sb="25" eb="27">
      <t>ゲンザイ</t>
    </rPh>
    <phoneticPr fontId="2"/>
  </si>
  <si>
    <t>昭和63年</t>
    <phoneticPr fontId="2"/>
  </si>
  <si>
    <t>平成元年</t>
    <phoneticPr fontId="2"/>
  </si>
  <si>
    <t>平成元年</t>
    <phoneticPr fontId="2"/>
  </si>
  <si>
    <t>11</t>
  </si>
  <si>
    <t>昭和50年</t>
    <phoneticPr fontId="14"/>
  </si>
  <si>
    <t>年次</t>
    <rPh sb="0" eb="2">
      <t>ネンジ</t>
    </rPh>
    <phoneticPr fontId="14"/>
  </si>
  <si>
    <t>新入院患者</t>
  </si>
  <si>
    <t>退院患者</t>
  </si>
  <si>
    <t>第１６表 病院の人口１０万対新入院患者数及び退院患者数ー年次別</t>
    <rPh sb="0" eb="1">
      <t>ダイ</t>
    </rPh>
    <rPh sb="3" eb="4">
      <t>ヒョウ</t>
    </rPh>
    <rPh sb="5" eb="7">
      <t>ビョウイン</t>
    </rPh>
    <rPh sb="8" eb="10">
      <t>ジンコウ</t>
    </rPh>
    <rPh sb="12" eb="14">
      <t>マンタイ</t>
    </rPh>
    <rPh sb="14" eb="15">
      <t>シン</t>
    </rPh>
    <rPh sb="15" eb="17">
      <t>ニュウイン</t>
    </rPh>
    <rPh sb="17" eb="20">
      <t>カンジャスウ</t>
    </rPh>
    <rPh sb="20" eb="21">
      <t>オヨ</t>
    </rPh>
    <rPh sb="22" eb="24">
      <t>タイイン</t>
    </rPh>
    <rPh sb="24" eb="27">
      <t>カンジャスウ</t>
    </rPh>
    <rPh sb="28" eb="30">
      <t>ネンジ</t>
    </rPh>
    <rPh sb="30" eb="31">
      <t>ベツ</t>
    </rPh>
    <phoneticPr fontId="14"/>
  </si>
  <si>
    <t>昭和50年</t>
    <phoneticPr fontId="14"/>
  </si>
  <si>
    <t>精神病院</t>
    <phoneticPr fontId="14"/>
  </si>
  <si>
    <t>一般病院</t>
    <phoneticPr fontId="14"/>
  </si>
  <si>
    <t>平成元年</t>
    <phoneticPr fontId="14"/>
  </si>
  <si>
    <t>第１８表 病院の人口１０万対１日平均外来患者数、病院の種類別ー年次別</t>
    <rPh sb="0" eb="1">
      <t>ダイ</t>
    </rPh>
    <rPh sb="3" eb="4">
      <t>ヒョウ</t>
    </rPh>
    <rPh sb="5" eb="7">
      <t>ビョウイン</t>
    </rPh>
    <rPh sb="8" eb="10">
      <t>ジンコウ</t>
    </rPh>
    <rPh sb="12" eb="14">
      <t>マンタイ</t>
    </rPh>
    <rPh sb="15" eb="16">
      <t>ニチ</t>
    </rPh>
    <rPh sb="16" eb="18">
      <t>ヘイキン</t>
    </rPh>
    <rPh sb="18" eb="20">
      <t>ガイライ</t>
    </rPh>
    <rPh sb="20" eb="23">
      <t>カンジャスウ</t>
    </rPh>
    <rPh sb="24" eb="26">
      <t>ビョウイン</t>
    </rPh>
    <rPh sb="27" eb="29">
      <t>シュルイ</t>
    </rPh>
    <rPh sb="29" eb="30">
      <t>ベツ</t>
    </rPh>
    <rPh sb="31" eb="33">
      <t>ネンジ</t>
    </rPh>
    <rPh sb="33" eb="34">
      <t>ベツ</t>
    </rPh>
    <phoneticPr fontId="14"/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</si>
  <si>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</si>
  <si>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</si>
  <si>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</si>
  <si>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</si>
  <si>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</si>
  <si>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</si>
  <si>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</si>
  <si>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</si>
  <si>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</si>
  <si>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</si>
  <si>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第１９表 病院の病床利用率・平均在院日数・１日平均患者数、病床の種類別</t>
    <rPh sb="0" eb="1">
      <t>ダイ</t>
    </rPh>
    <rPh sb="3" eb="4">
      <t>ヒョウ</t>
    </rPh>
    <rPh sb="5" eb="7">
      <t>ビョウイン</t>
    </rPh>
    <rPh sb="8" eb="9">
      <t>ビョウ</t>
    </rPh>
    <rPh sb="9" eb="10">
      <t>トコ</t>
    </rPh>
    <rPh sb="10" eb="13">
      <t>リヨウリツ</t>
    </rPh>
    <rPh sb="14" eb="16">
      <t>ヘイキン</t>
    </rPh>
    <rPh sb="16" eb="18">
      <t>ザイイン</t>
    </rPh>
    <rPh sb="18" eb="20">
      <t>ニッスウ</t>
    </rPh>
    <rPh sb="22" eb="23">
      <t>ニチ</t>
    </rPh>
    <rPh sb="23" eb="25">
      <t>ヘイキン</t>
    </rPh>
    <rPh sb="25" eb="27">
      <t>カンジャ</t>
    </rPh>
    <rPh sb="27" eb="28">
      <t>スウ</t>
    </rPh>
    <rPh sb="29" eb="31">
      <t>ビョウショウ</t>
    </rPh>
    <rPh sb="32" eb="34">
      <t>シュルイ</t>
    </rPh>
    <rPh sb="34" eb="35">
      <t>ベツ</t>
    </rPh>
    <phoneticPr fontId="14"/>
  </si>
  <si>
    <t>病床の種類</t>
    <rPh sb="0" eb="1">
      <t>ビョウ</t>
    </rPh>
    <phoneticPr fontId="14"/>
  </si>
  <si>
    <t>病床
利用率</t>
    <rPh sb="3" eb="6">
      <t>リヨウリツ</t>
    </rPh>
    <phoneticPr fontId="14"/>
  </si>
  <si>
    <t>平均
在院日数</t>
    <rPh sb="3" eb="5">
      <t>ザイイン</t>
    </rPh>
    <rPh sb="5" eb="7">
      <t>ニッスウ</t>
    </rPh>
    <phoneticPr fontId="14"/>
  </si>
  <si>
    <t>１日平均
在院患者数</t>
    <rPh sb="5" eb="7">
      <t>ザイイン</t>
    </rPh>
    <rPh sb="7" eb="10">
      <t>カンジャスウ</t>
    </rPh>
    <phoneticPr fontId="14"/>
  </si>
  <si>
    <t>１日平均
新入院患者数</t>
    <rPh sb="5" eb="8">
      <t>シンニュウイン</t>
    </rPh>
    <rPh sb="8" eb="11">
      <t>カンジャスウ</t>
    </rPh>
    <phoneticPr fontId="14"/>
  </si>
  <si>
    <t>１日平均
退院患者数</t>
    <rPh sb="5" eb="7">
      <t>タイイン</t>
    </rPh>
    <rPh sb="7" eb="9">
      <t>カンジャ</t>
    </rPh>
    <rPh sb="9" eb="10">
      <t>スウ</t>
    </rPh>
    <phoneticPr fontId="14"/>
  </si>
  <si>
    <t>１日平均
外来患者数</t>
    <rPh sb="5" eb="7">
      <t>ガイライ</t>
    </rPh>
    <rPh sb="7" eb="9">
      <t>カンジャ</t>
    </rPh>
    <rPh sb="9" eb="10">
      <t>スウ</t>
    </rPh>
    <phoneticPr fontId="14"/>
  </si>
  <si>
    <t>第２０表 病院の病床利用率、病床の種類・愛媛県･全国別ー年次別</t>
    <rPh sb="0" eb="1">
      <t>ダイ</t>
    </rPh>
    <rPh sb="3" eb="4">
      <t>ヒョウ</t>
    </rPh>
    <rPh sb="5" eb="7">
      <t>ビョウイン</t>
    </rPh>
    <rPh sb="8" eb="9">
      <t>ビョウ</t>
    </rPh>
    <rPh sb="9" eb="10">
      <t>ユカ</t>
    </rPh>
    <rPh sb="10" eb="13">
      <t>リヨウリツ</t>
    </rPh>
    <rPh sb="14" eb="15">
      <t>ビョウ</t>
    </rPh>
    <rPh sb="15" eb="16">
      <t>トコ</t>
    </rPh>
    <rPh sb="17" eb="19">
      <t>シュルイ</t>
    </rPh>
    <rPh sb="20" eb="23">
      <t>エヒメケン</t>
    </rPh>
    <rPh sb="24" eb="26">
      <t>ゼンコク</t>
    </rPh>
    <rPh sb="26" eb="27">
      <t>ベツ</t>
    </rPh>
    <rPh sb="28" eb="30">
      <t>ネンジ</t>
    </rPh>
    <rPh sb="30" eb="31">
      <t>ベツ</t>
    </rPh>
    <phoneticPr fontId="14"/>
  </si>
  <si>
    <t>愛媛県</t>
    <phoneticPr fontId="14"/>
  </si>
  <si>
    <t>全国</t>
    <phoneticPr fontId="14"/>
  </si>
  <si>
    <t>総数</t>
    <phoneticPr fontId="14"/>
  </si>
  <si>
    <t>精神
病床</t>
    <rPh sb="3" eb="5">
      <t>ビョウショウ</t>
    </rPh>
    <phoneticPr fontId="14"/>
  </si>
  <si>
    <t>結核
病床</t>
    <rPh sb="3" eb="5">
      <t>ビョウショウ</t>
    </rPh>
    <phoneticPr fontId="14"/>
  </si>
  <si>
    <t>平成元年</t>
    <phoneticPr fontId="14"/>
  </si>
  <si>
    <t>第２１表 病院病床数・患者数、病床の種類・月別</t>
    <rPh sb="0" eb="1">
      <t>ダイ</t>
    </rPh>
    <rPh sb="3" eb="4">
      <t>ヒョウ</t>
    </rPh>
    <rPh sb="5" eb="7">
      <t>ビョウイン</t>
    </rPh>
    <rPh sb="7" eb="10">
      <t>ビョウショウスウ</t>
    </rPh>
    <rPh sb="11" eb="14">
      <t>カンジャスウ</t>
    </rPh>
    <rPh sb="15" eb="17">
      <t>ビョウショウ</t>
    </rPh>
    <rPh sb="18" eb="20">
      <t>シュルイ</t>
    </rPh>
    <rPh sb="21" eb="22">
      <t>ツキ</t>
    </rPh>
    <rPh sb="22" eb="23">
      <t>ベツ</t>
    </rPh>
    <phoneticPr fontId="4"/>
  </si>
  <si>
    <t>第２１表（続き）</t>
    <rPh sb="0" eb="1">
      <t>ダイ</t>
    </rPh>
    <rPh sb="3" eb="4">
      <t>ヒョウ</t>
    </rPh>
    <rPh sb="5" eb="6">
      <t>ツヅ</t>
    </rPh>
    <phoneticPr fontId="2"/>
  </si>
  <si>
    <t>（１）総数</t>
    <rPh sb="3" eb="5">
      <t>ソウスウ</t>
    </rPh>
    <phoneticPr fontId="4"/>
  </si>
  <si>
    <t>月</t>
    <rPh sb="0" eb="1">
      <t>ツキ</t>
    </rPh>
    <phoneticPr fontId="4"/>
  </si>
  <si>
    <t>月末病床数</t>
    <rPh sb="0" eb="2">
      <t>ゲツマツ</t>
    </rPh>
    <rPh sb="2" eb="5">
      <t>ビョウショウスウ</t>
    </rPh>
    <phoneticPr fontId="4"/>
  </si>
  <si>
    <t>在院患者延数</t>
    <rPh sb="0" eb="2">
      <t>ザイイン</t>
    </rPh>
    <rPh sb="2" eb="4">
      <t>カンジャ</t>
    </rPh>
    <rPh sb="4" eb="6">
      <t>ノベスウ</t>
    </rPh>
    <phoneticPr fontId="4"/>
  </si>
  <si>
    <t>新入院患者数</t>
    <rPh sb="0" eb="1">
      <t>シン</t>
    </rPh>
    <rPh sb="1" eb="3">
      <t>ニュウイン</t>
    </rPh>
    <rPh sb="3" eb="6">
      <t>カンジャスウ</t>
    </rPh>
    <phoneticPr fontId="4"/>
  </si>
  <si>
    <t>退院患者数</t>
    <rPh sb="0" eb="2">
      <t>タイイン</t>
    </rPh>
    <rPh sb="2" eb="5">
      <t>カンジャスウ</t>
    </rPh>
    <phoneticPr fontId="4"/>
  </si>
  <si>
    <t>外来患者数</t>
    <rPh sb="0" eb="2">
      <t>ガイライ</t>
    </rPh>
    <rPh sb="2" eb="5">
      <t>カンジャスウ</t>
    </rPh>
    <phoneticPr fontId="4"/>
  </si>
  <si>
    <t>１月</t>
    <rPh sb="1" eb="2">
      <t>ガツ</t>
    </rPh>
    <phoneticPr fontId="4"/>
  </si>
  <si>
    <t>２月</t>
    <rPh sb="1" eb="2">
      <t>ガツ</t>
    </rPh>
    <phoneticPr fontId="4"/>
  </si>
  <si>
    <t>１１</t>
  </si>
  <si>
    <t>（２）精神病床</t>
    <rPh sb="3" eb="5">
      <t>セイシン</t>
    </rPh>
    <rPh sb="5" eb="7">
      <t>ビョウショウ</t>
    </rPh>
    <phoneticPr fontId="4"/>
  </si>
  <si>
    <t>（３）結核病床</t>
    <rPh sb="3" eb="5">
      <t>ケッカク</t>
    </rPh>
    <rPh sb="5" eb="7">
      <t>ビョウショウ</t>
    </rPh>
    <phoneticPr fontId="4"/>
  </si>
  <si>
    <t>注）　平成元年までは７月１日現在、平成２年以降は１０月１日現在。</t>
    <rPh sb="0" eb="1">
      <t>チュウ</t>
    </rPh>
    <rPh sb="3" eb="5">
      <t>ヘイセイ</t>
    </rPh>
    <rPh sb="5" eb="7">
      <t>ガンネン</t>
    </rPh>
    <rPh sb="11" eb="12">
      <t>ガツ</t>
    </rPh>
    <rPh sb="13" eb="16">
      <t>ニチゲンザイ</t>
    </rPh>
    <rPh sb="17" eb="19">
      <t>ヘイセイ</t>
    </rPh>
    <rPh sb="20" eb="23">
      <t>ネンイコウ</t>
    </rPh>
    <rPh sb="26" eb="27">
      <t>ガツ</t>
    </rPh>
    <rPh sb="28" eb="31">
      <t>ニチゲンザイ</t>
    </rPh>
    <phoneticPr fontId="2"/>
  </si>
  <si>
    <t>年　次</t>
    <phoneticPr fontId="2"/>
  </si>
  <si>
    <t>総　数</t>
    <phoneticPr fontId="2"/>
  </si>
  <si>
    <t>国・地方
公共団体</t>
    <rPh sb="2" eb="4">
      <t>チホウ</t>
    </rPh>
    <rPh sb="5" eb="7">
      <t>コウキョウ</t>
    </rPh>
    <rPh sb="7" eb="9">
      <t>ダンタイ</t>
    </rPh>
    <phoneticPr fontId="2"/>
  </si>
  <si>
    <t>医療
法人</t>
    <rPh sb="3" eb="5">
      <t>ホウジン</t>
    </rPh>
    <phoneticPr fontId="2"/>
  </si>
  <si>
    <t>社会福祉
法人</t>
    <rPh sb="2" eb="3">
      <t>フク</t>
    </rPh>
    <rPh sb="3" eb="4">
      <t>サイワイ</t>
    </rPh>
    <rPh sb="5" eb="7">
      <t>ホウジン</t>
    </rPh>
    <phoneticPr fontId="2"/>
  </si>
  <si>
    <t>公的･社会
保険関係
団体</t>
    <rPh sb="6" eb="8">
      <t>ホケン</t>
    </rPh>
    <rPh sb="8" eb="10">
      <t>カンケイ</t>
    </rPh>
    <rPh sb="11" eb="13">
      <t>ダンタイ</t>
    </rPh>
    <phoneticPr fontId="2"/>
  </si>
  <si>
    <t>医師会</t>
    <rPh sb="0" eb="3">
      <t>イシカイ</t>
    </rPh>
    <phoneticPr fontId="2"/>
  </si>
  <si>
    <t>看護協会</t>
    <rPh sb="2" eb="4">
      <t>キョウカイ</t>
    </rPh>
    <phoneticPr fontId="2"/>
  </si>
  <si>
    <t xml:space="preserve"> その他</t>
  </si>
  <si>
    <t>平成５年</t>
    <phoneticPr fontId="2"/>
  </si>
  <si>
    <t>-</t>
  </si>
  <si>
    <t>12</t>
  </si>
  <si>
    <t>感染症病床</t>
    <rPh sb="0" eb="3">
      <t>カンセンショウ</t>
    </rPh>
    <phoneticPr fontId="14"/>
  </si>
  <si>
    <t>13</t>
  </si>
  <si>
    <t>１２</t>
  </si>
  <si>
    <t>１３</t>
  </si>
  <si>
    <t>第１７表 病院の外来患者延数、病院の種類別ー年次別</t>
    <rPh sb="0" eb="1">
      <t>ダイ</t>
    </rPh>
    <rPh sb="3" eb="4">
      <t>ヒョウ</t>
    </rPh>
    <rPh sb="5" eb="7">
      <t>ビョウイン</t>
    </rPh>
    <rPh sb="8" eb="10">
      <t>ガイライ</t>
    </rPh>
    <rPh sb="10" eb="12">
      <t>カンジャ</t>
    </rPh>
    <rPh sb="12" eb="13">
      <t>ノ</t>
    </rPh>
    <rPh sb="13" eb="14">
      <t>スウ</t>
    </rPh>
    <rPh sb="15" eb="17">
      <t>ビョウイン</t>
    </rPh>
    <rPh sb="18" eb="20">
      <t>シュルイ</t>
    </rPh>
    <rPh sb="20" eb="21">
      <t>ベツ</t>
    </rPh>
    <rPh sb="22" eb="24">
      <t>ネンジ</t>
    </rPh>
    <rPh sb="24" eb="25">
      <t>ベツ</t>
    </rPh>
    <phoneticPr fontId="14"/>
  </si>
  <si>
    <t>一般病床等</t>
    <rPh sb="0" eb="2">
      <t>イッパン</t>
    </rPh>
    <rPh sb="2" eb="4">
      <t>ビョウショウ</t>
    </rPh>
    <rPh sb="4" eb="5">
      <t>ナド</t>
    </rPh>
    <phoneticPr fontId="14"/>
  </si>
  <si>
    <t>療養
病床等</t>
    <rPh sb="0" eb="2">
      <t>リョウヨウ</t>
    </rPh>
    <rPh sb="3" eb="5">
      <t>ビョウショウ</t>
    </rPh>
    <rPh sb="5" eb="6">
      <t>ナド</t>
    </rPh>
    <phoneticPr fontId="14"/>
  </si>
  <si>
    <t>13</t>
    <phoneticPr fontId="2"/>
  </si>
  <si>
    <t>各年度末現在</t>
    <rPh sb="0" eb="4">
      <t>カクネンドマツ</t>
    </rPh>
    <rPh sb="4" eb="6">
      <t>ゲンザイ</t>
    </rPh>
    <phoneticPr fontId="2"/>
  </si>
  <si>
    <t>実数</t>
    <rPh sb="0" eb="2">
      <t>ジッスウ</t>
    </rPh>
    <phoneticPr fontId="2"/>
  </si>
  <si>
    <t>人口１０万対</t>
    <rPh sb="0" eb="2">
      <t>ジンコウ</t>
    </rPh>
    <rPh sb="4" eb="5">
      <t>マン</t>
    </rPh>
    <rPh sb="5" eb="6">
      <t>ツイ</t>
    </rPh>
    <phoneticPr fontId="2"/>
  </si>
  <si>
    <t>医療
生協</t>
    <rPh sb="0" eb="2">
      <t>イリョウ</t>
    </rPh>
    <rPh sb="3" eb="5">
      <t>セイキョウ</t>
    </rPh>
    <phoneticPr fontId="2"/>
  </si>
  <si>
    <t>-</t>
    <phoneticPr fontId="2"/>
  </si>
  <si>
    <t>平成２年</t>
    <rPh sb="0" eb="2">
      <t>ヘイセイ</t>
    </rPh>
    <rPh sb="3" eb="4">
      <t>ネン</t>
    </rPh>
    <phoneticPr fontId="2"/>
  </si>
  <si>
    <t>第２９表 介護老人保健施設の施設数、開設者別ー年次別</t>
    <rPh sb="0" eb="1">
      <t>ダイ</t>
    </rPh>
    <rPh sb="3" eb="4">
      <t>ヒョウ</t>
    </rPh>
    <rPh sb="5" eb="7">
      <t>カイゴ</t>
    </rPh>
    <rPh sb="7" eb="9">
      <t>ロウジン</t>
    </rPh>
    <rPh sb="9" eb="11">
      <t>ホケン</t>
    </rPh>
    <rPh sb="11" eb="13">
      <t>シセツ</t>
    </rPh>
    <rPh sb="14" eb="16">
      <t>シセツ</t>
    </rPh>
    <rPh sb="16" eb="17">
      <t>スウ</t>
    </rPh>
    <rPh sb="18" eb="20">
      <t>カイセツ</t>
    </rPh>
    <rPh sb="20" eb="21">
      <t>シャ</t>
    </rPh>
    <rPh sb="21" eb="22">
      <t>ベツ</t>
    </rPh>
    <rPh sb="23" eb="25">
      <t>ネンジ</t>
    </rPh>
    <rPh sb="25" eb="26">
      <t>ベツ</t>
    </rPh>
    <phoneticPr fontId="2"/>
  </si>
  <si>
    <t>第３０表 介護老人保健施設の入所定員数、開設者別ー年次別</t>
    <rPh sb="0" eb="1">
      <t>ダイ</t>
    </rPh>
    <rPh sb="3" eb="4">
      <t>ヒョウ</t>
    </rPh>
    <rPh sb="5" eb="7">
      <t>カイゴ</t>
    </rPh>
    <rPh sb="7" eb="9">
      <t>ロウジン</t>
    </rPh>
    <rPh sb="9" eb="11">
      <t>ホケン</t>
    </rPh>
    <rPh sb="11" eb="13">
      <t>シセツ</t>
    </rPh>
    <rPh sb="14" eb="16">
      <t>ニュウショ</t>
    </rPh>
    <rPh sb="16" eb="18">
      <t>テイイン</t>
    </rPh>
    <rPh sb="18" eb="19">
      <t>スウ</t>
    </rPh>
    <rPh sb="20" eb="22">
      <t>カイセツ</t>
    </rPh>
    <rPh sb="22" eb="23">
      <t>シャ</t>
    </rPh>
    <rPh sb="23" eb="24">
      <t>ベツ</t>
    </rPh>
    <rPh sb="25" eb="27">
      <t>ネンジ</t>
    </rPh>
    <rPh sb="27" eb="28">
      <t>ベツ</t>
    </rPh>
    <phoneticPr fontId="2"/>
  </si>
  <si>
    <t>第３１表　訪問看護ステーションの施設数、開設者別-年次別　</t>
    <rPh sb="0" eb="1">
      <t>ダイ</t>
    </rPh>
    <rPh sb="3" eb="4">
      <t>ヒョウ</t>
    </rPh>
    <rPh sb="5" eb="7">
      <t>ホウモン</t>
    </rPh>
    <rPh sb="7" eb="9">
      <t>カンゴ</t>
    </rPh>
    <rPh sb="16" eb="18">
      <t>シセツ</t>
    </rPh>
    <rPh sb="18" eb="19">
      <t>スウ</t>
    </rPh>
    <rPh sb="20" eb="22">
      <t>カイセツ</t>
    </rPh>
    <rPh sb="22" eb="23">
      <t>シャ</t>
    </rPh>
    <rPh sb="23" eb="24">
      <t>ベツ</t>
    </rPh>
    <rPh sb="25" eb="27">
      <t>ネンジ</t>
    </rPh>
    <rPh sb="27" eb="28">
      <t>ベツ</t>
    </rPh>
    <phoneticPr fontId="2"/>
  </si>
  <si>
    <t>平成５年</t>
    <rPh sb="0" eb="2">
      <t>ヘイセイ</t>
    </rPh>
    <rPh sb="3" eb="4">
      <t>ネン</t>
    </rPh>
    <phoneticPr fontId="2"/>
  </si>
  <si>
    <t>各年１０月１日現在</t>
    <rPh sb="0" eb="1">
      <t>カク</t>
    </rPh>
    <rPh sb="1" eb="2">
      <t>ネン</t>
    </rPh>
    <rPh sb="4" eb="5">
      <t>ガツ</t>
    </rPh>
    <rPh sb="6" eb="7">
      <t>ヒ</t>
    </rPh>
    <rPh sb="7" eb="9">
      <t>ゲンザイ</t>
    </rPh>
    <phoneticPr fontId="2"/>
  </si>
  <si>
    <t>感染症
病床</t>
    <rPh sb="0" eb="3">
      <t>カンセンショウ</t>
    </rPh>
    <rPh sb="4" eb="6">
      <t>ビョウショウ</t>
    </rPh>
    <phoneticPr fontId="14"/>
  </si>
  <si>
    <t>その他の病床等※</t>
    <rPh sb="2" eb="3">
      <t>タ</t>
    </rPh>
    <rPh sb="4" eb="6">
      <t>ビョウショウ</t>
    </rPh>
    <rPh sb="6" eb="7">
      <t>ナド</t>
    </rPh>
    <phoneticPr fontId="14"/>
  </si>
  <si>
    <t>人口１０万対</t>
    <rPh sb="0" eb="2">
      <t>ジンコウ</t>
    </rPh>
    <rPh sb="4" eb="6">
      <t>マンタイ</t>
    </rPh>
    <phoneticPr fontId="2"/>
  </si>
  <si>
    <t>注）各年１0月１日現在。ただし、平成１１年以前は7月1日現在。</t>
    <rPh sb="0" eb="1">
      <t>チュウ</t>
    </rPh>
    <rPh sb="2" eb="4">
      <t>カクネン</t>
    </rPh>
    <rPh sb="16" eb="18">
      <t>ヘイセイ</t>
    </rPh>
    <rPh sb="20" eb="21">
      <t>ネン</t>
    </rPh>
    <rPh sb="21" eb="23">
      <t>イゼン</t>
    </rPh>
    <rPh sb="25" eb="26">
      <t>ガツ</t>
    </rPh>
    <rPh sb="27" eb="28">
      <t>ニチ</t>
    </rPh>
    <rPh sb="28" eb="30">
      <t>ゲンザイ</t>
    </rPh>
    <phoneticPr fontId="2"/>
  </si>
  <si>
    <t>15</t>
    <phoneticPr fontId="2"/>
  </si>
  <si>
    <t>１４</t>
  </si>
  <si>
    <t>14</t>
  </si>
  <si>
    <t>（５）療養病床</t>
    <rPh sb="3" eb="5">
      <t>リョウヨウ</t>
    </rPh>
    <rPh sb="5" eb="7">
      <t>ビョウショウ</t>
    </rPh>
    <phoneticPr fontId="4"/>
  </si>
  <si>
    <t>公的・社会
保険関係団体</t>
    <rPh sb="4" eb="5">
      <t>カイ</t>
    </rPh>
    <rPh sb="6" eb="8">
      <t>ホケン</t>
    </rPh>
    <rPh sb="8" eb="9">
      <t>セキ</t>
    </rPh>
    <rPh sb="9" eb="10">
      <t>カカリ</t>
    </rPh>
    <rPh sb="10" eb="12">
      <t>ダンタイ</t>
    </rPh>
    <phoneticPr fontId="2"/>
  </si>
  <si>
    <t xml:space="preserve">         平成13年からは松山市を除く。</t>
    <rPh sb="9" eb="11">
      <t>ヘイセイ</t>
    </rPh>
    <rPh sb="13" eb="14">
      <t>ネン</t>
    </rPh>
    <rPh sb="17" eb="20">
      <t>マツヤマシ</t>
    </rPh>
    <rPh sb="21" eb="22">
      <t>ノゾ</t>
    </rPh>
    <phoneticPr fontId="2"/>
  </si>
  <si>
    <t>四国中央市</t>
    <rPh sb="0" eb="2">
      <t>シコク</t>
    </rPh>
    <rPh sb="2" eb="5">
      <t>チュウオウシ</t>
    </rPh>
    <phoneticPr fontId="2"/>
  </si>
  <si>
    <t>西予市</t>
    <rPh sb="0" eb="2">
      <t>セイヨ</t>
    </rPh>
    <rPh sb="2" eb="3">
      <t>シ</t>
    </rPh>
    <phoneticPr fontId="2"/>
  </si>
  <si>
    <t>西予市</t>
    <rPh sb="0" eb="2">
      <t>セイヨ</t>
    </rPh>
    <rPh sb="2" eb="3">
      <t>シ</t>
    </rPh>
    <phoneticPr fontId="6"/>
  </si>
  <si>
    <t>東温市</t>
    <rPh sb="0" eb="3">
      <t>トウオンシ</t>
    </rPh>
    <phoneticPr fontId="2"/>
  </si>
  <si>
    <t>東温市</t>
    <rPh sb="0" eb="3">
      <t>トウオンシ</t>
    </rPh>
    <phoneticPr fontId="6"/>
  </si>
  <si>
    <t>上島町</t>
    <rPh sb="0" eb="3">
      <t>カミジマチョウ</t>
    </rPh>
    <phoneticPr fontId="6"/>
  </si>
  <si>
    <t>久万高原町</t>
    <rPh sb="0" eb="5">
      <t>クマコウゲンチョウ</t>
    </rPh>
    <phoneticPr fontId="2"/>
  </si>
  <si>
    <t>久万高原町</t>
    <rPh sb="0" eb="5">
      <t>クマコウゲンチョウ</t>
    </rPh>
    <phoneticPr fontId="6"/>
  </si>
  <si>
    <t>松山市</t>
  </si>
  <si>
    <t>今治市</t>
  </si>
  <si>
    <t>宇和島市</t>
  </si>
  <si>
    <t>八幡浜市</t>
  </si>
  <si>
    <t>新居浜市</t>
  </si>
  <si>
    <t>西条市</t>
  </si>
  <si>
    <t>大洲市</t>
  </si>
  <si>
    <t>伊予市</t>
  </si>
  <si>
    <t>四国中央市</t>
  </si>
  <si>
    <t>西予市</t>
  </si>
  <si>
    <t>東温市</t>
  </si>
  <si>
    <t>上島町</t>
  </si>
  <si>
    <t>久万高原町</t>
  </si>
  <si>
    <t>松前町</t>
  </si>
  <si>
    <t>砥部町</t>
  </si>
  <si>
    <t>内子町</t>
  </si>
  <si>
    <t>伊方町</t>
  </si>
  <si>
    <t>松野町</t>
  </si>
  <si>
    <t>愛南町</t>
  </si>
  <si>
    <t>１５</t>
  </si>
  <si>
    <t>四国中央市</t>
    <rPh sb="0" eb="2">
      <t>シコク</t>
    </rPh>
    <rPh sb="2" eb="4">
      <t>チュウオウ</t>
    </rPh>
    <rPh sb="4" eb="5">
      <t>シ</t>
    </rPh>
    <phoneticPr fontId="2"/>
  </si>
  <si>
    <t>愛南町</t>
    <rPh sb="0" eb="3">
      <t>アイナンチョウ</t>
    </rPh>
    <phoneticPr fontId="2"/>
  </si>
  <si>
    <t>鬼北町</t>
    <rPh sb="0" eb="2">
      <t>キホク</t>
    </rPh>
    <rPh sb="2" eb="3">
      <t>チョウ</t>
    </rPh>
    <phoneticPr fontId="6"/>
  </si>
  <si>
    <t>愛南町</t>
    <rPh sb="0" eb="3">
      <t>アイナンチョウ</t>
    </rPh>
    <phoneticPr fontId="6"/>
  </si>
  <si>
    <t>療養病床</t>
    <rPh sb="0" eb="2">
      <t>リョウヨウ</t>
    </rPh>
    <rPh sb="2" eb="4">
      <t>ビョウショウ</t>
    </rPh>
    <phoneticPr fontId="14"/>
  </si>
  <si>
    <t>一般病床</t>
    <phoneticPr fontId="14"/>
  </si>
  <si>
    <t>国立大学法人</t>
    <rPh sb="0" eb="2">
      <t>コクリツ</t>
    </rPh>
    <rPh sb="2" eb="4">
      <t>ダイガク</t>
    </rPh>
    <rPh sb="4" eb="6">
      <t>ホウジン</t>
    </rPh>
    <phoneticPr fontId="4"/>
  </si>
  <si>
    <t>16</t>
  </si>
  <si>
    <t>市計</t>
  </si>
  <si>
    <t>郡計</t>
  </si>
  <si>
    <t>鬼北町</t>
  </si>
  <si>
    <t>１６</t>
  </si>
  <si>
    <t>宇摩</t>
  </si>
  <si>
    <t>新居浜西条</t>
  </si>
  <si>
    <t>今治</t>
  </si>
  <si>
    <t>松山</t>
  </si>
  <si>
    <t>八幡浜大洲</t>
  </si>
  <si>
    <t>宇和島</t>
  </si>
  <si>
    <t>社会
福祉
法人</t>
    <rPh sb="0" eb="2">
      <t>シャカイ</t>
    </rPh>
    <rPh sb="3" eb="5">
      <t>フクシ</t>
    </rPh>
    <rPh sb="6" eb="8">
      <t>ホウジン</t>
    </rPh>
    <phoneticPr fontId="2"/>
  </si>
  <si>
    <t>（６）一般病床</t>
    <phoneticPr fontId="2"/>
  </si>
  <si>
    <t>鬼北町</t>
    <phoneticPr fontId="2"/>
  </si>
  <si>
    <t>第２３表 一般診療所数、開設者別－市町別</t>
    <rPh sb="0" eb="1">
      <t>ダイ</t>
    </rPh>
    <rPh sb="3" eb="4">
      <t>ヒョウ</t>
    </rPh>
    <rPh sb="5" eb="7">
      <t>イッパン</t>
    </rPh>
    <rPh sb="7" eb="10">
      <t>シンリョウショ</t>
    </rPh>
    <rPh sb="10" eb="11">
      <t>スウ</t>
    </rPh>
    <rPh sb="12" eb="15">
      <t>カイセツシャ</t>
    </rPh>
    <rPh sb="15" eb="16">
      <t>ベツ</t>
    </rPh>
    <rPh sb="17" eb="19">
      <t>シチョウ</t>
    </rPh>
    <rPh sb="19" eb="20">
      <t>ベツ</t>
    </rPh>
    <phoneticPr fontId="4"/>
  </si>
  <si>
    <t>市町</t>
    <rPh sb="0" eb="2">
      <t>シチョウ</t>
    </rPh>
    <phoneticPr fontId="2"/>
  </si>
  <si>
    <t>17</t>
  </si>
  <si>
    <t>１８</t>
    <phoneticPr fontId="14"/>
  </si>
  <si>
    <t>介護療養病床（再掲）</t>
    <rPh sb="0" eb="2">
      <t>カイゴ</t>
    </rPh>
    <rPh sb="2" eb="4">
      <t>リョウヨウ</t>
    </rPh>
    <rPh sb="4" eb="6">
      <t>ビョウショウ</t>
    </rPh>
    <rPh sb="7" eb="9">
      <t>サイケイ</t>
    </rPh>
    <phoneticPr fontId="14"/>
  </si>
  <si>
    <t>介護療養
病床
（再掲）</t>
    <rPh sb="0" eb="2">
      <t>カイゴ</t>
    </rPh>
    <rPh sb="2" eb="4">
      <t>リョウヨウ</t>
    </rPh>
    <rPh sb="5" eb="7">
      <t>ビョウショウ</t>
    </rPh>
    <rPh sb="9" eb="11">
      <t>サイケイ</t>
    </rPh>
    <phoneticPr fontId="14"/>
  </si>
  <si>
    <t>（７）介護療養病床（再掲）</t>
    <rPh sb="3" eb="5">
      <t>カイゴ</t>
    </rPh>
    <rPh sb="5" eb="7">
      <t>リョウヨウ</t>
    </rPh>
    <rPh sb="7" eb="9">
      <t>ビョウショウ</t>
    </rPh>
    <rPh sb="10" eb="12">
      <t>サイケイ</t>
    </rPh>
    <phoneticPr fontId="2"/>
  </si>
  <si>
    <t>平成元年</t>
    <phoneticPr fontId="14"/>
  </si>
  <si>
    <t>３</t>
    <phoneticPr fontId="14"/>
  </si>
  <si>
    <t>１７</t>
    <phoneticPr fontId="14"/>
  </si>
  <si>
    <t>１９</t>
    <phoneticPr fontId="14"/>
  </si>
  <si>
    <t>18</t>
    <phoneticPr fontId="2"/>
  </si>
  <si>
    <t>19</t>
    <phoneticPr fontId="2"/>
  </si>
  <si>
    <t>20</t>
    <phoneticPr fontId="2"/>
  </si>
  <si>
    <t>１７</t>
    <phoneticPr fontId="14"/>
  </si>
  <si>
    <t>１９</t>
    <phoneticPr fontId="14"/>
  </si>
  <si>
    <t>20</t>
  </si>
  <si>
    <t>平成21年</t>
    <rPh sb="0" eb="2">
      <t>ヘイセイ</t>
    </rPh>
    <rPh sb="4" eb="5">
      <t>ネン</t>
    </rPh>
    <phoneticPr fontId="2"/>
  </si>
  <si>
    <t>店舗販売業＊</t>
    <rPh sb="0" eb="2">
      <t>テンポ</t>
    </rPh>
    <phoneticPr fontId="2"/>
  </si>
  <si>
    <t>注）　平成８年までは各年末現在。平成９年から年度末現在。
       店舗販売業には卸売を含む。　＊H20までは一般販売業（卸売含む。）</t>
    <rPh sb="0" eb="1">
      <t>チュウ</t>
    </rPh>
    <rPh sb="3" eb="5">
      <t>ヘイセイ</t>
    </rPh>
    <rPh sb="6" eb="7">
      <t>ネン</t>
    </rPh>
    <rPh sb="10" eb="11">
      <t>カク</t>
    </rPh>
    <rPh sb="11" eb="13">
      <t>ネンマツ</t>
    </rPh>
    <rPh sb="13" eb="15">
      <t>ゲンザイ</t>
    </rPh>
    <rPh sb="16" eb="18">
      <t>ヘイセイ</t>
    </rPh>
    <rPh sb="19" eb="20">
      <t>ネン</t>
    </rPh>
    <rPh sb="22" eb="25">
      <t>ネンドマツ</t>
    </rPh>
    <rPh sb="25" eb="27">
      <t>ゲンザイ</t>
    </rPh>
    <rPh sb="36" eb="38">
      <t>テンポ</t>
    </rPh>
    <rPh sb="38" eb="41">
      <t>ハンバイギョウ</t>
    </rPh>
    <rPh sb="43" eb="45">
      <t>オロシウリ</t>
    </rPh>
    <rPh sb="46" eb="47">
      <t>フク</t>
    </rPh>
    <rPh sb="57" eb="59">
      <t>イッパン</t>
    </rPh>
    <rPh sb="59" eb="62">
      <t>ハンバイギョウ</t>
    </rPh>
    <rPh sb="63" eb="65">
      <t>オロシウ</t>
    </rPh>
    <rPh sb="65" eb="66">
      <t>フク</t>
    </rPh>
    <phoneticPr fontId="2"/>
  </si>
  <si>
    <t>第２２表 一般診療所数、率（人口１０万対）年次・市町別</t>
    <rPh sb="0" eb="1">
      <t>ダイ</t>
    </rPh>
    <rPh sb="3" eb="4">
      <t>ヒョウ</t>
    </rPh>
    <rPh sb="5" eb="7">
      <t>イッパン</t>
    </rPh>
    <rPh sb="7" eb="10">
      <t>シンリョウショ</t>
    </rPh>
    <rPh sb="10" eb="11">
      <t>スウ</t>
    </rPh>
    <rPh sb="12" eb="13">
      <t>リツ</t>
    </rPh>
    <rPh sb="14" eb="16">
      <t>ジンコウ</t>
    </rPh>
    <rPh sb="18" eb="19">
      <t>マン</t>
    </rPh>
    <rPh sb="19" eb="20">
      <t>タイ</t>
    </rPh>
    <rPh sb="21" eb="23">
      <t>ネンジ</t>
    </rPh>
    <rPh sb="24" eb="26">
      <t>シチョウ</t>
    </rPh>
    <rPh sb="26" eb="27">
      <t>ベツ</t>
    </rPh>
    <phoneticPr fontId="4"/>
  </si>
  <si>
    <t>第２４表 一般診療所の病床数・率（人口１０万対）－年次・市町別</t>
    <rPh sb="0" eb="1">
      <t>ダイ</t>
    </rPh>
    <rPh sb="3" eb="4">
      <t>ヒョウ</t>
    </rPh>
    <rPh sb="5" eb="7">
      <t>イッパン</t>
    </rPh>
    <rPh sb="7" eb="10">
      <t>シンリョウショ</t>
    </rPh>
    <rPh sb="11" eb="13">
      <t>ビョウショウ</t>
    </rPh>
    <rPh sb="13" eb="14">
      <t>スウ</t>
    </rPh>
    <rPh sb="15" eb="16">
      <t>リツ</t>
    </rPh>
    <rPh sb="17" eb="19">
      <t>ジンコウ</t>
    </rPh>
    <rPh sb="21" eb="22">
      <t>マン</t>
    </rPh>
    <rPh sb="22" eb="23">
      <t>タイ</t>
    </rPh>
    <rPh sb="25" eb="27">
      <t>ネンジ</t>
    </rPh>
    <rPh sb="28" eb="30">
      <t>シチョウ</t>
    </rPh>
    <rPh sb="30" eb="31">
      <t>ベツ</t>
    </rPh>
    <phoneticPr fontId="4"/>
  </si>
  <si>
    <t>第２５表 歯科診療所数・率（人口１０万対）－年次・市町別</t>
    <rPh sb="0" eb="1">
      <t>ダイ</t>
    </rPh>
    <rPh sb="3" eb="4">
      <t>ヒョウ</t>
    </rPh>
    <rPh sb="5" eb="7">
      <t>シカ</t>
    </rPh>
    <rPh sb="7" eb="10">
      <t>シンリョウショ</t>
    </rPh>
    <rPh sb="10" eb="11">
      <t>スウ</t>
    </rPh>
    <rPh sb="12" eb="13">
      <t>リツ</t>
    </rPh>
    <rPh sb="14" eb="16">
      <t>ジンコウ</t>
    </rPh>
    <rPh sb="18" eb="19">
      <t>マン</t>
    </rPh>
    <rPh sb="19" eb="20">
      <t>タイ</t>
    </rPh>
    <rPh sb="22" eb="24">
      <t>ネンジ</t>
    </rPh>
    <rPh sb="25" eb="27">
      <t>シチョウ</t>
    </rPh>
    <rPh sb="27" eb="28">
      <t>ベツ</t>
    </rPh>
    <phoneticPr fontId="4"/>
  </si>
  <si>
    <t>第２６表 薬局数・率（人口１０万対）－年次・市町別</t>
    <rPh sb="0" eb="1">
      <t>ダイ</t>
    </rPh>
    <rPh sb="3" eb="4">
      <t>ヒョウ</t>
    </rPh>
    <rPh sb="5" eb="7">
      <t>ヤッキョク</t>
    </rPh>
    <rPh sb="7" eb="8">
      <t>スウ</t>
    </rPh>
    <rPh sb="9" eb="10">
      <t>リツ</t>
    </rPh>
    <rPh sb="11" eb="13">
      <t>ジンコウ</t>
    </rPh>
    <rPh sb="15" eb="16">
      <t>マン</t>
    </rPh>
    <rPh sb="16" eb="17">
      <t>タイ</t>
    </rPh>
    <rPh sb="19" eb="21">
      <t>ネンジ</t>
    </rPh>
    <rPh sb="22" eb="24">
      <t>シチョウ</t>
    </rPh>
    <rPh sb="24" eb="25">
      <t>ベツ</t>
    </rPh>
    <phoneticPr fontId="4"/>
  </si>
  <si>
    <t>21</t>
  </si>
  <si>
    <t>平成２1年</t>
  </si>
  <si>
    <t>平成21年</t>
  </si>
  <si>
    <t>平成2２年</t>
    <rPh sb="0" eb="2">
      <t>ヘイセイ</t>
    </rPh>
    <rPh sb="4" eb="5">
      <t>ネン</t>
    </rPh>
    <phoneticPr fontId="2"/>
  </si>
  <si>
    <t>21</t>
    <phoneticPr fontId="14"/>
  </si>
  <si>
    <t>23</t>
    <phoneticPr fontId="14"/>
  </si>
  <si>
    <t>22</t>
  </si>
  <si>
    <t>平成2２年</t>
  </si>
  <si>
    <t>2２</t>
  </si>
  <si>
    <t>23</t>
    <phoneticPr fontId="14"/>
  </si>
  <si>
    <t>平成２２年</t>
  </si>
  <si>
    <t>平成23年</t>
    <rPh sb="0" eb="2">
      <t>ヘイセイ</t>
    </rPh>
    <rPh sb="4" eb="5">
      <t>ネン</t>
    </rPh>
    <phoneticPr fontId="2"/>
  </si>
  <si>
    <t>平成22年</t>
  </si>
  <si>
    <t>23</t>
    <phoneticPr fontId="2"/>
  </si>
  <si>
    <t>厚生連</t>
    <rPh sb="0" eb="2">
      <t>コウセイ</t>
    </rPh>
    <rPh sb="2" eb="3">
      <t>レン</t>
    </rPh>
    <phoneticPr fontId="2"/>
  </si>
  <si>
    <t>平成23年</t>
  </si>
  <si>
    <t>23</t>
  </si>
  <si>
    <t>２３</t>
  </si>
  <si>
    <t>平成２3年</t>
  </si>
  <si>
    <t>平成24年</t>
    <rPh sb="0" eb="2">
      <t>ヘイセイ</t>
    </rPh>
    <rPh sb="4" eb="5">
      <t>ネン</t>
    </rPh>
    <phoneticPr fontId="2"/>
  </si>
  <si>
    <t>24</t>
  </si>
  <si>
    <t>※その他病床等とは、療養病床、一般病床及び経過的旧その他病床である。</t>
    <rPh sb="3" eb="4">
      <t>タ</t>
    </rPh>
    <rPh sb="4" eb="6">
      <t>ビョウショウ</t>
    </rPh>
    <rPh sb="6" eb="7">
      <t>トウ</t>
    </rPh>
    <rPh sb="10" eb="12">
      <t>リョウヨウ</t>
    </rPh>
    <rPh sb="12" eb="14">
      <t>ビョウショウ</t>
    </rPh>
    <rPh sb="15" eb="17">
      <t>イッパン</t>
    </rPh>
    <rPh sb="17" eb="19">
      <t>ビョウショウ</t>
    </rPh>
    <rPh sb="19" eb="20">
      <t>オヨ</t>
    </rPh>
    <rPh sb="21" eb="24">
      <t>ケイカテキ</t>
    </rPh>
    <rPh sb="24" eb="25">
      <t>キュウ</t>
    </rPh>
    <rPh sb="27" eb="28">
      <t>タ</t>
    </rPh>
    <rPh sb="28" eb="30">
      <t>ビョウショウ</t>
    </rPh>
    <phoneticPr fontId="14"/>
  </si>
  <si>
    <t>　一般病床等とは、一般病床及び経過的旧その他病床（経過的旧療養型病床群を除く）である。</t>
    <rPh sb="1" eb="3">
      <t>イッパン</t>
    </rPh>
    <rPh sb="3" eb="5">
      <t>ビョウショウ</t>
    </rPh>
    <rPh sb="5" eb="6">
      <t>トウ</t>
    </rPh>
    <rPh sb="9" eb="11">
      <t>イッパン</t>
    </rPh>
    <rPh sb="11" eb="13">
      <t>ビョウショウ</t>
    </rPh>
    <rPh sb="13" eb="14">
      <t>オヨ</t>
    </rPh>
    <rPh sb="15" eb="18">
      <t>ケイカテキ</t>
    </rPh>
    <rPh sb="18" eb="19">
      <t>キュウ</t>
    </rPh>
    <rPh sb="21" eb="22">
      <t>タ</t>
    </rPh>
    <rPh sb="22" eb="24">
      <t>ビョウショウ</t>
    </rPh>
    <rPh sb="25" eb="27">
      <t>ケイカ</t>
    </rPh>
    <rPh sb="27" eb="28">
      <t>テキ</t>
    </rPh>
    <rPh sb="28" eb="29">
      <t>キュウ</t>
    </rPh>
    <rPh sb="29" eb="31">
      <t>リョウヨウ</t>
    </rPh>
    <rPh sb="31" eb="32">
      <t>ガタ</t>
    </rPh>
    <rPh sb="32" eb="35">
      <t>ビョウショウグン</t>
    </rPh>
    <rPh sb="36" eb="37">
      <t>ノゾ</t>
    </rPh>
    <phoneticPr fontId="14"/>
  </si>
  <si>
    <t>　療養病床等とは、療養病床及び経過的旧療養型病床群である。</t>
    <rPh sb="1" eb="3">
      <t>リョウヨウ</t>
    </rPh>
    <rPh sb="3" eb="5">
      <t>ビョウショウ</t>
    </rPh>
    <rPh sb="5" eb="6">
      <t>トウ</t>
    </rPh>
    <rPh sb="9" eb="11">
      <t>リョウヨウ</t>
    </rPh>
    <rPh sb="11" eb="13">
      <t>ビョウショウ</t>
    </rPh>
    <rPh sb="13" eb="14">
      <t>オヨ</t>
    </rPh>
    <rPh sb="15" eb="18">
      <t>ケイカテキ</t>
    </rPh>
    <rPh sb="18" eb="19">
      <t>キュウ</t>
    </rPh>
    <rPh sb="19" eb="22">
      <t>リョウヨウガタ</t>
    </rPh>
    <rPh sb="22" eb="25">
      <t>ビョウショウグン</t>
    </rPh>
    <phoneticPr fontId="14"/>
  </si>
  <si>
    <t>２４</t>
  </si>
  <si>
    <t>２５</t>
    <phoneticPr fontId="14"/>
  </si>
  <si>
    <t>25</t>
    <phoneticPr fontId="14"/>
  </si>
  <si>
    <t>平成25年</t>
    <rPh sb="0" eb="2">
      <t>ヘイセイ</t>
    </rPh>
    <rPh sb="4" eb="5">
      <t>ネン</t>
    </rPh>
    <phoneticPr fontId="14"/>
  </si>
  <si>
    <t>平成25年</t>
  </si>
  <si>
    <t>平成25年</t>
    <phoneticPr fontId="4"/>
  </si>
  <si>
    <t>平成25年</t>
    <phoneticPr fontId="2"/>
  </si>
  <si>
    <t>平成25年</t>
    <phoneticPr fontId="4"/>
  </si>
  <si>
    <t>平成２４年</t>
  </si>
  <si>
    <t>平成２5年</t>
    <phoneticPr fontId="2"/>
  </si>
  <si>
    <t>平成24年</t>
  </si>
  <si>
    <t>平成25年</t>
    <rPh sb="0" eb="2">
      <t>ヘイセイ</t>
    </rPh>
    <rPh sb="4" eb="5">
      <t>ネン</t>
    </rPh>
    <phoneticPr fontId="2"/>
  </si>
  <si>
    <t>25</t>
    <phoneticPr fontId="2"/>
  </si>
  <si>
    <t>25</t>
    <phoneticPr fontId="2"/>
  </si>
  <si>
    <t>25</t>
    <phoneticPr fontId="2"/>
  </si>
  <si>
    <t>１７</t>
  </si>
  <si>
    <t>１８</t>
  </si>
  <si>
    <t>１９</t>
  </si>
  <si>
    <t>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</si>
</sst>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1" formatCode="_ * #,##0_ ;_ * \-#,##0_ ;_ * &quot;-&quot;_ ;_ @_ "/>
    <numFmt numFmtId="43" formatCode="_ * #,##0.00_ ;_ * \-#,##0.00_ ;_ * &quot;-&quot;??_ ;_ @_ "/>
    <numFmt numFmtId="176" formatCode="\ 0"/>
    <numFmt numFmtId="177" formatCode="_ * #,##0.0_ ;_ * \-#,##0.0_ ;_ * &quot;-&quot;?_ ;_ @_ "/>
    <numFmt numFmtId="178" formatCode="_ * #,##0.0_ ;_ * \-#,##0.0_ ;_ * &quot;-&quot;_ ;_ @_ "/>
    <numFmt numFmtId="179" formatCode="_ * #,##0_ ;_ * &quot;△&quot;#,##0_ ;_ * &quot;-&quot;_ ;_ @_ "/>
    <numFmt numFmtId="180" formatCode="_ * #,##0.0_ ;_ * &quot;△&quot;#,##0.0_ ;_ * &quot;-&quot;_ ;_ @_ "/>
    <numFmt numFmtId="181" formatCode="0.0%"/>
    <numFmt numFmtId="182" formatCode="_ * #,##0.0_ ;_ * &quot;△&quot;?,?#0.0_ ;_ * &quot;-&quot;_ ;_ @_ "/>
    <numFmt numFmtId="184" formatCode="_ * #,##0_ ;_ * &quot;△&quot;?,##0_ ;_ * &quot;-&quot;_ ;_ @_ "/>
    <numFmt numFmtId="185" formatCode="_ * #,##0.00_ ;_ * &quot;△&quot;#,##0.00_ ;_ * &quot;-&quot;??_ ;_ @_ "/>
    <numFmt numFmtId="186" formatCode="#,##0_);[Red]\(#,##0\)"/>
    <numFmt numFmtId="187" formatCode="0_);[Red]\(0\)"/>
    <numFmt numFmtId="189" formatCode="#,##0_ "/>
  </numFmts>
  <fonts count="20">
    <font>
      <sz val="11"/>
      <name val="ＭＳ Ｐ明朝"/>
      <family val="1"/>
      <charset val="128"/>
    </font>
    <font>
      <sz val="11"/>
      <name val="HG丸ｺﾞｼｯｸM-PRO"/>
      <family val="3"/>
      <charset val="128"/>
    </font>
    <font>
      <sz val="9.6"/>
      <name val="ＭＳ 明朝"/>
      <family val="1"/>
      <charset val="128"/>
    </font>
    <font>
      <sz val="18"/>
      <name val="HG創英角ｺﾞｼｯｸUB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6"/>
      <name val="明朝"/>
      <family val="3"/>
      <charset val="128"/>
    </font>
    <font>
      <sz val="11"/>
      <name val="ＭＳ ＰＲゴシック"/>
      <family val="3"/>
      <charset val="128"/>
    </font>
    <font>
      <sz val="11"/>
      <name val="ＭＳ Ｐゴシック"/>
      <family val="3"/>
      <charset val="128"/>
    </font>
    <font>
      <sz val="11"/>
      <name val="HG創英角ｺﾞｼｯｸUB"/>
      <family val="3"/>
      <charset val="128"/>
    </font>
    <font>
      <sz val="11"/>
      <name val="ＭＳ 明朝"/>
      <family val="1"/>
      <charset val="128"/>
    </font>
    <font>
      <sz val="9"/>
      <name val="HG丸ｺﾞｼｯｸM-PRO"/>
      <family val="3"/>
      <charset val="128"/>
    </font>
    <font>
      <b/>
      <sz val="10"/>
      <name val="ＭＳ Ｐゴシック"/>
      <family val="3"/>
      <charset val="128"/>
    </font>
    <font>
      <sz val="16"/>
      <name val="HG創英角ｺﾞｼｯｸUB"/>
      <family val="3"/>
      <charset val="128"/>
    </font>
    <font>
      <sz val="6"/>
      <name val="ＭＳ Ｐ明朝"/>
      <family val="1"/>
      <charset val="128"/>
    </font>
    <font>
      <sz val="10"/>
      <name val="HG丸ｺﾞｼｯｸM-PRO"/>
      <family val="3"/>
      <charset val="128"/>
    </font>
    <font>
      <sz val="11"/>
      <name val="明朝"/>
      <family val="3"/>
      <charset val="128"/>
    </font>
    <font>
      <sz val="8"/>
      <name val="HG丸ｺﾞｼｯｸM-PRO"/>
      <family val="3"/>
      <charset val="128"/>
    </font>
    <font>
      <sz val="11"/>
      <name val="ＭＳ Ｐ明朝"/>
      <family val="1"/>
      <charset val="128"/>
    </font>
    <font>
      <sz val="10.5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185" fontId="8" fillId="0" borderId="0"/>
    <xf numFmtId="180" fontId="8" fillId="0" borderId="0"/>
    <xf numFmtId="49" fontId="1" fillId="0" borderId="0">
      <alignment horizontal="center" vertical="center"/>
    </xf>
    <xf numFmtId="0" fontId="16" fillId="0" borderId="0"/>
  </cellStyleXfs>
  <cellXfs count="317">
    <xf numFmtId="0" fontId="0" fillId="0" borderId="0" xfId="0"/>
    <xf numFmtId="49" fontId="3" fillId="0" borderId="1" xfId="0" applyNumberFormat="1" applyFont="1" applyFill="1" applyBorder="1" applyAlignment="1">
      <alignment horizontal="left" vertical="center"/>
    </xf>
    <xf numFmtId="0" fontId="0" fillId="0" borderId="0" xfId="0" applyFill="1" applyAlignment="1">
      <alignment vertical="center"/>
    </xf>
    <xf numFmtId="49" fontId="1" fillId="0" borderId="0" xfId="0" applyNumberFormat="1" applyFont="1" applyFill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center" vertical="center"/>
    </xf>
    <xf numFmtId="49" fontId="1" fillId="0" borderId="4" xfId="0" applyNumberFormat="1" applyFont="1" applyFill="1" applyBorder="1" applyAlignment="1">
      <alignment horizontal="center" vertical="center"/>
    </xf>
    <xf numFmtId="179" fontId="7" fillId="0" borderId="5" xfId="0" applyNumberFormat="1" applyFont="1" applyFill="1" applyBorder="1" applyAlignment="1" applyProtection="1">
      <alignment horizontal="right" vertical="center" shrinkToFit="1"/>
      <protection locked="0"/>
    </xf>
    <xf numFmtId="49" fontId="1" fillId="0" borderId="6" xfId="0" applyNumberFormat="1" applyFont="1" applyBorder="1" applyAlignment="1">
      <alignment horizontal="center" vertical="center"/>
    </xf>
    <xf numFmtId="179" fontId="7" fillId="0" borderId="6" xfId="0" applyNumberFormat="1" applyFont="1" applyFill="1" applyBorder="1" applyAlignment="1" applyProtection="1">
      <alignment horizontal="right" vertical="center" shrinkToFit="1"/>
      <protection locked="0"/>
    </xf>
    <xf numFmtId="179" fontId="7" fillId="0" borderId="0" xfId="0" applyNumberFormat="1" applyFont="1" applyFill="1" applyBorder="1" applyAlignment="1" applyProtection="1">
      <alignment horizontal="right" vertical="center" shrinkToFit="1"/>
      <protection locked="0"/>
    </xf>
    <xf numFmtId="179" fontId="7" fillId="0" borderId="7" xfId="0" applyNumberFormat="1" applyFont="1" applyFill="1" applyBorder="1" applyAlignment="1" applyProtection="1">
      <alignment horizontal="right" vertical="center" shrinkToFit="1"/>
      <protection locked="0"/>
    </xf>
    <xf numFmtId="179" fontId="7" fillId="0" borderId="8" xfId="0" applyNumberFormat="1" applyFont="1" applyFill="1" applyBorder="1" applyAlignment="1" applyProtection="1">
      <alignment horizontal="right" vertical="center" shrinkToFit="1"/>
      <protection locked="0"/>
    </xf>
    <xf numFmtId="179" fontId="7" fillId="0" borderId="1" xfId="0" applyNumberFormat="1" applyFont="1" applyFill="1" applyBorder="1" applyAlignment="1" applyProtection="1">
      <alignment horizontal="right" vertical="center" shrinkToFit="1"/>
      <protection locked="0"/>
    </xf>
    <xf numFmtId="179" fontId="7" fillId="0" borderId="9" xfId="0" applyNumberFormat="1" applyFont="1" applyFill="1" applyBorder="1" applyAlignment="1" applyProtection="1">
      <alignment horizontal="right" vertical="center" shrinkToFit="1"/>
      <protection locked="0"/>
    </xf>
    <xf numFmtId="179" fontId="7" fillId="0" borderId="6" xfId="0" applyNumberFormat="1" applyFont="1" applyFill="1" applyBorder="1" applyAlignment="1">
      <alignment horizontal="right" vertical="center" shrinkToFit="1"/>
    </xf>
    <xf numFmtId="179" fontId="7" fillId="0" borderId="0" xfId="0" applyNumberFormat="1" applyFont="1" applyFill="1" applyBorder="1" applyAlignment="1">
      <alignment horizontal="right" vertical="center" shrinkToFit="1"/>
    </xf>
    <xf numFmtId="179" fontId="7" fillId="0" borderId="5" xfId="0" applyNumberFormat="1" applyFont="1" applyFill="1" applyBorder="1" applyAlignment="1">
      <alignment horizontal="right" vertical="center" shrinkToFit="1"/>
    </xf>
    <xf numFmtId="179" fontId="7" fillId="0" borderId="7" xfId="0" applyNumberFormat="1" applyFont="1" applyFill="1" applyBorder="1" applyAlignment="1">
      <alignment horizontal="right" vertical="center" shrinkToFit="1"/>
    </xf>
    <xf numFmtId="49" fontId="1" fillId="0" borderId="10" xfId="0" applyNumberFormat="1" applyFont="1" applyBorder="1" applyAlignment="1">
      <alignment horizontal="center" vertical="center"/>
    </xf>
    <xf numFmtId="0" fontId="8" fillId="0" borderId="0" xfId="0" applyFont="1" applyFill="1" applyAlignment="1">
      <alignment vertical="center"/>
    </xf>
    <xf numFmtId="179" fontId="7" fillId="0" borderId="1" xfId="0" applyNumberFormat="1" applyFont="1" applyFill="1" applyBorder="1" applyAlignment="1">
      <alignment horizontal="right" vertical="center" shrinkToFit="1"/>
    </xf>
    <xf numFmtId="49" fontId="1" fillId="0" borderId="4" xfId="0" applyNumberFormat="1" applyFont="1" applyBorder="1" applyAlignment="1">
      <alignment horizontal="center" vertical="center"/>
    </xf>
    <xf numFmtId="179" fontId="7" fillId="0" borderId="9" xfId="0" applyNumberFormat="1" applyFont="1" applyFill="1" applyBorder="1" applyAlignment="1">
      <alignment horizontal="right" vertical="center" shrinkToFit="1"/>
    </xf>
    <xf numFmtId="49" fontId="1" fillId="0" borderId="3" xfId="0" applyNumberFormat="1" applyFont="1" applyBorder="1" applyAlignment="1">
      <alignment horizontal="center" vertical="center"/>
    </xf>
    <xf numFmtId="180" fontId="7" fillId="0" borderId="11" xfId="0" applyNumberFormat="1" applyFont="1" applyFill="1" applyBorder="1" applyAlignment="1" applyProtection="1">
      <alignment horizontal="right" vertical="center" shrinkToFit="1"/>
      <protection locked="0"/>
    </xf>
    <xf numFmtId="180" fontId="7" fillId="0" borderId="5" xfId="0" applyNumberFormat="1" applyFont="1" applyFill="1" applyBorder="1" applyAlignment="1" applyProtection="1">
      <alignment horizontal="right" vertical="center" shrinkToFit="1"/>
      <protection locked="0"/>
    </xf>
    <xf numFmtId="180" fontId="7" fillId="0" borderId="6" xfId="0" applyNumberFormat="1" applyFont="1" applyFill="1" applyBorder="1" applyAlignment="1" applyProtection="1">
      <alignment horizontal="right" vertical="center" shrinkToFit="1"/>
      <protection locked="0"/>
    </xf>
    <xf numFmtId="180" fontId="7" fillId="0" borderId="0" xfId="0" applyNumberFormat="1" applyFont="1" applyFill="1" applyBorder="1" applyAlignment="1" applyProtection="1">
      <alignment horizontal="right" vertical="center" shrinkToFit="1"/>
      <protection locked="0"/>
    </xf>
    <xf numFmtId="180" fontId="7" fillId="0" borderId="8" xfId="0" applyNumberFormat="1" applyFont="1" applyFill="1" applyBorder="1" applyAlignment="1" applyProtection="1">
      <alignment horizontal="right" vertical="center" shrinkToFit="1"/>
      <protection locked="0"/>
    </xf>
    <xf numFmtId="180" fontId="7" fillId="0" borderId="1" xfId="0" applyNumberFormat="1" applyFont="1" applyFill="1" applyBorder="1" applyAlignment="1" applyProtection="1">
      <alignment horizontal="right" vertical="center" shrinkToFit="1"/>
      <protection locked="0"/>
    </xf>
    <xf numFmtId="180" fontId="7" fillId="0" borderId="12" xfId="0" applyNumberFormat="1" applyFont="1" applyFill="1" applyBorder="1" applyAlignment="1" applyProtection="1">
      <alignment horizontal="right" vertical="center" shrinkToFit="1"/>
      <protection locked="0"/>
    </xf>
    <xf numFmtId="180" fontId="7" fillId="0" borderId="13" xfId="0" applyNumberFormat="1" applyFont="1" applyFill="1" applyBorder="1" applyAlignment="1" applyProtection="1">
      <alignment horizontal="right" vertical="center" shrinkToFit="1"/>
      <protection locked="0"/>
    </xf>
    <xf numFmtId="0" fontId="1" fillId="0" borderId="0" xfId="0" applyFont="1" applyFill="1" applyAlignment="1">
      <alignment vertical="center"/>
    </xf>
    <xf numFmtId="49" fontId="1" fillId="0" borderId="14" xfId="0" applyNumberFormat="1" applyFont="1" applyFill="1" applyBorder="1" applyAlignment="1">
      <alignment horizontal="center" vertical="center"/>
    </xf>
    <xf numFmtId="41" fontId="5" fillId="0" borderId="1" xfId="0" applyNumberFormat="1" applyFont="1" applyFill="1" applyBorder="1" applyAlignment="1">
      <alignment vertical="center"/>
    </xf>
    <xf numFmtId="41" fontId="0" fillId="0" borderId="0" xfId="0" applyNumberFormat="1" applyFill="1" applyAlignment="1">
      <alignment vertical="center"/>
    </xf>
    <xf numFmtId="41" fontId="1" fillId="0" borderId="0" xfId="0" applyNumberFormat="1" applyFont="1" applyFill="1" applyAlignment="1">
      <alignment vertical="center"/>
    </xf>
    <xf numFmtId="49" fontId="1" fillId="0" borderId="3" xfId="0" applyNumberFormat="1" applyFont="1" applyFill="1" applyBorder="1" applyAlignment="1">
      <alignment horizontal="center" vertical="center" wrapText="1"/>
    </xf>
    <xf numFmtId="49" fontId="1" fillId="0" borderId="14" xfId="0" applyNumberFormat="1" applyFont="1" applyFill="1" applyBorder="1" applyAlignment="1">
      <alignment horizontal="center" vertical="center" wrapText="1"/>
    </xf>
    <xf numFmtId="49" fontId="1" fillId="0" borderId="11" xfId="0" applyNumberFormat="1" applyFont="1" applyBorder="1" applyAlignment="1">
      <alignment horizontal="center" vertical="center" wrapText="1"/>
    </xf>
    <xf numFmtId="179" fontId="7" fillId="0" borderId="5" xfId="0" applyNumberFormat="1" applyFont="1" applyBorder="1" applyAlignment="1" applyProtection="1">
      <alignment horizontal="right" vertical="center" shrinkToFit="1"/>
      <protection locked="0"/>
    </xf>
    <xf numFmtId="49" fontId="1" fillId="0" borderId="6" xfId="0" applyNumberFormat="1" applyFont="1" applyBorder="1" applyAlignment="1">
      <alignment horizontal="center" vertical="center" wrapText="1"/>
    </xf>
    <xf numFmtId="179" fontId="7" fillId="0" borderId="0" xfId="0" applyNumberFormat="1" applyFont="1" applyBorder="1" applyAlignment="1" applyProtection="1">
      <alignment horizontal="right" vertical="center" shrinkToFit="1"/>
      <protection locked="0"/>
    </xf>
    <xf numFmtId="49" fontId="1" fillId="0" borderId="8" xfId="0" applyNumberFormat="1" applyFont="1" applyBorder="1" applyAlignment="1">
      <alignment horizontal="center" vertical="center" wrapText="1"/>
    </xf>
    <xf numFmtId="179" fontId="7" fillId="0" borderId="1" xfId="0" applyNumberFormat="1" applyFont="1" applyBorder="1" applyAlignment="1" applyProtection="1">
      <alignment horizontal="right" vertical="center" shrinkToFit="1"/>
      <protection locked="0"/>
    </xf>
    <xf numFmtId="179" fontId="7" fillId="0" borderId="0" xfId="0" applyNumberFormat="1" applyFont="1" applyBorder="1" applyAlignment="1">
      <alignment horizontal="right" vertical="center" shrinkToFit="1"/>
    </xf>
    <xf numFmtId="49" fontId="1" fillId="0" borderId="10" xfId="0" applyNumberFormat="1" applyFont="1" applyBorder="1" applyAlignment="1">
      <alignment horizontal="center" vertical="center" wrapText="1"/>
    </xf>
    <xf numFmtId="179" fontId="7" fillId="0" borderId="1" xfId="0" applyNumberFormat="1" applyFont="1" applyBorder="1" applyAlignment="1">
      <alignment horizontal="right" vertical="center" shrinkToFit="1"/>
    </xf>
    <xf numFmtId="49" fontId="1" fillId="0" borderId="4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1" fillId="0" borderId="14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41" fontId="1" fillId="0" borderId="0" xfId="0" applyNumberFormat="1" applyFont="1" applyFill="1" applyAlignment="1">
      <alignment horizontal="distributed" vertical="center"/>
    </xf>
    <xf numFmtId="179" fontId="7" fillId="0" borderId="15" xfId="0" applyNumberFormat="1" applyFont="1" applyBorder="1" applyAlignment="1" applyProtection="1">
      <alignment horizontal="right" vertical="center" shrinkToFit="1"/>
      <protection locked="0"/>
    </xf>
    <xf numFmtId="179" fontId="7" fillId="0" borderId="7" xfId="0" applyNumberFormat="1" applyFont="1" applyBorder="1" applyAlignment="1" applyProtection="1">
      <alignment horizontal="right" vertical="center" shrinkToFit="1"/>
      <protection locked="0"/>
    </xf>
    <xf numFmtId="179" fontId="7" fillId="0" borderId="9" xfId="0" applyNumberFormat="1" applyFont="1" applyBorder="1" applyAlignment="1" applyProtection="1">
      <alignment horizontal="right" vertical="center" shrinkToFit="1"/>
      <protection locked="0"/>
    </xf>
    <xf numFmtId="179" fontId="7" fillId="0" borderId="7" xfId="0" applyNumberFormat="1" applyFont="1" applyBorder="1" applyAlignment="1">
      <alignment horizontal="right" vertical="center" shrinkToFit="1"/>
    </xf>
    <xf numFmtId="179" fontId="7" fillId="0" borderId="9" xfId="0" applyNumberFormat="1" applyFont="1" applyBorder="1" applyAlignment="1">
      <alignment horizontal="right" vertical="center" shrinkToFit="1"/>
    </xf>
    <xf numFmtId="179" fontId="7" fillId="0" borderId="13" xfId="0" applyNumberFormat="1" applyFont="1" applyBorder="1" applyAlignment="1">
      <alignment horizontal="right" vertical="center" shrinkToFit="1"/>
    </xf>
    <xf numFmtId="49" fontId="1" fillId="0" borderId="2" xfId="0" applyNumberFormat="1" applyFont="1" applyFill="1" applyBorder="1" applyAlignment="1">
      <alignment horizontal="center" vertical="center" wrapText="1"/>
    </xf>
    <xf numFmtId="0" fontId="10" fillId="0" borderId="0" xfId="0" applyFont="1"/>
    <xf numFmtId="180" fontId="7" fillId="0" borderId="5" xfId="0" applyNumberFormat="1" applyFont="1" applyBorder="1" applyAlignment="1">
      <alignment horizontal="right" vertical="center" shrinkToFit="1"/>
    </xf>
    <xf numFmtId="180" fontId="7" fillId="0" borderId="15" xfId="0" applyNumberFormat="1" applyFont="1" applyBorder="1" applyAlignment="1">
      <alignment horizontal="right" vertical="center" shrinkToFit="1"/>
    </xf>
    <xf numFmtId="0" fontId="0" fillId="0" borderId="0" xfId="0" applyAlignment="1"/>
    <xf numFmtId="180" fontId="7" fillId="0" borderId="0" xfId="0" applyNumberFormat="1" applyFont="1" applyBorder="1" applyAlignment="1">
      <alignment horizontal="right" vertical="center" shrinkToFit="1"/>
    </xf>
    <xf numFmtId="180" fontId="7" fillId="0" borderId="7" xfId="0" applyNumberFormat="1" applyFont="1" applyBorder="1" applyAlignment="1">
      <alignment horizontal="right" vertical="center" shrinkToFit="1"/>
    </xf>
    <xf numFmtId="0" fontId="7" fillId="0" borderId="0" xfId="0" applyFont="1" applyBorder="1"/>
    <xf numFmtId="180" fontId="7" fillId="0" borderId="1" xfId="0" applyNumberFormat="1" applyFont="1" applyBorder="1" applyAlignment="1">
      <alignment horizontal="right" vertical="center" shrinkToFit="1"/>
    </xf>
    <xf numFmtId="180" fontId="7" fillId="0" borderId="9" xfId="0" applyNumberFormat="1" applyFont="1" applyBorder="1" applyAlignment="1">
      <alignment horizontal="right" vertical="center" shrinkToFit="1"/>
    </xf>
    <xf numFmtId="179" fontId="7" fillId="0" borderId="15" xfId="0" applyNumberFormat="1" applyFont="1" applyFill="1" applyBorder="1" applyAlignment="1">
      <alignment horizontal="right" vertical="center" shrinkToFit="1"/>
    </xf>
    <xf numFmtId="179" fontId="7" fillId="0" borderId="11" xfId="0" applyNumberFormat="1" applyFont="1" applyFill="1" applyBorder="1" applyAlignment="1">
      <alignment horizontal="right" vertical="center" shrinkToFit="1"/>
    </xf>
    <xf numFmtId="49" fontId="1" fillId="0" borderId="0" xfId="0" applyNumberFormat="1" applyFont="1" applyFill="1" applyBorder="1" applyAlignment="1">
      <alignment horizontal="center" vertical="center"/>
    </xf>
    <xf numFmtId="49" fontId="1" fillId="0" borderId="4" xfId="0" applyNumberFormat="1" applyFont="1" applyFill="1" applyBorder="1" applyAlignment="1">
      <alignment horizontal="center" vertical="center" shrinkToFit="1"/>
    </xf>
    <xf numFmtId="180" fontId="7" fillId="0" borderId="11" xfId="0" applyNumberFormat="1" applyFont="1" applyBorder="1" applyAlignment="1">
      <alignment horizontal="right" vertical="center" shrinkToFit="1"/>
    </xf>
    <xf numFmtId="180" fontId="7" fillId="0" borderId="6" xfId="0" applyNumberFormat="1" applyFont="1" applyBorder="1" applyAlignment="1">
      <alignment horizontal="right" vertical="center" shrinkToFit="1"/>
    </xf>
    <xf numFmtId="180" fontId="7" fillId="0" borderId="8" xfId="0" applyNumberFormat="1" applyFont="1" applyBorder="1" applyAlignment="1">
      <alignment horizontal="right" vertical="center" shrinkToFit="1"/>
    </xf>
    <xf numFmtId="179" fontId="7" fillId="0" borderId="15" xfId="0" applyNumberFormat="1" applyFont="1" applyBorder="1" applyAlignment="1">
      <alignment horizontal="right" vertical="center" shrinkToFit="1"/>
    </xf>
    <xf numFmtId="178" fontId="0" fillId="0" borderId="0" xfId="0" applyNumberFormat="1" applyFill="1" applyAlignment="1">
      <alignment vertical="center"/>
    </xf>
    <xf numFmtId="179" fontId="7" fillId="0" borderId="11" xfId="0" applyNumberFormat="1" applyFont="1" applyFill="1" applyBorder="1" applyAlignment="1" applyProtection="1">
      <alignment horizontal="right" vertical="center" shrinkToFit="1"/>
    </xf>
    <xf numFmtId="179" fontId="7" fillId="0" borderId="5" xfId="0" applyNumberFormat="1" applyFont="1" applyFill="1" applyBorder="1" applyAlignment="1" applyProtection="1">
      <alignment horizontal="right" vertical="center" shrinkToFit="1"/>
    </xf>
    <xf numFmtId="180" fontId="7" fillId="0" borderId="5" xfId="0" applyNumberFormat="1" applyFont="1" applyFill="1" applyBorder="1" applyAlignment="1" applyProtection="1">
      <alignment horizontal="right" vertical="center" shrinkToFit="1"/>
    </xf>
    <xf numFmtId="179" fontId="7" fillId="0" borderId="6" xfId="0" applyNumberFormat="1" applyFont="1" applyFill="1" applyBorder="1" applyAlignment="1" applyProtection="1">
      <alignment horizontal="right" vertical="center" shrinkToFit="1"/>
    </xf>
    <xf numFmtId="179" fontId="7" fillId="0" borderId="0" xfId="0" applyNumberFormat="1" applyFont="1" applyFill="1" applyBorder="1" applyAlignment="1" applyProtection="1">
      <alignment horizontal="right" vertical="center" shrinkToFit="1"/>
    </xf>
    <xf numFmtId="180" fontId="7" fillId="0" borderId="0" xfId="0" applyNumberFormat="1" applyFont="1" applyFill="1" applyBorder="1" applyAlignment="1" applyProtection="1">
      <alignment horizontal="right" vertical="center" shrinkToFit="1"/>
    </xf>
    <xf numFmtId="179" fontId="7" fillId="0" borderId="8" xfId="0" applyNumberFormat="1" applyFont="1" applyFill="1" applyBorder="1" applyAlignment="1" applyProtection="1">
      <alignment horizontal="right" vertical="center" shrinkToFit="1"/>
    </xf>
    <xf numFmtId="179" fontId="7" fillId="0" borderId="1" xfId="0" applyNumberFormat="1" applyFont="1" applyFill="1" applyBorder="1" applyAlignment="1" applyProtection="1">
      <alignment horizontal="right" vertical="center" shrinkToFit="1"/>
    </xf>
    <xf numFmtId="180" fontId="7" fillId="0" borderId="1" xfId="0" applyNumberFormat="1" applyFont="1" applyFill="1" applyBorder="1" applyAlignment="1" applyProtection="1">
      <alignment horizontal="right" vertical="center" shrinkToFit="1"/>
    </xf>
    <xf numFmtId="41" fontId="5" fillId="0" borderId="1" xfId="0" applyNumberFormat="1" applyFont="1" applyFill="1" applyBorder="1" applyAlignment="1">
      <alignment horizontal="left" vertical="center"/>
    </xf>
    <xf numFmtId="177" fontId="0" fillId="0" borderId="0" xfId="0" applyNumberFormat="1" applyFill="1" applyAlignment="1">
      <alignment vertical="center"/>
    </xf>
    <xf numFmtId="177" fontId="1" fillId="0" borderId="0" xfId="0" applyNumberFormat="1" applyFont="1" applyFill="1" applyAlignment="1">
      <alignment vertical="center"/>
    </xf>
    <xf numFmtId="49" fontId="1" fillId="0" borderId="4" xfId="0" applyNumberFormat="1" applyFont="1" applyFill="1" applyBorder="1" applyAlignment="1">
      <alignment horizontal="center" vertical="center" wrapText="1"/>
    </xf>
    <xf numFmtId="180" fontId="7" fillId="0" borderId="15" xfId="0" applyNumberFormat="1" applyFont="1" applyFill="1" applyBorder="1" applyAlignment="1" applyProtection="1">
      <alignment horizontal="right" vertical="center" shrinkToFit="1"/>
    </xf>
    <xf numFmtId="180" fontId="7" fillId="0" borderId="7" xfId="0" applyNumberFormat="1" applyFont="1" applyFill="1" applyBorder="1" applyAlignment="1" applyProtection="1">
      <alignment horizontal="right" vertical="center" shrinkToFit="1"/>
    </xf>
    <xf numFmtId="180" fontId="7" fillId="0" borderId="9" xfId="0" applyNumberFormat="1" applyFont="1" applyFill="1" applyBorder="1" applyAlignment="1" applyProtection="1">
      <alignment horizontal="right" vertical="center" shrinkToFit="1"/>
    </xf>
    <xf numFmtId="49" fontId="13" fillId="0" borderId="1" xfId="0" applyNumberFormat="1" applyFont="1" applyFill="1" applyBorder="1" applyAlignment="1">
      <alignment horizontal="left" vertical="center"/>
    </xf>
    <xf numFmtId="49" fontId="1" fillId="0" borderId="0" xfId="0" applyNumberFormat="1" applyFont="1" applyFill="1" applyAlignment="1">
      <alignment horizontal="left" vertical="center"/>
    </xf>
    <xf numFmtId="49" fontId="9" fillId="0" borderId="0" xfId="0" applyNumberFormat="1" applyFont="1" applyBorder="1" applyAlignment="1">
      <alignment horizontal="left" vertical="center"/>
    </xf>
    <xf numFmtId="0" fontId="10" fillId="0" borderId="0" xfId="0" applyNumberFormat="1" applyFont="1" applyBorder="1" applyAlignment="1">
      <alignment vertical="center"/>
    </xf>
    <xf numFmtId="0" fontId="1" fillId="0" borderId="0" xfId="0" applyNumberFormat="1" applyFont="1" applyBorder="1" applyAlignment="1">
      <alignment horizontal="right" vertical="center"/>
    </xf>
    <xf numFmtId="179" fontId="7" fillId="0" borderId="8" xfId="0" applyNumberFormat="1" applyFont="1" applyBorder="1" applyAlignment="1">
      <alignment horizontal="right" vertical="center" shrinkToFit="1"/>
    </xf>
    <xf numFmtId="0" fontId="0" fillId="0" borderId="0" xfId="0" applyNumberFormat="1"/>
    <xf numFmtId="0" fontId="1" fillId="0" borderId="13" xfId="0" applyNumberFormat="1" applyFont="1" applyBorder="1" applyAlignment="1">
      <alignment horizontal="center" vertical="center"/>
    </xf>
    <xf numFmtId="179" fontId="7" fillId="0" borderId="11" xfId="0" applyNumberFormat="1" applyFont="1" applyBorder="1" applyAlignment="1">
      <alignment horizontal="right" vertical="center" shrinkToFit="1"/>
    </xf>
    <xf numFmtId="179" fontId="7" fillId="0" borderId="5" xfId="0" applyNumberFormat="1" applyFont="1" applyBorder="1" applyAlignment="1">
      <alignment horizontal="right" vertical="center" shrinkToFit="1"/>
    </xf>
    <xf numFmtId="49" fontId="1" fillId="0" borderId="6" xfId="3" applyBorder="1">
      <alignment horizontal="center" vertical="center"/>
    </xf>
    <xf numFmtId="179" fontId="7" fillId="0" borderId="6" xfId="0" applyNumberFormat="1" applyFont="1" applyBorder="1" applyAlignment="1">
      <alignment horizontal="right" vertical="center" shrinkToFit="1"/>
    </xf>
    <xf numFmtId="49" fontId="1" fillId="0" borderId="6" xfId="3" applyFont="1" applyBorder="1">
      <alignment horizontal="center" vertical="center"/>
    </xf>
    <xf numFmtId="49" fontId="1" fillId="0" borderId="3" xfId="3" applyFont="1" applyBorder="1">
      <alignment horizontal="center" vertical="center"/>
    </xf>
    <xf numFmtId="0" fontId="1" fillId="0" borderId="0" xfId="0" applyFont="1"/>
    <xf numFmtId="49" fontId="1" fillId="0" borderId="2" xfId="3" applyBorder="1">
      <alignment horizontal="center" vertical="center"/>
    </xf>
    <xf numFmtId="49" fontId="1" fillId="0" borderId="14" xfId="3" applyBorder="1">
      <alignment horizontal="center" vertical="center"/>
    </xf>
    <xf numFmtId="49" fontId="1" fillId="0" borderId="14" xfId="3" applyFont="1" applyBorder="1">
      <alignment horizontal="center" vertical="center"/>
    </xf>
    <xf numFmtId="0" fontId="0" fillId="0" borderId="6" xfId="0" applyBorder="1"/>
    <xf numFmtId="0" fontId="1" fillId="0" borderId="0" xfId="0" applyNumberFormat="1" applyFont="1"/>
    <xf numFmtId="0" fontId="10" fillId="0" borderId="6" xfId="0" applyFont="1" applyBorder="1"/>
    <xf numFmtId="0" fontId="0" fillId="0" borderId="0" xfId="0" applyNumberFormat="1" applyBorder="1" applyAlignment="1">
      <alignment vertical="center"/>
    </xf>
    <xf numFmtId="0" fontId="1" fillId="0" borderId="12" xfId="0" applyNumberFormat="1" applyFont="1" applyBorder="1" applyAlignment="1">
      <alignment vertical="center"/>
    </xf>
    <xf numFmtId="0" fontId="1" fillId="0" borderId="13" xfId="0" applyNumberFormat="1" applyFont="1" applyBorder="1" applyAlignment="1">
      <alignment vertical="center"/>
    </xf>
    <xf numFmtId="0" fontId="2" fillId="0" borderId="0" xfId="0" applyFont="1"/>
    <xf numFmtId="179" fontId="7" fillId="0" borderId="0" xfId="0" applyNumberFormat="1" applyFont="1" applyAlignment="1">
      <alignment horizontal="right" vertical="center"/>
    </xf>
    <xf numFmtId="182" fontId="7" fillId="0" borderId="9" xfId="0" applyNumberFormat="1" applyFont="1" applyBorder="1" applyAlignment="1">
      <alignment horizontal="right" vertical="center" shrinkToFit="1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4" xfId="3" applyNumberFormat="1" applyFont="1" applyBorder="1" applyAlignment="1">
      <alignment horizontal="center" vertical="center"/>
    </xf>
    <xf numFmtId="0" fontId="1" fillId="0" borderId="0" xfId="0" applyNumberFormat="1" applyFont="1" applyBorder="1"/>
    <xf numFmtId="0" fontId="0" fillId="0" borderId="0" xfId="0" applyNumberFormat="1" applyBorder="1"/>
    <xf numFmtId="0" fontId="0" fillId="0" borderId="0" xfId="0" applyBorder="1"/>
    <xf numFmtId="0" fontId="15" fillId="0" borderId="0" xfId="0" applyNumberFormat="1" applyFont="1" applyBorder="1" applyAlignment="1">
      <alignment horizontal="right" vertical="center"/>
    </xf>
    <xf numFmtId="49" fontId="1" fillId="0" borderId="4" xfId="3" applyNumberFormat="1" applyFont="1" applyBorder="1" applyAlignment="1">
      <alignment horizontal="center" vertical="center" wrapText="1"/>
    </xf>
    <xf numFmtId="49" fontId="1" fillId="0" borderId="0" xfId="3" applyNumberFormat="1" applyFont="1" applyFill="1" applyBorder="1" applyAlignment="1">
      <alignment horizontal="center" vertical="center" wrapText="1"/>
    </xf>
    <xf numFmtId="181" fontId="7" fillId="0" borderId="6" xfId="0" applyNumberFormat="1" applyFont="1" applyBorder="1" applyAlignment="1">
      <alignment horizontal="right" vertical="center" shrinkToFit="1"/>
    </xf>
    <xf numFmtId="180" fontId="7" fillId="0" borderId="0" xfId="0" applyNumberFormat="1" applyFont="1" applyBorder="1" applyAlignment="1">
      <alignment horizontal="right" vertical="center"/>
    </xf>
    <xf numFmtId="180" fontId="7" fillId="0" borderId="7" xfId="0" applyNumberFormat="1" applyFont="1" applyBorder="1" applyAlignment="1">
      <alignment horizontal="right" vertical="center"/>
    </xf>
    <xf numFmtId="180" fontId="7" fillId="0" borderId="9" xfId="0" applyNumberFormat="1" applyFont="1" applyBorder="1" applyAlignment="1">
      <alignment horizontal="right" vertical="center"/>
    </xf>
    <xf numFmtId="49" fontId="9" fillId="0" borderId="0" xfId="0" applyNumberFormat="1" applyFont="1" applyFill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0" fontId="16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 shrinkToFit="1"/>
    </xf>
    <xf numFmtId="0" fontId="1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1" fillId="0" borderId="0" xfId="0" applyFont="1" applyBorder="1"/>
    <xf numFmtId="0" fontId="0" fillId="0" borderId="0" xfId="0" applyFill="1" applyBorder="1" applyAlignment="1">
      <alignment vertical="center"/>
    </xf>
    <xf numFmtId="0" fontId="9" fillId="0" borderId="0" xfId="0" applyNumberFormat="1" applyFont="1" applyBorder="1" applyAlignment="1">
      <alignment vertical="center"/>
    </xf>
    <xf numFmtId="0" fontId="1" fillId="0" borderId="11" xfId="0" applyNumberFormat="1" applyFont="1" applyBorder="1" applyAlignment="1">
      <alignment horizontal="center" vertical="center"/>
    </xf>
    <xf numFmtId="0" fontId="1" fillId="0" borderId="12" xfId="0" applyNumberFormat="1" applyFont="1" applyBorder="1" applyAlignment="1">
      <alignment horizontal="center" vertical="center"/>
    </xf>
    <xf numFmtId="179" fontId="1" fillId="0" borderId="4" xfId="0" applyNumberFormat="1" applyFont="1" applyBorder="1" applyAlignment="1">
      <alignment horizontal="center" vertical="center" wrapText="1"/>
    </xf>
    <xf numFmtId="179" fontId="1" fillId="0" borderId="10" xfId="0" applyNumberFormat="1" applyFont="1" applyBorder="1" applyAlignment="1">
      <alignment horizontal="center" vertical="center" wrapText="1"/>
    </xf>
    <xf numFmtId="0" fontId="1" fillId="0" borderId="10" xfId="0" applyNumberFormat="1" applyFont="1" applyBorder="1" applyAlignment="1">
      <alignment horizontal="center" vertical="center"/>
    </xf>
    <xf numFmtId="0" fontId="1" fillId="0" borderId="4" xfId="0" applyNumberFormat="1" applyFont="1" applyBorder="1" applyAlignment="1">
      <alignment horizontal="center" vertical="center"/>
    </xf>
    <xf numFmtId="179" fontId="7" fillId="0" borderId="11" xfId="0" applyNumberFormat="1" applyFont="1" applyBorder="1" applyAlignment="1">
      <alignment horizontal="right" vertical="center"/>
    </xf>
    <xf numFmtId="179" fontId="7" fillId="0" borderId="5" xfId="0" applyNumberFormat="1" applyFont="1" applyBorder="1" applyAlignment="1">
      <alignment horizontal="right" vertical="center"/>
    </xf>
    <xf numFmtId="179" fontId="7" fillId="0" borderId="15" xfId="0" applyNumberFormat="1" applyFont="1" applyBorder="1" applyAlignment="1">
      <alignment horizontal="right" vertical="center"/>
    </xf>
    <xf numFmtId="176" fontId="1" fillId="0" borderId="6" xfId="0" applyNumberFormat="1" applyFont="1" applyBorder="1" applyAlignment="1">
      <alignment horizontal="center" vertical="center"/>
    </xf>
    <xf numFmtId="179" fontId="7" fillId="0" borderId="6" xfId="0" applyNumberFormat="1" applyFont="1" applyBorder="1" applyAlignment="1">
      <alignment horizontal="right" vertical="center"/>
    </xf>
    <xf numFmtId="179" fontId="7" fillId="0" borderId="0" xfId="0" applyNumberFormat="1" applyFont="1" applyBorder="1" applyAlignment="1">
      <alignment horizontal="right" vertical="center"/>
    </xf>
    <xf numFmtId="179" fontId="7" fillId="0" borderId="7" xfId="0" applyNumberFormat="1" applyFont="1" applyBorder="1" applyAlignment="1">
      <alignment horizontal="right" vertical="center"/>
    </xf>
    <xf numFmtId="179" fontId="7" fillId="0" borderId="8" xfId="0" applyNumberFormat="1" applyFont="1" applyBorder="1" applyAlignment="1">
      <alignment horizontal="right" vertical="center"/>
    </xf>
    <xf numFmtId="179" fontId="7" fillId="0" borderId="1" xfId="0" applyNumberFormat="1" applyFont="1" applyBorder="1" applyAlignment="1">
      <alignment horizontal="right" vertical="center"/>
    </xf>
    <xf numFmtId="179" fontId="7" fillId="0" borderId="9" xfId="0" applyNumberFormat="1" applyFont="1" applyBorder="1" applyAlignment="1">
      <alignment horizontal="right" vertical="center"/>
    </xf>
    <xf numFmtId="43" fontId="0" fillId="0" borderId="0" xfId="0" applyNumberFormat="1"/>
    <xf numFmtId="49" fontId="1" fillId="0" borderId="1" xfId="0" applyNumberFormat="1" applyFont="1" applyFill="1" applyBorder="1" applyAlignment="1">
      <alignment horizontal="right" vertical="center"/>
    </xf>
    <xf numFmtId="49" fontId="1" fillId="0" borderId="14" xfId="4" applyNumberFormat="1" applyFont="1" applyBorder="1" applyAlignment="1">
      <alignment horizontal="center" vertical="center"/>
    </xf>
    <xf numFmtId="49" fontId="1" fillId="0" borderId="11" xfId="4" applyNumberFormat="1" applyFont="1" applyBorder="1" applyAlignment="1">
      <alignment horizontal="center" vertical="center"/>
    </xf>
    <xf numFmtId="179" fontId="7" fillId="0" borderId="15" xfId="4" applyNumberFormat="1" applyFont="1" applyBorder="1" applyAlignment="1">
      <alignment horizontal="right" vertical="center" shrinkToFit="1"/>
    </xf>
    <xf numFmtId="49" fontId="1" fillId="0" borderId="6" xfId="4" applyNumberFormat="1" applyFont="1" applyBorder="1" applyAlignment="1">
      <alignment horizontal="center" vertical="center"/>
    </xf>
    <xf numFmtId="179" fontId="7" fillId="0" borderId="7" xfId="4" applyNumberFormat="1" applyFont="1" applyBorder="1" applyAlignment="1">
      <alignment horizontal="right" vertical="center" shrinkToFit="1"/>
    </xf>
    <xf numFmtId="49" fontId="1" fillId="0" borderId="8" xfId="4" applyNumberFormat="1" applyFont="1" applyBorder="1" applyAlignment="1">
      <alignment horizontal="center" vertical="center"/>
    </xf>
    <xf numFmtId="179" fontId="7" fillId="0" borderId="9" xfId="4" applyNumberFormat="1" applyFont="1" applyBorder="1" applyAlignment="1">
      <alignment horizontal="right" vertical="center" shrinkToFit="1"/>
    </xf>
    <xf numFmtId="49" fontId="1" fillId="0" borderId="10" xfId="4" applyNumberFormat="1" applyFont="1" applyBorder="1" applyAlignment="1">
      <alignment horizontal="center" vertical="center"/>
    </xf>
    <xf numFmtId="179" fontId="7" fillId="0" borderId="13" xfId="4" applyNumberFormat="1" applyFont="1" applyBorder="1" applyAlignment="1">
      <alignment horizontal="right" vertical="center" shrinkToFit="1"/>
    </xf>
    <xf numFmtId="49" fontId="1" fillId="0" borderId="3" xfId="4" applyNumberFormat="1" applyFont="1" applyBorder="1" applyAlignment="1">
      <alignment horizontal="center" vertical="center"/>
    </xf>
    <xf numFmtId="49" fontId="1" fillId="0" borderId="12" xfId="0" applyNumberFormat="1" applyFont="1" applyBorder="1" applyAlignment="1">
      <alignment horizontal="center" vertical="center"/>
    </xf>
    <xf numFmtId="49" fontId="1" fillId="0" borderId="13" xfId="0" applyNumberFormat="1" applyFont="1" applyBorder="1" applyAlignment="1">
      <alignment horizontal="center" vertical="center"/>
    </xf>
    <xf numFmtId="41" fontId="5" fillId="0" borderId="1" xfId="0" applyNumberFormat="1" applyFont="1" applyFill="1" applyBorder="1" applyAlignment="1">
      <alignment horizontal="right" vertical="center"/>
    </xf>
    <xf numFmtId="49" fontId="1" fillId="0" borderId="5" xfId="3" applyFont="1" applyFill="1" applyBorder="1" applyAlignment="1">
      <alignment horizontal="left" vertical="center"/>
    </xf>
    <xf numFmtId="49" fontId="1" fillId="0" borderId="0" xfId="3" applyNumberFormat="1" applyFont="1" applyBorder="1" applyAlignment="1">
      <alignment horizontal="center" vertical="center"/>
    </xf>
    <xf numFmtId="181" fontId="7" fillId="0" borderId="0" xfId="0" applyNumberFormat="1" applyFont="1" applyBorder="1" applyAlignment="1">
      <alignment horizontal="right" vertical="center" shrinkToFit="1"/>
    </xf>
    <xf numFmtId="186" fontId="7" fillId="0" borderId="5" xfId="0" applyNumberFormat="1" applyFont="1" applyBorder="1" applyAlignment="1">
      <alignment horizontal="right" vertical="center"/>
    </xf>
    <xf numFmtId="186" fontId="7" fillId="0" borderId="0" xfId="0" applyNumberFormat="1" applyFont="1" applyBorder="1" applyAlignment="1">
      <alignment horizontal="right" vertical="center"/>
    </xf>
    <xf numFmtId="49" fontId="1" fillId="0" borderId="2" xfId="3" applyFont="1" applyBorder="1">
      <alignment horizontal="center" vertical="center"/>
    </xf>
    <xf numFmtId="49" fontId="1" fillId="0" borderId="7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left" vertical="center"/>
    </xf>
    <xf numFmtId="179" fontId="7" fillId="0" borderId="11" xfId="4" applyNumberFormat="1" applyFont="1" applyBorder="1" applyAlignment="1">
      <alignment horizontal="right" vertical="center" shrinkToFit="1"/>
    </xf>
    <xf numFmtId="179" fontId="7" fillId="0" borderId="6" xfId="4" applyNumberFormat="1" applyFont="1" applyBorder="1" applyAlignment="1">
      <alignment horizontal="right" vertical="center" shrinkToFit="1"/>
    </xf>
    <xf numFmtId="179" fontId="7" fillId="0" borderId="8" xfId="4" applyNumberFormat="1" applyFont="1" applyBorder="1" applyAlignment="1">
      <alignment horizontal="right" vertical="center" shrinkToFit="1"/>
    </xf>
    <xf numFmtId="179" fontId="7" fillId="0" borderId="10" xfId="4" applyNumberFormat="1" applyFont="1" applyBorder="1" applyAlignment="1">
      <alignment horizontal="right" vertical="center" shrinkToFit="1"/>
    </xf>
    <xf numFmtId="179" fontId="7" fillId="0" borderId="0" xfId="4" applyNumberFormat="1" applyFont="1" applyBorder="1" applyAlignment="1">
      <alignment horizontal="right" vertical="center" shrinkToFit="1"/>
    </xf>
    <xf numFmtId="179" fontId="7" fillId="0" borderId="5" xfId="4" applyNumberFormat="1" applyFont="1" applyBorder="1" applyAlignment="1">
      <alignment horizontal="right" vertical="center" shrinkToFit="1"/>
    </xf>
    <xf numFmtId="179" fontId="7" fillId="0" borderId="1" xfId="4" applyNumberFormat="1" applyFont="1" applyBorder="1" applyAlignment="1">
      <alignment horizontal="right" vertical="center" shrinkToFit="1"/>
    </xf>
    <xf numFmtId="179" fontId="7" fillId="0" borderId="12" xfId="4" applyNumberFormat="1" applyFont="1" applyBorder="1" applyAlignment="1">
      <alignment horizontal="right" vertical="center" shrinkToFit="1"/>
    </xf>
    <xf numFmtId="0" fontId="16" fillId="0" borderId="0" xfId="0" applyFont="1" applyFill="1" applyBorder="1" applyAlignment="1">
      <alignment vertical="center"/>
    </xf>
    <xf numFmtId="49" fontId="1" fillId="0" borderId="0" xfId="0" applyNumberFormat="1" applyFont="1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horizontal="left" vertical="center"/>
    </xf>
    <xf numFmtId="179" fontId="7" fillId="0" borderId="16" xfId="0" applyNumberFormat="1" applyFont="1" applyFill="1" applyBorder="1" applyAlignment="1" applyProtection="1">
      <alignment horizontal="right" vertical="center" shrinkToFit="1"/>
      <protection locked="0"/>
    </xf>
    <xf numFmtId="179" fontId="7" fillId="0" borderId="17" xfId="0" applyNumberFormat="1" applyFont="1" applyFill="1" applyBorder="1" applyAlignment="1" applyProtection="1">
      <alignment horizontal="right" vertical="center" shrinkToFit="1"/>
      <protection locked="0"/>
    </xf>
    <xf numFmtId="179" fontId="7" fillId="0" borderId="18" xfId="0" applyNumberFormat="1" applyFont="1" applyFill="1" applyBorder="1" applyAlignment="1" applyProtection="1">
      <alignment horizontal="right" vertical="center" shrinkToFit="1"/>
      <protection locked="0"/>
    </xf>
    <xf numFmtId="180" fontId="7" fillId="0" borderId="17" xfId="0" applyNumberFormat="1" applyFont="1" applyFill="1" applyBorder="1" applyAlignment="1" applyProtection="1">
      <alignment horizontal="right" vertical="center" shrinkToFit="1"/>
      <protection locked="0"/>
    </xf>
    <xf numFmtId="180" fontId="7" fillId="0" borderId="11" xfId="0" applyNumberFormat="1" applyFont="1" applyFill="1" applyBorder="1" applyAlignment="1" applyProtection="1">
      <alignment horizontal="right" vertical="center" shrinkToFit="1"/>
    </xf>
    <xf numFmtId="180" fontId="7" fillId="0" borderId="6" xfId="0" applyNumberFormat="1" applyFont="1" applyFill="1" applyBorder="1" applyAlignment="1" applyProtection="1">
      <alignment horizontal="right" vertical="center" shrinkToFit="1"/>
    </xf>
    <xf numFmtId="180" fontId="7" fillId="0" borderId="8" xfId="0" applyNumberFormat="1" applyFont="1" applyFill="1" applyBorder="1" applyAlignment="1" applyProtection="1">
      <alignment horizontal="right" vertical="center" shrinkToFit="1"/>
    </xf>
    <xf numFmtId="49" fontId="1" fillId="0" borderId="19" xfId="0" applyNumberFormat="1" applyFont="1" applyBorder="1" applyAlignment="1">
      <alignment horizontal="center" vertical="center" wrapText="1"/>
    </xf>
    <xf numFmtId="180" fontId="7" fillId="0" borderId="17" xfId="0" applyNumberFormat="1" applyFont="1" applyFill="1" applyBorder="1" applyAlignment="1" applyProtection="1">
      <alignment horizontal="right" vertical="center" shrinkToFit="1"/>
    </xf>
    <xf numFmtId="180" fontId="7" fillId="0" borderId="18" xfId="0" applyNumberFormat="1" applyFont="1" applyFill="1" applyBorder="1" applyAlignment="1" applyProtection="1">
      <alignment horizontal="right" vertical="center" shrinkToFit="1"/>
    </xf>
    <xf numFmtId="180" fontId="7" fillId="0" borderId="16" xfId="0" applyNumberFormat="1" applyFont="1" applyFill="1" applyBorder="1" applyAlignment="1" applyProtection="1">
      <alignment horizontal="right" vertical="center" shrinkToFit="1"/>
      <protection locked="0"/>
    </xf>
    <xf numFmtId="180" fontId="7" fillId="0" borderId="16" xfId="0" applyNumberFormat="1" applyFont="1" applyFill="1" applyBorder="1" applyAlignment="1" applyProtection="1">
      <alignment horizontal="right" vertical="center" shrinkToFit="1"/>
    </xf>
    <xf numFmtId="179" fontId="7" fillId="0" borderId="10" xfId="0" applyNumberFormat="1" applyFont="1" applyBorder="1" applyAlignment="1">
      <alignment horizontal="right" vertical="center" shrinkToFit="1"/>
    </xf>
    <xf numFmtId="0" fontId="0" fillId="0" borderId="2" xfId="0" applyNumberFormat="1" applyBorder="1" applyAlignment="1">
      <alignment horizontal="left"/>
    </xf>
    <xf numFmtId="0" fontId="0" fillId="0" borderId="14" xfId="0" applyNumberFormat="1" applyBorder="1" applyAlignment="1">
      <alignment horizontal="left"/>
    </xf>
    <xf numFmtId="0" fontId="0" fillId="0" borderId="3" xfId="0" applyNumberFormat="1" applyBorder="1" applyAlignment="1">
      <alignment horizontal="left"/>
    </xf>
    <xf numFmtId="49" fontId="1" fillId="0" borderId="10" xfId="3" applyNumberFormat="1" applyFont="1" applyBorder="1" applyAlignment="1">
      <alignment horizontal="left" vertical="center"/>
    </xf>
    <xf numFmtId="181" fontId="7" fillId="0" borderId="10" xfId="0" applyNumberFormat="1" applyFont="1" applyBorder="1" applyAlignment="1">
      <alignment horizontal="right" vertical="center" shrinkToFit="1"/>
    </xf>
    <xf numFmtId="180" fontId="7" fillId="0" borderId="12" xfId="0" applyNumberFormat="1" applyFont="1" applyBorder="1" applyAlignment="1">
      <alignment horizontal="right" vertical="center" shrinkToFit="1"/>
    </xf>
    <xf numFmtId="186" fontId="7" fillId="0" borderId="12" xfId="0" applyNumberFormat="1" applyFont="1" applyBorder="1" applyAlignment="1">
      <alignment horizontal="right" vertical="center" shrinkToFit="1"/>
    </xf>
    <xf numFmtId="186" fontId="7" fillId="0" borderId="13" xfId="0" applyNumberFormat="1" applyFont="1" applyBorder="1" applyAlignment="1">
      <alignment horizontal="right" vertical="center" shrinkToFit="1"/>
    </xf>
    <xf numFmtId="41" fontId="18" fillId="0" borderId="0" xfId="0" applyNumberFormat="1" applyFont="1" applyFill="1" applyAlignment="1">
      <alignment vertical="center"/>
    </xf>
    <xf numFmtId="49" fontId="1" fillId="0" borderId="4" xfId="4" applyNumberFormat="1" applyFont="1" applyBorder="1" applyAlignment="1">
      <alignment horizontal="center" vertical="center"/>
    </xf>
    <xf numFmtId="180" fontId="7" fillId="0" borderId="10" xfId="0" applyNumberFormat="1" applyFont="1" applyFill="1" applyBorder="1" applyAlignment="1" applyProtection="1">
      <alignment horizontal="right" vertical="center" shrinkToFit="1"/>
      <protection locked="0"/>
    </xf>
    <xf numFmtId="49" fontId="1" fillId="0" borderId="20" xfId="4" applyNumberFormat="1" applyFont="1" applyBorder="1" applyAlignment="1">
      <alignment horizontal="center" vertical="center"/>
    </xf>
    <xf numFmtId="179" fontId="7" fillId="0" borderId="21" xfId="4" applyNumberFormat="1" applyFont="1" applyBorder="1" applyAlignment="1">
      <alignment horizontal="right" vertical="center" shrinkToFit="1"/>
    </xf>
    <xf numFmtId="179" fontId="7" fillId="0" borderId="22" xfId="4" applyNumberFormat="1" applyFont="1" applyBorder="1" applyAlignment="1">
      <alignment horizontal="right" vertical="center" shrinkToFit="1"/>
    </xf>
    <xf numFmtId="179" fontId="7" fillId="0" borderId="23" xfId="4" applyNumberFormat="1" applyFont="1" applyBorder="1" applyAlignment="1">
      <alignment horizontal="right" vertical="center" shrinkToFit="1"/>
    </xf>
    <xf numFmtId="49" fontId="15" fillId="0" borderId="2" xfId="0" applyNumberFormat="1" applyFont="1" applyFill="1" applyBorder="1" applyAlignment="1">
      <alignment horizontal="center" vertical="center"/>
    </xf>
    <xf numFmtId="49" fontId="15" fillId="0" borderId="11" xfId="0" applyNumberFormat="1" applyFont="1" applyFill="1" applyBorder="1" applyAlignment="1">
      <alignment horizontal="center" vertical="center" wrapText="1"/>
    </xf>
    <xf numFmtId="49" fontId="15" fillId="0" borderId="5" xfId="0" applyNumberFormat="1" applyFont="1" applyFill="1" applyBorder="1" applyAlignment="1">
      <alignment horizontal="center" vertical="center"/>
    </xf>
    <xf numFmtId="49" fontId="15" fillId="0" borderId="15" xfId="0" applyNumberFormat="1" applyFont="1" applyFill="1" applyBorder="1" applyAlignment="1">
      <alignment horizontal="center" vertical="center"/>
    </xf>
    <xf numFmtId="179" fontId="7" fillId="0" borderId="18" xfId="4" applyNumberFormat="1" applyFont="1" applyBorder="1" applyAlignment="1">
      <alignment horizontal="right" vertical="center" shrinkToFit="1"/>
    </xf>
    <xf numFmtId="41" fontId="0" fillId="0" borderId="0" xfId="0" applyNumberFormat="1" applyFont="1" applyFill="1" applyAlignment="1">
      <alignment vertical="center"/>
    </xf>
    <xf numFmtId="49" fontId="1" fillId="0" borderId="9" xfId="0" applyNumberFormat="1" applyFont="1" applyFill="1" applyBorder="1" applyAlignment="1">
      <alignment horizontal="center" vertical="center" wrapText="1"/>
    </xf>
    <xf numFmtId="49" fontId="11" fillId="0" borderId="10" xfId="3" applyNumberFormat="1" applyFont="1" applyBorder="1" applyAlignment="1">
      <alignment horizontal="left" vertical="center"/>
    </xf>
    <xf numFmtId="182" fontId="7" fillId="0" borderId="0" xfId="0" applyNumberFormat="1" applyFont="1" applyBorder="1" applyAlignment="1">
      <alignment horizontal="right" vertical="center" shrinkToFit="1"/>
    </xf>
    <xf numFmtId="0" fontId="10" fillId="0" borderId="7" xfId="0" applyFont="1" applyBorder="1"/>
    <xf numFmtId="49" fontId="17" fillId="0" borderId="4" xfId="0" applyNumberFormat="1" applyFont="1" applyBorder="1" applyAlignment="1">
      <alignment horizontal="center" vertical="center" wrapText="1"/>
    </xf>
    <xf numFmtId="49" fontId="15" fillId="0" borderId="4" xfId="3" applyNumberFormat="1" applyFont="1" applyBorder="1" applyAlignment="1">
      <alignment horizontal="center" vertical="center" wrapText="1"/>
    </xf>
    <xf numFmtId="182" fontId="7" fillId="0" borderId="7" xfId="0" applyNumberFormat="1" applyFont="1" applyBorder="1" applyAlignment="1">
      <alignment horizontal="right" vertical="center" shrinkToFit="1"/>
    </xf>
    <xf numFmtId="179" fontId="7" fillId="0" borderId="12" xfId="0" applyNumberFormat="1" applyFont="1" applyBorder="1" applyAlignment="1">
      <alignment horizontal="right" vertical="center" shrinkToFit="1"/>
    </xf>
    <xf numFmtId="179" fontId="7" fillId="0" borderId="8" xfId="0" applyNumberFormat="1" applyFont="1" applyFill="1" applyBorder="1" applyAlignment="1">
      <alignment horizontal="right" vertical="center" shrinkToFit="1"/>
    </xf>
    <xf numFmtId="180" fontId="7" fillId="0" borderId="10" xfId="0" applyNumberFormat="1" applyFont="1" applyFill="1" applyBorder="1" applyAlignment="1" applyProtection="1">
      <alignment horizontal="right" vertical="center" shrinkToFit="1"/>
    </xf>
    <xf numFmtId="180" fontId="7" fillId="0" borderId="12" xfId="0" applyNumberFormat="1" applyFont="1" applyFill="1" applyBorder="1" applyAlignment="1" applyProtection="1">
      <alignment horizontal="right" vertical="center" shrinkToFit="1"/>
    </xf>
    <xf numFmtId="180" fontId="7" fillId="0" borderId="13" xfId="0" applyNumberFormat="1" applyFont="1" applyFill="1" applyBorder="1" applyAlignment="1" applyProtection="1">
      <alignment horizontal="right" vertical="center" shrinkToFit="1"/>
    </xf>
    <xf numFmtId="179" fontId="7" fillId="0" borderId="10" xfId="0" applyNumberFormat="1" applyFont="1" applyFill="1" applyBorder="1" applyAlignment="1">
      <alignment horizontal="right" vertical="center" shrinkToFit="1"/>
    </xf>
    <xf numFmtId="179" fontId="7" fillId="0" borderId="12" xfId="0" applyNumberFormat="1" applyFont="1" applyFill="1" applyBorder="1" applyAlignment="1">
      <alignment horizontal="right" vertical="center" shrinkToFit="1"/>
    </xf>
    <xf numFmtId="179" fontId="7" fillId="0" borderId="24" xfId="0" applyNumberFormat="1" applyFont="1" applyFill="1" applyBorder="1" applyAlignment="1">
      <alignment horizontal="right" vertical="center" shrinkToFit="1"/>
    </xf>
    <xf numFmtId="179" fontId="7" fillId="0" borderId="25" xfId="0" applyNumberFormat="1" applyFont="1" applyFill="1" applyBorder="1" applyAlignment="1">
      <alignment horizontal="right" vertical="center" shrinkToFit="1"/>
    </xf>
    <xf numFmtId="179" fontId="7" fillId="0" borderId="25" xfId="0" applyNumberFormat="1" applyFont="1" applyBorder="1" applyAlignment="1">
      <alignment horizontal="right" vertical="center" shrinkToFit="1"/>
    </xf>
    <xf numFmtId="180" fontId="7" fillId="0" borderId="24" xfId="0" applyNumberFormat="1" applyFont="1" applyFill="1" applyBorder="1" applyAlignment="1" applyProtection="1">
      <alignment horizontal="right" vertical="center" shrinkToFit="1"/>
    </xf>
    <xf numFmtId="180" fontId="7" fillId="0" borderId="25" xfId="0" applyNumberFormat="1" applyFont="1" applyFill="1" applyBorder="1" applyAlignment="1" applyProtection="1">
      <alignment horizontal="right" vertical="center" shrinkToFit="1"/>
    </xf>
    <xf numFmtId="180" fontId="7" fillId="0" borderId="26" xfId="0" applyNumberFormat="1" applyFont="1" applyFill="1" applyBorder="1" applyAlignment="1" applyProtection="1">
      <alignment horizontal="right" vertical="center" shrinkToFit="1"/>
    </xf>
    <xf numFmtId="0" fontId="1" fillId="0" borderId="6" xfId="0" applyNumberFormat="1" applyFont="1" applyFill="1" applyBorder="1" applyAlignment="1">
      <alignment horizontal="center" vertical="center"/>
    </xf>
    <xf numFmtId="49" fontId="1" fillId="0" borderId="24" xfId="0" applyNumberFormat="1" applyFont="1" applyBorder="1" applyAlignment="1">
      <alignment horizontal="center" vertical="center" wrapText="1"/>
    </xf>
    <xf numFmtId="180" fontId="7" fillId="0" borderId="24" xfId="0" applyNumberFormat="1" applyFont="1" applyFill="1" applyBorder="1" applyAlignment="1" applyProtection="1">
      <alignment horizontal="right" vertical="center" shrinkToFit="1"/>
      <protection locked="0"/>
    </xf>
    <xf numFmtId="180" fontId="7" fillId="0" borderId="25" xfId="0" applyNumberFormat="1" applyFont="1" applyFill="1" applyBorder="1" applyAlignment="1" applyProtection="1">
      <alignment horizontal="right" vertical="center" shrinkToFit="1"/>
      <protection locked="0"/>
    </xf>
    <xf numFmtId="49" fontId="1" fillId="0" borderId="27" xfId="0" applyNumberFormat="1" applyFont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/>
    </xf>
    <xf numFmtId="49" fontId="15" fillId="0" borderId="4" xfId="0" applyNumberFormat="1" applyFont="1" applyFill="1" applyBorder="1" applyAlignment="1">
      <alignment horizontal="center" vertical="center"/>
    </xf>
    <xf numFmtId="0" fontId="1" fillId="0" borderId="8" xfId="0" applyNumberFormat="1" applyFont="1" applyFill="1" applyBorder="1" applyAlignment="1">
      <alignment horizontal="center" vertical="center"/>
    </xf>
    <xf numFmtId="49" fontId="19" fillId="0" borderId="6" xfId="0" applyNumberFormat="1" applyFont="1" applyBorder="1" applyAlignment="1">
      <alignment horizontal="center" vertical="center" wrapText="1"/>
    </xf>
    <xf numFmtId="179" fontId="15" fillId="0" borderId="10" xfId="0" applyNumberFormat="1" applyFont="1" applyBorder="1" applyAlignment="1">
      <alignment horizontal="center" vertical="center" wrapText="1"/>
    </xf>
    <xf numFmtId="49" fontId="19" fillId="0" borderId="4" xfId="0" applyNumberFormat="1" applyFont="1" applyBorder="1" applyAlignment="1">
      <alignment horizontal="center" vertical="center" wrapText="1"/>
    </xf>
    <xf numFmtId="186" fontId="7" fillId="0" borderId="4" xfId="0" applyNumberFormat="1" applyFont="1" applyBorder="1" applyAlignment="1">
      <alignment horizontal="right" vertical="center" shrinkToFit="1"/>
    </xf>
    <xf numFmtId="186" fontId="7" fillId="0" borderId="6" xfId="0" applyNumberFormat="1" applyFont="1" applyBorder="1" applyAlignment="1">
      <alignment horizontal="right" vertical="center"/>
    </xf>
    <xf numFmtId="176" fontId="1" fillId="0" borderId="3" xfId="0" applyNumberFormat="1" applyFont="1" applyBorder="1" applyAlignment="1">
      <alignment horizontal="center" vertical="center"/>
    </xf>
    <xf numFmtId="184" fontId="7" fillId="0" borderId="12" xfId="0" applyNumberFormat="1" applyFont="1" applyBorder="1" applyAlignment="1">
      <alignment horizontal="right" vertical="center" shrinkToFit="1"/>
    </xf>
    <xf numFmtId="49" fontId="1" fillId="0" borderId="3" xfId="0" applyNumberFormat="1" applyFont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187" fontId="7" fillId="0" borderId="12" xfId="0" applyNumberFormat="1" applyFont="1" applyBorder="1" applyAlignment="1">
      <alignment horizontal="right" vertical="center" shrinkToFit="1"/>
    </xf>
    <xf numFmtId="187" fontId="7" fillId="0" borderId="13" xfId="0" applyNumberFormat="1" applyFont="1" applyBorder="1" applyAlignment="1">
      <alignment horizontal="right" vertical="center" shrinkToFit="1"/>
    </xf>
    <xf numFmtId="49" fontId="1" fillId="0" borderId="10" xfId="3" applyNumberFormat="1" applyFont="1" applyBorder="1" applyAlignment="1">
      <alignment horizontal="center" vertical="center"/>
    </xf>
    <xf numFmtId="49" fontId="1" fillId="0" borderId="13" xfId="3" applyNumberFormat="1" applyFont="1" applyBorder="1" applyAlignment="1">
      <alignment horizontal="center" vertical="center"/>
    </xf>
    <xf numFmtId="49" fontId="1" fillId="0" borderId="11" xfId="3" applyNumberFormat="1" applyFont="1" applyBorder="1" applyAlignment="1">
      <alignment horizontal="left" vertical="center"/>
    </xf>
    <xf numFmtId="49" fontId="1" fillId="0" borderId="15" xfId="3" applyNumberFormat="1" applyFont="1" applyBorder="1" applyAlignment="1">
      <alignment horizontal="left" vertical="center"/>
    </xf>
    <xf numFmtId="49" fontId="1" fillId="0" borderId="2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1" xfId="0" applyNumberFormat="1" applyFont="1" applyBorder="1" applyAlignment="1">
      <alignment horizontal="center" vertical="center" wrapText="1"/>
    </xf>
    <xf numFmtId="49" fontId="1" fillId="0" borderId="8" xfId="0" applyNumberFormat="1" applyFont="1" applyBorder="1" applyAlignment="1">
      <alignment horizontal="center" vertical="center" wrapText="1"/>
    </xf>
    <xf numFmtId="49" fontId="1" fillId="0" borderId="2" xfId="3" applyNumberFormat="1" applyFont="1" applyBorder="1" applyAlignment="1">
      <alignment horizontal="center" vertical="center"/>
    </xf>
    <xf numFmtId="49" fontId="1" fillId="0" borderId="14" xfId="3" applyNumberFormat="1" applyFont="1" applyBorder="1" applyAlignment="1">
      <alignment horizontal="center" vertical="center"/>
    </xf>
    <xf numFmtId="49" fontId="1" fillId="0" borderId="3" xfId="3" applyNumberFormat="1" applyFont="1" applyBorder="1" applyAlignment="1">
      <alignment horizontal="center" vertical="center"/>
    </xf>
    <xf numFmtId="49" fontId="1" fillId="0" borderId="10" xfId="0" applyNumberFormat="1" applyFont="1" applyBorder="1" applyAlignment="1">
      <alignment horizontal="center" vertical="center"/>
    </xf>
    <xf numFmtId="49" fontId="1" fillId="0" borderId="12" xfId="0" applyNumberFormat="1" applyFont="1" applyBorder="1" applyAlignment="1">
      <alignment horizontal="center" vertical="center"/>
    </xf>
    <xf numFmtId="49" fontId="1" fillId="0" borderId="13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49" fontId="1" fillId="0" borderId="11" xfId="0" applyNumberFormat="1" applyFont="1" applyBorder="1" applyAlignment="1">
      <alignment horizontal="center" vertical="center"/>
    </xf>
    <xf numFmtId="49" fontId="1" fillId="0" borderId="8" xfId="0" applyNumberFormat="1" applyFont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left" vertical="center"/>
    </xf>
    <xf numFmtId="49" fontId="1" fillId="0" borderId="1" xfId="0" applyNumberFormat="1" applyFont="1" applyFill="1" applyBorder="1" applyAlignment="1">
      <alignment horizontal="left" vertical="center"/>
    </xf>
    <xf numFmtId="49" fontId="1" fillId="0" borderId="12" xfId="0" applyNumberFormat="1" applyFont="1" applyFill="1" applyBorder="1" applyAlignment="1">
      <alignment horizontal="center" vertical="center" wrapText="1"/>
    </xf>
    <xf numFmtId="49" fontId="1" fillId="0" borderId="13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2" xfId="0" applyNumberFormat="1" applyFont="1" applyFill="1" applyBorder="1" applyAlignment="1" applyProtection="1">
      <alignment horizontal="center" vertical="center"/>
      <protection locked="0"/>
    </xf>
    <xf numFmtId="49" fontId="1" fillId="0" borderId="3" xfId="0" applyNumberFormat="1" applyFont="1" applyFill="1" applyBorder="1" applyAlignment="1" applyProtection="1">
      <alignment horizontal="center" vertical="center"/>
      <protection locked="0"/>
    </xf>
    <xf numFmtId="49" fontId="15" fillId="0" borderId="2" xfId="0" applyNumberFormat="1" applyFont="1" applyFill="1" applyBorder="1" applyAlignment="1">
      <alignment horizontal="center" vertical="center" wrapText="1"/>
    </xf>
    <xf numFmtId="49" fontId="15" fillId="0" borderId="3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49" fontId="1" fillId="0" borderId="14" xfId="0" applyNumberFormat="1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center" vertical="center"/>
    </xf>
    <xf numFmtId="58" fontId="1" fillId="0" borderId="1" xfId="0" applyNumberFormat="1" applyFont="1" applyFill="1" applyBorder="1" applyAlignment="1">
      <alignment horizontal="right" vertical="center" shrinkToFit="1"/>
    </xf>
    <xf numFmtId="49" fontId="1" fillId="0" borderId="10" xfId="0" applyNumberFormat="1" applyFont="1" applyFill="1" applyBorder="1" applyAlignment="1">
      <alignment horizontal="center" vertical="center"/>
    </xf>
    <xf numFmtId="49" fontId="1" fillId="0" borderId="12" xfId="0" applyNumberFormat="1" applyFont="1" applyFill="1" applyBorder="1" applyAlignment="1">
      <alignment horizontal="center" vertical="center"/>
    </xf>
    <xf numFmtId="49" fontId="1" fillId="0" borderId="11" xfId="0" applyNumberFormat="1" applyFont="1" applyFill="1" applyBorder="1" applyAlignment="1">
      <alignment horizontal="center" vertical="center"/>
    </xf>
    <xf numFmtId="49" fontId="1" fillId="0" borderId="5" xfId="0" applyNumberFormat="1" applyFont="1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center" vertical="center" wrapText="1"/>
    </xf>
    <xf numFmtId="0" fontId="1" fillId="0" borderId="5" xfId="0" applyNumberFormat="1" applyFont="1" applyBorder="1" applyAlignment="1">
      <alignment wrapText="1"/>
    </xf>
    <xf numFmtId="49" fontId="1" fillId="0" borderId="4" xfId="0" applyNumberFormat="1" applyFont="1" applyBorder="1" applyAlignment="1">
      <alignment horizontal="center" vertical="center"/>
    </xf>
    <xf numFmtId="49" fontId="1" fillId="0" borderId="14" xfId="0" applyNumberFormat="1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/>
    </xf>
    <xf numFmtId="0" fontId="1" fillId="0" borderId="11" xfId="0" applyNumberFormat="1" applyFont="1" applyBorder="1" applyAlignment="1">
      <alignment horizontal="center" vertical="center"/>
    </xf>
    <xf numFmtId="0" fontId="1" fillId="0" borderId="8" xfId="0" applyNumberFormat="1" applyFont="1" applyBorder="1" applyAlignment="1">
      <alignment horizontal="center" vertical="center"/>
    </xf>
    <xf numFmtId="179" fontId="1" fillId="0" borderId="8" xfId="0" applyNumberFormat="1" applyFont="1" applyBorder="1" applyAlignment="1">
      <alignment horizontal="center" vertical="center"/>
    </xf>
    <xf numFmtId="189" fontId="7" fillId="0" borderId="13" xfId="0" applyNumberFormat="1" applyFont="1" applyBorder="1" applyAlignment="1">
      <alignment horizontal="right" vertical="center" shrinkToFit="1"/>
    </xf>
    <xf numFmtId="49" fontId="1" fillId="0" borderId="0" xfId="3" applyFont="1" applyBorder="1">
      <alignment horizontal="center" vertical="center"/>
    </xf>
  </cellXfs>
  <cellStyles count="5">
    <cellStyle name="0.01" xfId="1"/>
    <cellStyle name="0.1" xfId="2"/>
    <cellStyle name="丸ゴシックM-PRO" xfId="3"/>
    <cellStyle name="標準" xfId="0" builtinId="0"/>
    <cellStyle name="標準_Sec.2-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>
    <tabColor theme="3" tint="0.59999389629810485"/>
    <outlinePr summaryBelow="0" summaryRight="0"/>
    <pageSetUpPr fitToPage="1"/>
  </sheetPr>
  <dimension ref="A1:H78"/>
  <sheetViews>
    <sheetView view="pageBreakPreview" zoomScaleNormal="100" zoomScaleSheetLayoutView="100" workbookViewId="0">
      <selection activeCell="C34" sqref="C34"/>
    </sheetView>
  </sheetViews>
  <sheetFormatPr defaultColWidth="6.5" defaultRowHeight="13.5"/>
  <cols>
    <col min="1" max="1" width="13.625" style="101" customWidth="1"/>
    <col min="2" max="2" width="31.5" style="101" customWidth="1"/>
    <col min="3" max="3" width="37.5" style="101" customWidth="1"/>
    <col min="4" max="4" width="5.375" style="101" customWidth="1"/>
    <col min="5" max="7" width="13.625" style="101" customWidth="1"/>
  </cols>
  <sheetData>
    <row r="1" spans="1:8">
      <c r="A1" s="97" t="s">
        <v>74</v>
      </c>
      <c r="B1" s="116"/>
      <c r="C1" s="116"/>
      <c r="E1" s="116"/>
      <c r="F1" s="116"/>
      <c r="G1" s="116"/>
    </row>
    <row r="2" spans="1:8" s="109" customFormat="1" ht="12" customHeight="1">
      <c r="A2" s="123" t="s">
        <v>71</v>
      </c>
      <c r="B2" s="19" t="s">
        <v>72</v>
      </c>
      <c r="C2" s="22" t="s">
        <v>73</v>
      </c>
      <c r="D2"/>
      <c r="E2"/>
      <c r="F2"/>
      <c r="G2"/>
      <c r="H2"/>
    </row>
    <row r="3" spans="1:8" s="109" customFormat="1" ht="12" customHeight="1">
      <c r="A3" s="105" t="s">
        <v>75</v>
      </c>
      <c r="B3" s="74">
        <v>5894.9</v>
      </c>
      <c r="C3" s="63">
        <v>5842.5</v>
      </c>
      <c r="D3"/>
      <c r="E3"/>
      <c r="F3"/>
      <c r="G3"/>
      <c r="H3"/>
    </row>
    <row r="4" spans="1:8" ht="12" customHeight="1">
      <c r="A4" s="105">
        <v>55</v>
      </c>
      <c r="B4" s="75">
        <v>6361.8</v>
      </c>
      <c r="C4" s="66">
        <v>6361.8</v>
      </c>
      <c r="D4"/>
      <c r="E4" s="124"/>
      <c r="F4" s="125"/>
      <c r="G4" s="126"/>
    </row>
    <row r="5" spans="1:8" ht="12" customHeight="1">
      <c r="A5" s="105">
        <v>60</v>
      </c>
      <c r="B5" s="75">
        <v>7590.9</v>
      </c>
      <c r="C5" s="66">
        <v>7578.4</v>
      </c>
      <c r="D5"/>
      <c r="E5" s="124"/>
      <c r="F5" s="125"/>
      <c r="G5" s="126"/>
    </row>
    <row r="6" spans="1:8" ht="12" hidden="1" customHeight="1">
      <c r="A6" s="105">
        <v>61</v>
      </c>
      <c r="B6" s="75">
        <v>7788.2</v>
      </c>
      <c r="C6" s="66">
        <v>7779.9</v>
      </c>
      <c r="D6"/>
      <c r="E6" s="124"/>
      <c r="F6" s="125"/>
      <c r="G6" s="126"/>
    </row>
    <row r="7" spans="1:8" ht="12" hidden="1" customHeight="1">
      <c r="A7" s="105">
        <v>62</v>
      </c>
      <c r="B7" s="75">
        <v>7986</v>
      </c>
      <c r="C7" s="66">
        <v>7977.4</v>
      </c>
      <c r="D7"/>
      <c r="E7" s="46"/>
      <c r="F7" s="46"/>
      <c r="G7" s="126"/>
    </row>
    <row r="8" spans="1:8" ht="12" hidden="1" customHeight="1">
      <c r="A8" s="105">
        <v>63</v>
      </c>
      <c r="B8" s="75">
        <v>8122.5</v>
      </c>
      <c r="C8" s="66">
        <v>8127.4</v>
      </c>
      <c r="D8"/>
      <c r="E8" s="126"/>
      <c r="F8" s="126"/>
      <c r="G8" s="126"/>
    </row>
    <row r="9" spans="1:8" ht="12" hidden="1" customHeight="1">
      <c r="A9" s="105" t="s">
        <v>217</v>
      </c>
      <c r="B9" s="75">
        <v>8251.2999999999993</v>
      </c>
      <c r="C9" s="66">
        <v>8257.6</v>
      </c>
      <c r="D9"/>
      <c r="E9" s="126"/>
      <c r="F9" s="126"/>
      <c r="G9" s="126"/>
    </row>
    <row r="10" spans="1:8" ht="12" customHeight="1">
      <c r="A10" s="112" t="s">
        <v>45</v>
      </c>
      <c r="B10" s="75">
        <v>8452.9</v>
      </c>
      <c r="C10" s="66">
        <v>8435.2999999999993</v>
      </c>
      <c r="D10"/>
      <c r="E10"/>
      <c r="F10"/>
      <c r="G10"/>
    </row>
    <row r="11" spans="1:8" hidden="1">
      <c r="A11" s="107" t="s">
        <v>218</v>
      </c>
      <c r="B11" s="75">
        <v>8297.2000000000007</v>
      </c>
      <c r="C11" s="66">
        <v>8307.4</v>
      </c>
      <c r="D11" s="120"/>
      <c r="E11" s="120"/>
      <c r="F11" s="120"/>
    </row>
    <row r="12" spans="1:8" hidden="1">
      <c r="A12" s="105">
        <v>4</v>
      </c>
      <c r="B12" s="75">
        <v>8860.9</v>
      </c>
      <c r="C12" s="66">
        <v>8871.9</v>
      </c>
      <c r="D12" s="120"/>
      <c r="E12" s="120"/>
      <c r="F12" s="120"/>
    </row>
    <row r="13" spans="1:8" hidden="1">
      <c r="A13" s="105">
        <v>5</v>
      </c>
      <c r="B13" s="75">
        <v>9125</v>
      </c>
      <c r="C13" s="66">
        <v>9125</v>
      </c>
      <c r="D13" s="120"/>
      <c r="E13" s="120"/>
      <c r="F13" s="120"/>
    </row>
    <row r="14" spans="1:8" hidden="1">
      <c r="A14" s="105">
        <v>6</v>
      </c>
      <c r="B14" s="75">
        <v>9198</v>
      </c>
      <c r="C14" s="66">
        <v>9234.5</v>
      </c>
      <c r="D14" s="120"/>
      <c r="E14" s="120"/>
      <c r="F14" s="120"/>
    </row>
    <row r="15" spans="1:8">
      <c r="A15" s="105">
        <v>7</v>
      </c>
      <c r="B15" s="75">
        <v>9699.5</v>
      </c>
      <c r="C15" s="66">
        <v>9599.5</v>
      </c>
    </row>
    <row r="16" spans="1:8">
      <c r="A16" s="105">
        <v>8</v>
      </c>
      <c r="B16" s="75">
        <v>9932.6</v>
      </c>
      <c r="C16" s="66">
        <v>9920.4</v>
      </c>
    </row>
    <row r="17" spans="1:3">
      <c r="A17" s="105">
        <v>9</v>
      </c>
      <c r="B17" s="75">
        <v>10133.700000000001</v>
      </c>
      <c r="C17" s="66">
        <v>10171.799999999999</v>
      </c>
    </row>
    <row r="18" spans="1:3">
      <c r="A18" s="105">
        <v>10</v>
      </c>
      <c r="B18" s="75">
        <v>10696.2</v>
      </c>
      <c r="C18" s="66">
        <v>10703.3</v>
      </c>
    </row>
    <row r="19" spans="1:3">
      <c r="A19" s="105" t="s">
        <v>116</v>
      </c>
      <c r="B19" s="75">
        <v>10969.472277889112</v>
      </c>
      <c r="C19" s="66">
        <v>10971.476285905144</v>
      </c>
    </row>
    <row r="20" spans="1:3">
      <c r="A20" s="105" t="s">
        <v>134</v>
      </c>
      <c r="B20" s="75">
        <v>11320.8</v>
      </c>
      <c r="C20" s="66">
        <v>11318.3</v>
      </c>
    </row>
    <row r="21" spans="1:3">
      <c r="A21" s="111" t="s">
        <v>135</v>
      </c>
      <c r="B21" s="75">
        <v>11564.2</v>
      </c>
      <c r="C21" s="66">
        <v>11564.5</v>
      </c>
    </row>
    <row r="22" spans="1:3">
      <c r="A22" s="111" t="s">
        <v>156</v>
      </c>
      <c r="B22" s="75">
        <v>11880.2</v>
      </c>
      <c r="C22" s="66">
        <v>11900.4</v>
      </c>
    </row>
    <row r="23" spans="1:3">
      <c r="A23" s="111" t="s">
        <v>188</v>
      </c>
      <c r="B23" s="75">
        <v>12245.920431557654</v>
      </c>
      <c r="C23" s="66">
        <v>12262.103843560351</v>
      </c>
    </row>
    <row r="24" spans="1:3">
      <c r="A24" s="111" t="s">
        <v>200</v>
      </c>
      <c r="B24" s="75">
        <v>12392.68788083954</v>
      </c>
      <c r="C24" s="66">
        <v>12392.552471225457</v>
      </c>
    </row>
    <row r="25" spans="1:3">
      <c r="A25" s="112" t="s">
        <v>224</v>
      </c>
      <c r="B25" s="75">
        <v>12547.289678876425</v>
      </c>
      <c r="C25" s="66">
        <v>12529.440017985919</v>
      </c>
    </row>
    <row r="26" spans="1:3">
      <c r="A26" s="112" t="s">
        <v>213</v>
      </c>
      <c r="B26" s="75">
        <v>12609.315068493152</v>
      </c>
      <c r="C26" s="66">
        <v>12654.794520547946</v>
      </c>
    </row>
    <row r="27" spans="1:3">
      <c r="A27" s="112" t="s">
        <v>225</v>
      </c>
      <c r="B27" s="75">
        <v>12398.278236914601</v>
      </c>
      <c r="C27" s="66">
        <v>12431.267217630853</v>
      </c>
    </row>
    <row r="28" spans="1:3">
      <c r="A28" s="112" t="s">
        <v>226</v>
      </c>
      <c r="B28" s="75">
        <v>12283.4</v>
      </c>
      <c r="C28" s="66">
        <v>12314</v>
      </c>
    </row>
    <row r="29" spans="1:3">
      <c r="A29" s="112" t="s">
        <v>234</v>
      </c>
      <c r="B29" s="75">
        <v>12355.6</v>
      </c>
      <c r="C29" s="66">
        <v>12370.1</v>
      </c>
    </row>
    <row r="30" spans="1:3">
      <c r="A30" s="112" t="s">
        <v>242</v>
      </c>
      <c r="B30" s="75">
        <v>12876.9</v>
      </c>
      <c r="C30" s="66">
        <v>12884.9</v>
      </c>
    </row>
    <row r="31" spans="1:3">
      <c r="A31" s="112" t="s">
        <v>251</v>
      </c>
      <c r="B31" s="75">
        <v>13104</v>
      </c>
      <c r="C31" s="66">
        <v>13112.5</v>
      </c>
    </row>
    <row r="32" spans="1:3">
      <c r="A32" s="112" t="s">
        <v>258</v>
      </c>
      <c r="B32" s="75">
        <v>13348</v>
      </c>
      <c r="C32" s="66">
        <v>13369.5</v>
      </c>
    </row>
    <row r="33" spans="1:3">
      <c r="A33" s="108" t="s">
        <v>259</v>
      </c>
      <c r="B33" s="76">
        <v>13410.7</v>
      </c>
      <c r="C33" s="69">
        <v>13435.9</v>
      </c>
    </row>
    <row r="34" spans="1:3" ht="17.25" customHeight="1">
      <c r="A34" s="114"/>
    </row>
    <row r="35" spans="1:3">
      <c r="A35" s="114"/>
    </row>
    <row r="36" spans="1:3">
      <c r="A36" s="114"/>
    </row>
    <row r="37" spans="1:3">
      <c r="A37" s="114"/>
    </row>
    <row r="52" ht="44.25" customHeight="1"/>
    <row r="78" ht="39" customHeight="1"/>
  </sheetData>
  <phoneticPr fontId="14"/>
  <printOptions horizontalCentered="1"/>
  <pageMargins left="0.78740157480314965" right="0.78740157480314965" top="0.59055118110236227" bottom="0.59055118110236227" header="0" footer="0"/>
  <pageSetup paperSize="9" fitToWidth="40" orientation="portrait" blackAndWhite="1" horizontalDpi="4294967292" r:id="rId1"/>
  <headerFooter alignWithMargins="0"/>
  <ignoredErrors>
    <ignoredError sqref="A19:A31" numberStoredAsText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6">
    <tabColor theme="3" tint="0.59999389629810485"/>
    <pageSetUpPr fitToPage="1"/>
  </sheetPr>
  <dimension ref="A1:N33"/>
  <sheetViews>
    <sheetView view="pageBreakPreview" zoomScale="75" zoomScaleNormal="100" zoomScaleSheetLayoutView="75" workbookViewId="0">
      <selection activeCell="H28" sqref="H28"/>
    </sheetView>
  </sheetViews>
  <sheetFormatPr defaultColWidth="9.125" defaultRowHeight="13.5"/>
  <cols>
    <col min="1" max="1" width="13.75" style="36" customWidth="1"/>
    <col min="2" max="10" width="11.125" style="36" customWidth="1"/>
    <col min="11" max="11" width="11.25" style="36" customWidth="1"/>
    <col min="12" max="12" width="9.125" style="36" customWidth="1"/>
    <col min="13" max="13" width="11.125" style="226" customWidth="1"/>
    <col min="14" max="14" width="9" customWidth="1"/>
    <col min="15" max="16384" width="9.125" style="36"/>
  </cols>
  <sheetData>
    <row r="1" spans="1:13" ht="21">
      <c r="A1" s="1" t="s">
        <v>232</v>
      </c>
      <c r="B1" s="35"/>
      <c r="C1" s="35"/>
      <c r="D1" s="35"/>
      <c r="E1" s="35"/>
      <c r="F1" s="35"/>
      <c r="H1" s="160"/>
      <c r="I1" s="160"/>
      <c r="J1" s="160"/>
      <c r="K1" s="160" t="s">
        <v>26</v>
      </c>
    </row>
    <row r="2" spans="1:13" s="37" customFormat="1" ht="14.25" customHeight="1">
      <c r="A2" s="291" t="s">
        <v>27</v>
      </c>
      <c r="B2" s="289" t="s">
        <v>141</v>
      </c>
      <c r="C2" s="289"/>
      <c r="D2" s="289"/>
      <c r="E2" s="289"/>
      <c r="F2" s="290"/>
      <c r="G2" s="289" t="s">
        <v>142</v>
      </c>
      <c r="H2" s="289"/>
      <c r="I2" s="289"/>
      <c r="J2" s="289"/>
      <c r="K2" s="290"/>
      <c r="M2" s="226"/>
    </row>
    <row r="3" spans="1:13" s="37" customFormat="1" ht="18" customHeight="1">
      <c r="A3" s="292"/>
      <c r="B3" s="38" t="s">
        <v>236</v>
      </c>
      <c r="C3" s="24" t="s">
        <v>241</v>
      </c>
      <c r="D3" s="24" t="s">
        <v>249</v>
      </c>
      <c r="E3" s="24" t="s">
        <v>268</v>
      </c>
      <c r="F3" s="262" t="s">
        <v>262</v>
      </c>
      <c r="G3" s="39" t="s">
        <v>236</v>
      </c>
      <c r="H3" s="39" t="s">
        <v>241</v>
      </c>
      <c r="I3" s="39" t="s">
        <v>249</v>
      </c>
      <c r="J3" s="39" t="s">
        <v>268</v>
      </c>
      <c r="K3" s="39" t="s">
        <v>262</v>
      </c>
      <c r="L3"/>
      <c r="M3" s="36"/>
    </row>
    <row r="4" spans="1:13" ht="39.75" customHeight="1">
      <c r="A4" s="50" t="s">
        <v>3</v>
      </c>
      <c r="B4" s="7">
        <f>SUM(B5:B6)</f>
        <v>695</v>
      </c>
      <c r="C4" s="7">
        <f t="shared" ref="C4:F4" si="0">SUM(C5:C6)</f>
        <v>694</v>
      </c>
      <c r="D4" s="41">
        <f t="shared" si="0"/>
        <v>696</v>
      </c>
      <c r="E4" s="41">
        <f t="shared" si="0"/>
        <v>691</v>
      </c>
      <c r="F4" s="54">
        <f t="shared" si="0"/>
        <v>690</v>
      </c>
      <c r="G4" s="26">
        <v>48.398328690807794</v>
      </c>
      <c r="H4" s="26">
        <v>48.48085180996344</v>
      </c>
      <c r="I4" s="26">
        <v>48.910751932536897</v>
      </c>
      <c r="J4" s="26">
        <v>48.833922261484105</v>
      </c>
      <c r="K4" s="92">
        <v>49.1</v>
      </c>
      <c r="L4"/>
    </row>
    <row r="5" spans="1:13" ht="39.75" customHeight="1">
      <c r="A5" s="51" t="s">
        <v>4</v>
      </c>
      <c r="B5" s="10">
        <f>SUM(B7:B17)</f>
        <v>628</v>
      </c>
      <c r="C5" s="10">
        <f t="shared" ref="C5:F5" si="1">SUM(C7:C17)</f>
        <v>628</v>
      </c>
      <c r="D5" s="43">
        <f t="shared" si="1"/>
        <v>631</v>
      </c>
      <c r="E5" s="43">
        <f t="shared" si="1"/>
        <v>625</v>
      </c>
      <c r="F5" s="55">
        <f t="shared" si="1"/>
        <v>626</v>
      </c>
      <c r="G5" s="28">
        <v>48.388650241750618</v>
      </c>
      <c r="H5" s="28">
        <v>48.574365574697396</v>
      </c>
      <c r="I5" s="28">
        <v>49.043000840959216</v>
      </c>
      <c r="J5" s="28">
        <v>48.828887951374234</v>
      </c>
      <c r="K5" s="93">
        <v>49.2</v>
      </c>
      <c r="L5"/>
    </row>
    <row r="6" spans="1:13" ht="39.75" customHeight="1">
      <c r="A6" s="52" t="s">
        <v>5</v>
      </c>
      <c r="B6" s="13">
        <f>SUM(B18:B26)</f>
        <v>67</v>
      </c>
      <c r="C6" s="13">
        <f t="shared" ref="C6:F6" si="2">SUM(C18:C26)</f>
        <v>66</v>
      </c>
      <c r="D6" s="45">
        <f t="shared" si="2"/>
        <v>65</v>
      </c>
      <c r="E6" s="45">
        <f t="shared" si="2"/>
        <v>66</v>
      </c>
      <c r="F6" s="56">
        <f t="shared" si="2"/>
        <v>64</v>
      </c>
      <c r="G6" s="30">
        <v>47.951676161575676</v>
      </c>
      <c r="H6" s="30">
        <v>47.608742696386059</v>
      </c>
      <c r="I6" s="30">
        <v>47.49413630086439</v>
      </c>
      <c r="J6" s="30">
        <v>48.88309533684896</v>
      </c>
      <c r="K6" s="94">
        <v>48.1</v>
      </c>
      <c r="L6"/>
    </row>
    <row r="7" spans="1:13" ht="39.75" customHeight="1">
      <c r="A7" s="51" t="s">
        <v>6</v>
      </c>
      <c r="B7" s="16">
        <v>251</v>
      </c>
      <c r="C7" s="16">
        <v>254</v>
      </c>
      <c r="D7" s="46">
        <v>258</v>
      </c>
      <c r="E7" s="46">
        <v>255</v>
      </c>
      <c r="F7" s="57">
        <v>257</v>
      </c>
      <c r="G7" s="28">
        <v>48.664913954227835</v>
      </c>
      <c r="H7" s="28">
        <v>49.107652093552012</v>
      </c>
      <c r="I7" s="28">
        <v>49.893444620210332</v>
      </c>
      <c r="J7" s="28">
        <v>49.319678551742143</v>
      </c>
      <c r="K7" s="92">
        <v>49.7</v>
      </c>
      <c r="L7"/>
    </row>
    <row r="8" spans="1:13" ht="39.75" customHeight="1">
      <c r="A8" s="51" t="s">
        <v>7</v>
      </c>
      <c r="B8" s="16">
        <v>91</v>
      </c>
      <c r="C8" s="16">
        <v>90</v>
      </c>
      <c r="D8" s="46">
        <v>92</v>
      </c>
      <c r="E8" s="46">
        <v>91</v>
      </c>
      <c r="F8" s="57">
        <v>91</v>
      </c>
      <c r="G8" s="28">
        <v>53.931359010981843</v>
      </c>
      <c r="H8" s="28">
        <v>54.043667283164794</v>
      </c>
      <c r="I8" s="28">
        <v>55.73561930148729</v>
      </c>
      <c r="J8" s="28">
        <v>55.631633002396441</v>
      </c>
      <c r="K8" s="93">
        <v>56.3</v>
      </c>
      <c r="L8"/>
    </row>
    <row r="9" spans="1:13" ht="39.75" customHeight="1">
      <c r="A9" s="51" t="s">
        <v>8</v>
      </c>
      <c r="B9" s="16">
        <v>45</v>
      </c>
      <c r="C9" s="16">
        <v>45</v>
      </c>
      <c r="D9" s="46">
        <v>44</v>
      </c>
      <c r="E9" s="46">
        <v>44</v>
      </c>
      <c r="F9" s="57">
        <v>43</v>
      </c>
      <c r="G9" s="28">
        <v>53.140610054203421</v>
      </c>
      <c r="H9" s="28">
        <v>53.437833986462415</v>
      </c>
      <c r="I9" s="28">
        <v>52.983322295141186</v>
      </c>
      <c r="J9" s="28">
        <v>53.827239029641682</v>
      </c>
      <c r="K9" s="93">
        <v>53.4</v>
      </c>
      <c r="L9"/>
    </row>
    <row r="10" spans="1:13" ht="39.75" customHeight="1">
      <c r="A10" s="51" t="s">
        <v>9</v>
      </c>
      <c r="B10" s="16">
        <v>21</v>
      </c>
      <c r="C10" s="16">
        <v>21</v>
      </c>
      <c r="D10" s="46">
        <v>21</v>
      </c>
      <c r="E10" s="46">
        <v>21</v>
      </c>
      <c r="F10" s="57">
        <v>20</v>
      </c>
      <c r="G10" s="28">
        <v>53.972088719833458</v>
      </c>
      <c r="H10" s="28">
        <v>54.730258014073499</v>
      </c>
      <c r="I10" s="28">
        <v>55.58349434901141</v>
      </c>
      <c r="J10" s="28">
        <v>56.483498749293958</v>
      </c>
      <c r="K10" s="93">
        <v>55</v>
      </c>
      <c r="L10"/>
    </row>
    <row r="11" spans="1:13" ht="39.75" customHeight="1">
      <c r="A11" s="51" t="s">
        <v>10</v>
      </c>
      <c r="B11" s="16">
        <v>53</v>
      </c>
      <c r="C11" s="16">
        <v>54</v>
      </c>
      <c r="D11" s="46">
        <v>54</v>
      </c>
      <c r="E11" s="46">
        <v>54</v>
      </c>
      <c r="F11" s="57">
        <v>54</v>
      </c>
      <c r="G11" s="28">
        <v>43.18035538247203</v>
      </c>
      <c r="H11" s="28">
        <v>44.358647882696019</v>
      </c>
      <c r="I11" s="28">
        <v>44.524698839884238</v>
      </c>
      <c r="J11" s="28">
        <v>44.720867253559035</v>
      </c>
      <c r="K11" s="93">
        <v>45</v>
      </c>
      <c r="L11"/>
    </row>
    <row r="12" spans="1:13" ht="39.75" customHeight="1">
      <c r="A12" s="51" t="s">
        <v>11</v>
      </c>
      <c r="B12" s="16">
        <v>56</v>
      </c>
      <c r="C12" s="16">
        <v>56</v>
      </c>
      <c r="D12" s="46">
        <v>55</v>
      </c>
      <c r="E12" s="46">
        <v>55</v>
      </c>
      <c r="F12" s="57">
        <v>55</v>
      </c>
      <c r="G12" s="28">
        <v>50.117238540156443</v>
      </c>
      <c r="H12" s="28">
        <v>49.959407981015424</v>
      </c>
      <c r="I12" s="28">
        <v>49.203793165145818</v>
      </c>
      <c r="J12" s="28">
        <v>49.442202065785096</v>
      </c>
      <c r="K12" s="93">
        <v>49.8</v>
      </c>
      <c r="L12"/>
    </row>
    <row r="13" spans="1:13" ht="39.75" customHeight="1">
      <c r="A13" s="51" t="s">
        <v>12</v>
      </c>
      <c r="B13" s="16">
        <v>28</v>
      </c>
      <c r="C13" s="16">
        <v>26</v>
      </c>
      <c r="D13" s="46">
        <v>26</v>
      </c>
      <c r="E13" s="46">
        <v>25</v>
      </c>
      <c r="F13" s="57">
        <v>25</v>
      </c>
      <c r="G13" s="28">
        <v>58.087670891853207</v>
      </c>
      <c r="H13" s="28">
        <v>55.134974659117418</v>
      </c>
      <c r="I13" s="28">
        <v>55.850321139346548</v>
      </c>
      <c r="J13" s="28">
        <v>54.357279526874244</v>
      </c>
      <c r="K13" s="93">
        <v>54.9</v>
      </c>
      <c r="L13"/>
    </row>
    <row r="14" spans="1:13" ht="39.75" customHeight="1">
      <c r="A14" s="51" t="s">
        <v>13</v>
      </c>
      <c r="B14" s="16">
        <v>15</v>
      </c>
      <c r="C14" s="16">
        <v>15</v>
      </c>
      <c r="D14" s="46">
        <v>15</v>
      </c>
      <c r="E14" s="46">
        <v>15</v>
      </c>
      <c r="F14" s="57">
        <v>15</v>
      </c>
      <c r="G14" s="28">
        <v>38.974199080208898</v>
      </c>
      <c r="H14" s="28">
        <v>39.456032827419314</v>
      </c>
      <c r="I14" s="28">
        <v>39.681489907674397</v>
      </c>
      <c r="J14" s="28">
        <v>39.980809211578446</v>
      </c>
      <c r="K14" s="93">
        <v>40.200000000000003</v>
      </c>
      <c r="L14"/>
    </row>
    <row r="15" spans="1:13" ht="39.75" customHeight="1">
      <c r="A15" s="51" t="s">
        <v>161</v>
      </c>
      <c r="B15" s="16">
        <v>39</v>
      </c>
      <c r="C15" s="16">
        <v>38</v>
      </c>
      <c r="D15" s="46">
        <v>37</v>
      </c>
      <c r="E15" s="46">
        <v>36</v>
      </c>
      <c r="F15" s="57">
        <v>37</v>
      </c>
      <c r="G15" s="28">
        <v>42.995105172641885</v>
      </c>
      <c r="H15" s="28">
        <v>42.134675729317976</v>
      </c>
      <c r="I15" s="28">
        <v>41.275755513660044</v>
      </c>
      <c r="J15" s="28">
        <v>40.411297202640206</v>
      </c>
      <c r="K15" s="93">
        <v>41.8</v>
      </c>
      <c r="L15"/>
    </row>
    <row r="16" spans="1:13" ht="39.75" customHeight="1">
      <c r="A16" s="51" t="s">
        <v>162</v>
      </c>
      <c r="B16" s="16">
        <v>17</v>
      </c>
      <c r="C16" s="16">
        <v>17</v>
      </c>
      <c r="D16" s="46">
        <v>17</v>
      </c>
      <c r="E16" s="46">
        <v>17</v>
      </c>
      <c r="F16" s="57">
        <v>17</v>
      </c>
      <c r="G16" s="28">
        <v>40.08866669810876</v>
      </c>
      <c r="H16" s="28">
        <v>40.399239543726232</v>
      </c>
      <c r="I16" s="28">
        <v>41.002387786112251</v>
      </c>
      <c r="J16" s="28">
        <v>41.509986814474779</v>
      </c>
      <c r="K16" s="93">
        <v>42.1</v>
      </c>
      <c r="L16"/>
    </row>
    <row r="17" spans="1:12" ht="39.75" customHeight="1">
      <c r="A17" s="51" t="s">
        <v>164</v>
      </c>
      <c r="B17" s="16">
        <v>12</v>
      </c>
      <c r="C17" s="16">
        <v>12</v>
      </c>
      <c r="D17" s="46">
        <v>12</v>
      </c>
      <c r="E17" s="46">
        <v>12</v>
      </c>
      <c r="F17" s="57">
        <v>12</v>
      </c>
      <c r="G17" s="28">
        <v>33.853358535278019</v>
      </c>
      <c r="H17" s="28">
        <v>34.039656199472383</v>
      </c>
      <c r="I17" s="28">
        <v>34.17245699965828</v>
      </c>
      <c r="J17" s="28">
        <v>34.375089518462289</v>
      </c>
      <c r="K17" s="93">
        <v>34.6</v>
      </c>
      <c r="L17"/>
    </row>
    <row r="18" spans="1:12" ht="39.75" customHeight="1">
      <c r="A18" s="47" t="s">
        <v>166</v>
      </c>
      <c r="B18" s="205">
        <v>4</v>
      </c>
      <c r="C18" s="234">
        <v>4</v>
      </c>
      <c r="D18" s="234">
        <v>4</v>
      </c>
      <c r="E18" s="234">
        <v>4</v>
      </c>
      <c r="F18" s="59">
        <v>4</v>
      </c>
      <c r="G18" s="31">
        <v>53.640874346251849</v>
      </c>
      <c r="H18" s="31">
        <v>52.30125523012552</v>
      </c>
      <c r="I18" s="31">
        <v>52.868094105207504</v>
      </c>
      <c r="J18" s="31">
        <v>53.922890266918309</v>
      </c>
      <c r="K18" s="32">
        <v>55.1</v>
      </c>
    </row>
    <row r="19" spans="1:12" ht="39.75" customHeight="1">
      <c r="A19" s="47" t="s">
        <v>167</v>
      </c>
      <c r="B19" s="239">
        <v>6</v>
      </c>
      <c r="C19" s="240">
        <v>5</v>
      </c>
      <c r="D19" s="234">
        <v>4</v>
      </c>
      <c r="E19" s="234">
        <v>4</v>
      </c>
      <c r="F19" s="59">
        <v>4</v>
      </c>
      <c r="G19" s="31">
        <v>60.827250608272507</v>
      </c>
      <c r="H19" s="31">
        <v>51.845707175445874</v>
      </c>
      <c r="I19" s="31">
        <v>42.269893268519496</v>
      </c>
      <c r="J19" s="31">
        <v>43.205875999135884</v>
      </c>
      <c r="K19" s="238">
        <v>44.4</v>
      </c>
      <c r="L19"/>
    </row>
    <row r="20" spans="1:12" ht="39.75" customHeight="1">
      <c r="A20" s="51" t="s">
        <v>14</v>
      </c>
      <c r="B20" s="16">
        <v>16</v>
      </c>
      <c r="C20" s="16">
        <v>16</v>
      </c>
      <c r="D20" s="46">
        <v>15</v>
      </c>
      <c r="E20" s="46">
        <v>16</v>
      </c>
      <c r="F20" s="57">
        <v>16</v>
      </c>
      <c r="G20" s="28">
        <v>52.428075234287967</v>
      </c>
      <c r="H20" s="28">
        <v>52.702658190322474</v>
      </c>
      <c r="I20" s="28">
        <v>49.690264020936169</v>
      </c>
      <c r="J20" s="28">
        <v>53.126141381943746</v>
      </c>
      <c r="K20" s="93">
        <v>53.3</v>
      </c>
      <c r="L20"/>
    </row>
    <row r="21" spans="1:12" ht="39.75" customHeight="1">
      <c r="A21" s="51" t="s">
        <v>15</v>
      </c>
      <c r="B21" s="16">
        <v>10</v>
      </c>
      <c r="C21" s="16">
        <v>10</v>
      </c>
      <c r="D21" s="46">
        <v>10</v>
      </c>
      <c r="E21" s="46">
        <v>10</v>
      </c>
      <c r="F21" s="57">
        <v>9</v>
      </c>
      <c r="G21" s="28">
        <v>45.065344749887338</v>
      </c>
      <c r="H21" s="28">
        <v>45.493835585278198</v>
      </c>
      <c r="I21" s="28">
        <v>45.657930782576933</v>
      </c>
      <c r="J21" s="28">
        <v>46.089321104300133</v>
      </c>
      <c r="K21" s="93">
        <v>41.8</v>
      </c>
      <c r="L21"/>
    </row>
    <row r="22" spans="1:12" ht="39.75" customHeight="1">
      <c r="A22" s="49" t="s">
        <v>16</v>
      </c>
      <c r="B22" s="240">
        <v>10</v>
      </c>
      <c r="C22" s="240">
        <v>10</v>
      </c>
      <c r="D22" s="234">
        <v>9</v>
      </c>
      <c r="E22" s="234">
        <v>9</v>
      </c>
      <c r="F22" s="59">
        <v>9</v>
      </c>
      <c r="G22" s="31">
        <v>54.689636313918513</v>
      </c>
      <c r="H22" s="31">
        <v>55.417013022998063</v>
      </c>
      <c r="I22" s="31">
        <v>50.638609126202667</v>
      </c>
      <c r="J22" s="31">
        <v>51.475634866163354</v>
      </c>
      <c r="K22" s="238">
        <v>52.4</v>
      </c>
      <c r="L22"/>
    </row>
    <row r="23" spans="1:12" ht="39.75" customHeight="1">
      <c r="A23" s="52" t="s">
        <v>17</v>
      </c>
      <c r="B23" s="21">
        <v>4</v>
      </c>
      <c r="C23" s="21">
        <v>4</v>
      </c>
      <c r="D23" s="48">
        <v>4</v>
      </c>
      <c r="E23" s="48">
        <v>4</v>
      </c>
      <c r="F23" s="58">
        <v>4</v>
      </c>
      <c r="G23" s="30">
        <v>36.513007759014144</v>
      </c>
      <c r="H23" s="30">
        <v>36.75794890645102</v>
      </c>
      <c r="I23" s="30">
        <v>37.710945601960972</v>
      </c>
      <c r="J23" s="30">
        <v>38.789759503491076</v>
      </c>
      <c r="K23" s="94">
        <v>40</v>
      </c>
      <c r="L23"/>
    </row>
    <row r="24" spans="1:12" ht="39.75" customHeight="1">
      <c r="A24" s="50" t="s">
        <v>18</v>
      </c>
      <c r="B24" s="17">
        <v>2</v>
      </c>
      <c r="C24" s="17">
        <v>2</v>
      </c>
      <c r="D24" s="104">
        <v>2</v>
      </c>
      <c r="E24" s="104">
        <v>2</v>
      </c>
      <c r="F24" s="77">
        <v>2</v>
      </c>
      <c r="G24" s="26">
        <v>46.114825916532169</v>
      </c>
      <c r="H24" s="26">
        <v>45.693397304089558</v>
      </c>
      <c r="I24" s="26">
        <v>46.008741660915575</v>
      </c>
      <c r="J24" s="26">
        <v>46.783625730994153</v>
      </c>
      <c r="K24" s="92">
        <v>47.6</v>
      </c>
      <c r="L24"/>
    </row>
    <row r="25" spans="1:12" ht="39.75" customHeight="1">
      <c r="A25" s="254" t="s">
        <v>209</v>
      </c>
      <c r="B25" s="100">
        <v>4</v>
      </c>
      <c r="C25" s="48">
        <v>4</v>
      </c>
      <c r="D25" s="48">
        <v>5</v>
      </c>
      <c r="E25" s="48">
        <v>5</v>
      </c>
      <c r="F25" s="58">
        <v>5</v>
      </c>
      <c r="G25" s="30">
        <v>34.05704555129843</v>
      </c>
      <c r="H25" s="30">
        <v>34.384939396544311</v>
      </c>
      <c r="I25" s="30">
        <v>43.725404459991253</v>
      </c>
      <c r="J25" s="30">
        <v>44.271294492650966</v>
      </c>
      <c r="K25" s="94">
        <v>45.1</v>
      </c>
    </row>
    <row r="26" spans="1:12" ht="39.75" customHeight="1" thickBot="1">
      <c r="A26" s="51" t="s">
        <v>190</v>
      </c>
      <c r="B26" s="16">
        <v>11</v>
      </c>
      <c r="C26" s="16">
        <v>11</v>
      </c>
      <c r="D26" s="46">
        <v>12</v>
      </c>
      <c r="E26" s="46">
        <v>12</v>
      </c>
      <c r="F26" s="57">
        <v>11</v>
      </c>
      <c r="G26" s="27">
        <v>45.131908259139209</v>
      </c>
      <c r="H26" s="28">
        <v>45.717135613648644</v>
      </c>
      <c r="I26" s="28">
        <v>50.892743542983169</v>
      </c>
      <c r="J26" s="28">
        <v>51.811234402659643</v>
      </c>
      <c r="K26" s="93">
        <v>48.4</v>
      </c>
      <c r="L26"/>
    </row>
    <row r="27" spans="1:12" ht="39.75" customHeight="1" thickTop="1">
      <c r="A27" s="200" t="s">
        <v>19</v>
      </c>
      <c r="B27" s="194">
        <f t="shared" ref="B27:F27" si="3">B15</f>
        <v>39</v>
      </c>
      <c r="C27" s="194">
        <f t="shared" si="3"/>
        <v>38</v>
      </c>
      <c r="D27" s="194">
        <f t="shared" si="3"/>
        <v>37</v>
      </c>
      <c r="E27" s="194">
        <f t="shared" si="3"/>
        <v>36</v>
      </c>
      <c r="F27" s="195">
        <f t="shared" si="3"/>
        <v>37</v>
      </c>
      <c r="G27" s="196">
        <v>42.995105172641885</v>
      </c>
      <c r="H27" s="196">
        <v>42.134675729317976</v>
      </c>
      <c r="I27" s="196">
        <v>41.275755513660044</v>
      </c>
      <c r="J27" s="196">
        <v>40.411297202640206</v>
      </c>
      <c r="K27" s="202">
        <v>41.8</v>
      </c>
      <c r="L27"/>
    </row>
    <row r="28" spans="1:12" ht="39.75" customHeight="1">
      <c r="A28" s="51" t="s">
        <v>20</v>
      </c>
      <c r="B28" s="10">
        <f t="shared" ref="B28:F28" si="4">B11+B12</f>
        <v>109</v>
      </c>
      <c r="C28" s="10">
        <f t="shared" si="4"/>
        <v>110</v>
      </c>
      <c r="D28" s="10">
        <f t="shared" si="4"/>
        <v>109</v>
      </c>
      <c r="E28" s="10">
        <f t="shared" si="4"/>
        <v>109</v>
      </c>
      <c r="F28" s="11">
        <f t="shared" si="4"/>
        <v>109</v>
      </c>
      <c r="G28" s="28">
        <v>46.486039261511692</v>
      </c>
      <c r="H28" s="28">
        <v>47.043528093539642</v>
      </c>
      <c r="I28" s="28">
        <v>46.768871668790574</v>
      </c>
      <c r="J28" s="28">
        <v>46.984783826889092</v>
      </c>
      <c r="K28" s="93">
        <v>47.3</v>
      </c>
      <c r="L28"/>
    </row>
    <row r="29" spans="1:12" ht="39.75" customHeight="1">
      <c r="A29" s="51" t="s">
        <v>21</v>
      </c>
      <c r="B29" s="10">
        <f t="shared" ref="B29:F29" si="5">B8+B18</f>
        <v>95</v>
      </c>
      <c r="C29" s="10">
        <f t="shared" si="5"/>
        <v>94</v>
      </c>
      <c r="D29" s="10">
        <f t="shared" si="5"/>
        <v>96</v>
      </c>
      <c r="E29" s="10">
        <f t="shared" si="5"/>
        <v>95</v>
      </c>
      <c r="F29" s="11">
        <f t="shared" si="5"/>
        <v>95</v>
      </c>
      <c r="G29" s="28">
        <v>53.919064646120667</v>
      </c>
      <c r="H29" s="28">
        <v>53.967160408772529</v>
      </c>
      <c r="I29" s="28">
        <v>55.609942594319676</v>
      </c>
      <c r="J29" s="28">
        <v>55.557504941693864</v>
      </c>
      <c r="K29" s="93">
        <v>56.2</v>
      </c>
      <c r="L29"/>
    </row>
    <row r="30" spans="1:12" ht="39.75" customHeight="1">
      <c r="A30" s="51" t="s">
        <v>22</v>
      </c>
      <c r="B30" s="10">
        <f t="shared" ref="B30:F30" si="6">B7+B14+B17+B19+B20+B21</f>
        <v>310</v>
      </c>
      <c r="C30" s="10">
        <f t="shared" si="6"/>
        <v>312</v>
      </c>
      <c r="D30" s="10">
        <f t="shared" si="6"/>
        <v>314</v>
      </c>
      <c r="E30" s="10">
        <f t="shared" si="6"/>
        <v>312</v>
      </c>
      <c r="F30" s="11">
        <f t="shared" si="6"/>
        <v>313</v>
      </c>
      <c r="G30" s="28">
        <v>47.525748223916793</v>
      </c>
      <c r="H30" s="28">
        <v>47.817191199797698</v>
      </c>
      <c r="I30" s="28">
        <v>48.191217841186919</v>
      </c>
      <c r="J30" s="28">
        <v>47.960598523674392</v>
      </c>
      <c r="K30" s="93">
        <v>48.2</v>
      </c>
      <c r="L30"/>
    </row>
    <row r="31" spans="1:12" ht="39.75" customHeight="1">
      <c r="A31" s="51" t="s">
        <v>23</v>
      </c>
      <c r="B31" s="10">
        <f t="shared" ref="B31:F31" si="7">B10+B13+B16+B22+B23</f>
        <v>80</v>
      </c>
      <c r="C31" s="10">
        <f t="shared" si="7"/>
        <v>78</v>
      </c>
      <c r="D31" s="10">
        <f t="shared" si="7"/>
        <v>77</v>
      </c>
      <c r="E31" s="10">
        <f t="shared" si="7"/>
        <v>76</v>
      </c>
      <c r="F31" s="11">
        <f t="shared" si="7"/>
        <v>75</v>
      </c>
      <c r="G31" s="28">
        <v>50.391161390292147</v>
      </c>
      <c r="H31" s="28">
        <v>49.82943002798114</v>
      </c>
      <c r="I31" s="28">
        <v>49.94324631101022</v>
      </c>
      <c r="J31" s="28">
        <v>50.026000355447898</v>
      </c>
      <c r="K31" s="93">
        <v>50.2</v>
      </c>
      <c r="L31"/>
    </row>
    <row r="32" spans="1:12" ht="39.75" customHeight="1">
      <c r="A32" s="52" t="s">
        <v>24</v>
      </c>
      <c r="B32" s="13">
        <f t="shared" ref="B32:F32" si="8">B9+B24+B25+B26</f>
        <v>62</v>
      </c>
      <c r="C32" s="13">
        <f t="shared" si="8"/>
        <v>62</v>
      </c>
      <c r="D32" s="13">
        <f t="shared" si="8"/>
        <v>63</v>
      </c>
      <c r="E32" s="13">
        <f t="shared" si="8"/>
        <v>63</v>
      </c>
      <c r="F32" s="14">
        <f t="shared" si="8"/>
        <v>61</v>
      </c>
      <c r="G32" s="30">
        <v>49.546093849891321</v>
      </c>
      <c r="H32" s="30">
        <v>49.886949734875003</v>
      </c>
      <c r="I32" s="30">
        <v>51.468065290917117</v>
      </c>
      <c r="J32" s="30">
        <v>52.293874976135733</v>
      </c>
      <c r="K32" s="94">
        <v>51.5</v>
      </c>
      <c r="L32"/>
    </row>
    <row r="33" spans="1:1" ht="13.15" customHeight="1">
      <c r="A33" s="53"/>
    </row>
  </sheetData>
  <mergeCells count="3">
    <mergeCell ref="B2:F2"/>
    <mergeCell ref="G2:K2"/>
    <mergeCell ref="A2:A3"/>
  </mergeCells>
  <phoneticPr fontId="2"/>
  <printOptions horizontalCentered="1"/>
  <pageMargins left="0.78740157480314965" right="0.78740157480314965" top="0.59055118110236227" bottom="0.59055118110236227" header="0" footer="0"/>
  <pageSetup paperSize="9" scale="69" orientation="portrait" horizontalDpi="4294967292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7">
    <tabColor theme="3" tint="0.59999389629810485"/>
    <pageSetUpPr fitToPage="1"/>
  </sheetPr>
  <dimension ref="A1:M33"/>
  <sheetViews>
    <sheetView view="pageBreakPreview" zoomScale="75" zoomScaleNormal="100" zoomScaleSheetLayoutView="75" workbookViewId="0">
      <pane xSplit="1" ySplit="3" topLeftCell="B4" activePane="bottomRight" state="frozen"/>
      <selection pane="topRight"/>
      <selection pane="bottomLeft"/>
      <selection pane="bottomRight" activeCell="K6" sqref="K6"/>
    </sheetView>
  </sheetViews>
  <sheetFormatPr defaultColWidth="8.625" defaultRowHeight="13.5"/>
  <cols>
    <col min="1" max="1" width="11.75" style="36" customWidth="1"/>
    <col min="2" max="11" width="11.125" style="36" customWidth="1"/>
    <col min="12" max="12" width="8.625" style="36" customWidth="1"/>
    <col min="13" max="13" width="11.125" style="214" customWidth="1"/>
    <col min="14" max="16384" width="8.625" style="36"/>
  </cols>
  <sheetData>
    <row r="1" spans="1:13" ht="21">
      <c r="A1" s="1" t="s">
        <v>233</v>
      </c>
      <c r="B1" s="35"/>
      <c r="C1" s="35"/>
      <c r="D1" s="35"/>
      <c r="E1" s="35"/>
      <c r="F1" s="35"/>
      <c r="I1" s="173"/>
      <c r="J1" s="173"/>
      <c r="K1" s="160" t="s">
        <v>140</v>
      </c>
    </row>
    <row r="2" spans="1:13" s="37" customFormat="1">
      <c r="A2" s="291" t="s">
        <v>27</v>
      </c>
      <c r="B2" s="289" t="s">
        <v>141</v>
      </c>
      <c r="C2" s="289"/>
      <c r="D2" s="289"/>
      <c r="E2" s="289"/>
      <c r="F2" s="290"/>
      <c r="G2" s="289" t="s">
        <v>142</v>
      </c>
      <c r="H2" s="289"/>
      <c r="I2" s="289"/>
      <c r="J2" s="289"/>
      <c r="K2" s="290"/>
      <c r="M2" s="214"/>
    </row>
    <row r="3" spans="1:13" s="37" customFormat="1" ht="16.5" customHeight="1">
      <c r="A3" s="292"/>
      <c r="B3" s="227" t="s">
        <v>236</v>
      </c>
      <c r="C3" s="24" t="s">
        <v>246</v>
      </c>
      <c r="D3" s="24" t="s">
        <v>249</v>
      </c>
      <c r="E3" s="24" t="s">
        <v>268</v>
      </c>
      <c r="F3" s="262" t="s">
        <v>262</v>
      </c>
      <c r="G3" s="60" t="s">
        <v>236</v>
      </c>
      <c r="H3" s="60" t="s">
        <v>246</v>
      </c>
      <c r="I3" s="22" t="s">
        <v>249</v>
      </c>
      <c r="J3" s="22" t="s">
        <v>268</v>
      </c>
      <c r="K3" s="264" t="s">
        <v>262</v>
      </c>
      <c r="L3"/>
      <c r="M3" s="36"/>
    </row>
    <row r="4" spans="1:13" ht="39.75" customHeight="1">
      <c r="A4" s="50" t="s">
        <v>3</v>
      </c>
      <c r="B4" s="7">
        <f>SUM(B5:B6)</f>
        <v>505</v>
      </c>
      <c r="C4" s="7">
        <f t="shared" ref="C4:F4" si="0">SUM(C5:C6)</f>
        <v>511</v>
      </c>
      <c r="D4" s="7">
        <f t="shared" si="0"/>
        <v>526</v>
      </c>
      <c r="E4" s="7">
        <f t="shared" si="0"/>
        <v>531</v>
      </c>
      <c r="F4" s="7">
        <f t="shared" si="0"/>
        <v>550</v>
      </c>
      <c r="G4" s="25">
        <v>35.167130919220057</v>
      </c>
      <c r="H4" s="26">
        <v>35.696996073330432</v>
      </c>
      <c r="I4" s="26">
        <v>36.96416022487702</v>
      </c>
      <c r="J4" s="26">
        <v>37.526501766784449</v>
      </c>
      <c r="K4" s="92">
        <v>39.1</v>
      </c>
      <c r="L4"/>
      <c r="M4" s="226"/>
    </row>
    <row r="5" spans="1:13" ht="39.75" customHeight="1">
      <c r="A5" s="51" t="s">
        <v>4</v>
      </c>
      <c r="B5" s="10">
        <f>SUM(B7:B17)</f>
        <v>464</v>
      </c>
      <c r="C5" s="10">
        <f t="shared" ref="C5:F5" si="1">SUM(C7:C17)</f>
        <v>470</v>
      </c>
      <c r="D5" s="10">
        <f t="shared" si="1"/>
        <v>485</v>
      </c>
      <c r="E5" s="10">
        <f t="shared" si="1"/>
        <v>489</v>
      </c>
      <c r="F5" s="10">
        <f t="shared" si="1"/>
        <v>508</v>
      </c>
      <c r="G5" s="27">
        <v>35.752123745497272</v>
      </c>
      <c r="H5" s="28">
        <v>36.353426465139769</v>
      </c>
      <c r="I5" s="28">
        <v>37.695491930055816</v>
      </c>
      <c r="J5" s="28">
        <v>38.203721933155208</v>
      </c>
      <c r="K5" s="93">
        <v>39.9</v>
      </c>
      <c r="L5"/>
      <c r="M5" s="226"/>
    </row>
    <row r="6" spans="1:13" ht="39.75" customHeight="1">
      <c r="A6" s="52" t="s">
        <v>5</v>
      </c>
      <c r="B6" s="13">
        <f>SUM(B18:B26)</f>
        <v>41</v>
      </c>
      <c r="C6" s="13">
        <f t="shared" ref="C6:F6" si="2">SUM(C18:C26)</f>
        <v>41</v>
      </c>
      <c r="D6" s="13">
        <f t="shared" si="2"/>
        <v>41</v>
      </c>
      <c r="E6" s="13">
        <f t="shared" si="2"/>
        <v>42</v>
      </c>
      <c r="F6" s="13">
        <f t="shared" si="2"/>
        <v>42</v>
      </c>
      <c r="G6" s="29">
        <v>29.343563024247803</v>
      </c>
      <c r="H6" s="30">
        <v>29.575128038664069</v>
      </c>
      <c r="I6" s="30">
        <v>29.957839820545232</v>
      </c>
      <c r="J6" s="30">
        <v>31.107424305267525</v>
      </c>
      <c r="K6" s="94">
        <v>31.6</v>
      </c>
      <c r="L6"/>
      <c r="M6" s="226"/>
    </row>
    <row r="7" spans="1:13" ht="39.75" customHeight="1">
      <c r="A7" s="50" t="s">
        <v>6</v>
      </c>
      <c r="B7" s="17">
        <v>174</v>
      </c>
      <c r="C7" s="17">
        <v>173</v>
      </c>
      <c r="D7" s="17">
        <v>182</v>
      </c>
      <c r="E7" s="17">
        <v>186</v>
      </c>
      <c r="F7" s="17">
        <v>196</v>
      </c>
      <c r="G7" s="25">
        <v>33.735836765082247</v>
      </c>
      <c r="H7" s="26">
        <v>33.447337843246054</v>
      </c>
      <c r="I7" s="26">
        <v>35.196150856117363</v>
      </c>
      <c r="J7" s="26">
        <v>35.97435376715309</v>
      </c>
      <c r="K7" s="92">
        <v>37.9</v>
      </c>
      <c r="L7"/>
      <c r="M7" s="226"/>
    </row>
    <row r="8" spans="1:13" ht="39.75" customHeight="1">
      <c r="A8" s="51" t="s">
        <v>7</v>
      </c>
      <c r="B8" s="16">
        <v>71</v>
      </c>
      <c r="C8" s="16">
        <v>69</v>
      </c>
      <c r="D8" s="16">
        <v>72</v>
      </c>
      <c r="E8" s="16">
        <v>72</v>
      </c>
      <c r="F8" s="16">
        <v>72</v>
      </c>
      <c r="G8" s="27">
        <v>42.078313074502319</v>
      </c>
      <c r="H8" s="28">
        <v>41.433478250426347</v>
      </c>
      <c r="I8" s="28">
        <v>43.619180322903098</v>
      </c>
      <c r="J8" s="28">
        <v>44.016237100797184</v>
      </c>
      <c r="K8" s="93">
        <v>44.5</v>
      </c>
      <c r="L8"/>
      <c r="M8" s="226"/>
    </row>
    <row r="9" spans="1:13" ht="39.75" customHeight="1">
      <c r="A9" s="51" t="s">
        <v>8</v>
      </c>
      <c r="B9" s="16">
        <v>26</v>
      </c>
      <c r="C9" s="16">
        <v>27</v>
      </c>
      <c r="D9" s="16">
        <v>27</v>
      </c>
      <c r="E9" s="16">
        <v>27</v>
      </c>
      <c r="F9" s="16">
        <v>27</v>
      </c>
      <c r="G9" s="27">
        <v>30.703463586873092</v>
      </c>
      <c r="H9" s="28">
        <v>32.062700391877449</v>
      </c>
      <c r="I9" s="28">
        <v>32.512493226563912</v>
      </c>
      <c r="J9" s="28">
        <v>33.030351222734666</v>
      </c>
      <c r="K9" s="93">
        <v>33.5</v>
      </c>
      <c r="L9"/>
      <c r="M9" s="226"/>
    </row>
    <row r="10" spans="1:13" ht="39.75" customHeight="1">
      <c r="A10" s="51" t="s">
        <v>9</v>
      </c>
      <c r="B10" s="16">
        <v>23</v>
      </c>
      <c r="C10" s="16">
        <v>25</v>
      </c>
      <c r="D10" s="16">
        <v>24</v>
      </c>
      <c r="E10" s="16">
        <v>24</v>
      </c>
      <c r="F10" s="16">
        <v>25</v>
      </c>
      <c r="G10" s="27">
        <v>59.112287645531886</v>
      </c>
      <c r="H10" s="28">
        <v>65.155069064373208</v>
      </c>
      <c r="I10" s="28">
        <v>63.523993541727329</v>
      </c>
      <c r="J10" s="28">
        <v>64.552569999193096</v>
      </c>
      <c r="K10" s="93">
        <v>68.7</v>
      </c>
      <c r="L10"/>
      <c r="M10" s="226"/>
    </row>
    <row r="11" spans="1:13" ht="39.75" customHeight="1">
      <c r="A11" s="51" t="s">
        <v>10</v>
      </c>
      <c r="B11" s="16">
        <v>45</v>
      </c>
      <c r="C11" s="16">
        <v>47</v>
      </c>
      <c r="D11" s="16">
        <v>47</v>
      </c>
      <c r="E11" s="16">
        <v>48</v>
      </c>
      <c r="F11" s="16">
        <v>49</v>
      </c>
      <c r="G11" s="27">
        <v>36.662565890778147</v>
      </c>
      <c r="H11" s="28">
        <v>38.608452786790977</v>
      </c>
      <c r="I11" s="28">
        <v>38.752978619899245</v>
      </c>
      <c r="J11" s="28">
        <v>39.751882003163587</v>
      </c>
      <c r="K11" s="93">
        <v>40.9</v>
      </c>
      <c r="L11"/>
      <c r="M11" s="226"/>
    </row>
    <row r="12" spans="1:13" ht="39.75" customHeight="1">
      <c r="A12" s="51" t="s">
        <v>11</v>
      </c>
      <c r="B12" s="16">
        <v>32</v>
      </c>
      <c r="C12" s="16">
        <v>33</v>
      </c>
      <c r="D12" s="16">
        <v>33</v>
      </c>
      <c r="E12" s="16">
        <v>35</v>
      </c>
      <c r="F12" s="16">
        <v>36</v>
      </c>
      <c r="G12" s="27">
        <v>28.638422022946536</v>
      </c>
      <c r="H12" s="28">
        <v>29.44036541738409</v>
      </c>
      <c r="I12" s="28">
        <v>29.522275899087489</v>
      </c>
      <c r="J12" s="28">
        <v>31.463219496408698</v>
      </c>
      <c r="K12" s="93">
        <v>32.6</v>
      </c>
      <c r="L12"/>
      <c r="M12" s="226"/>
    </row>
    <row r="13" spans="1:13" ht="39.75" customHeight="1">
      <c r="A13" s="51" t="s">
        <v>12</v>
      </c>
      <c r="B13" s="16">
        <v>19</v>
      </c>
      <c r="C13" s="16">
        <v>21</v>
      </c>
      <c r="D13" s="16">
        <v>21</v>
      </c>
      <c r="E13" s="16">
        <v>22</v>
      </c>
      <c r="F13" s="16">
        <v>23</v>
      </c>
      <c r="G13" s="27">
        <v>39.416633819471812</v>
      </c>
      <c r="H13" s="28">
        <v>44.532094916979446</v>
      </c>
      <c r="I13" s="28">
        <v>45.109874766395293</v>
      </c>
      <c r="J13" s="28">
        <v>47.834405983649333</v>
      </c>
      <c r="K13" s="93">
        <v>50.5</v>
      </c>
      <c r="L13"/>
      <c r="M13" s="226"/>
    </row>
    <row r="14" spans="1:13" ht="39.75" customHeight="1">
      <c r="A14" s="51" t="s">
        <v>13</v>
      </c>
      <c r="B14" s="16">
        <v>12</v>
      </c>
      <c r="C14" s="16">
        <v>12</v>
      </c>
      <c r="D14" s="16">
        <v>12</v>
      </c>
      <c r="E14" s="16">
        <v>12</v>
      </c>
      <c r="F14" s="16">
        <v>13</v>
      </c>
      <c r="G14" s="27">
        <v>31.179359264167125</v>
      </c>
      <c r="H14" s="28">
        <v>31.564826261935451</v>
      </c>
      <c r="I14" s="28">
        <v>31.745191926139519</v>
      </c>
      <c r="J14" s="28">
        <v>31.984647369262753</v>
      </c>
      <c r="K14" s="93">
        <v>34.9</v>
      </c>
      <c r="L14"/>
      <c r="M14" s="226"/>
    </row>
    <row r="15" spans="1:13" ht="39.75" customHeight="1">
      <c r="A15" s="51" t="s">
        <v>189</v>
      </c>
      <c r="B15" s="16">
        <v>32</v>
      </c>
      <c r="C15" s="16">
        <v>33</v>
      </c>
      <c r="D15" s="16">
        <v>33</v>
      </c>
      <c r="E15" s="16">
        <v>32</v>
      </c>
      <c r="F15" s="16">
        <v>35</v>
      </c>
      <c r="G15" s="27">
        <v>35.278035013449752</v>
      </c>
      <c r="H15" s="28">
        <v>36.590639449144561</v>
      </c>
      <c r="I15" s="28">
        <v>36.813511674345442</v>
      </c>
      <c r="J15" s="28">
        <v>35.921153069013513</v>
      </c>
      <c r="K15" s="93">
        <v>39.5</v>
      </c>
      <c r="L15"/>
      <c r="M15" s="226"/>
    </row>
    <row r="16" spans="1:13" ht="39.75" customHeight="1">
      <c r="A16" s="51" t="s">
        <v>163</v>
      </c>
      <c r="B16" s="16">
        <v>16</v>
      </c>
      <c r="C16" s="16">
        <v>16</v>
      </c>
      <c r="D16" s="16">
        <v>18</v>
      </c>
      <c r="E16" s="16">
        <v>15</v>
      </c>
      <c r="F16" s="16">
        <v>15</v>
      </c>
      <c r="G16" s="27">
        <v>37.730509833514127</v>
      </c>
      <c r="H16" s="28">
        <v>38.022813688212928</v>
      </c>
      <c r="I16" s="28">
        <v>43.414292950001204</v>
      </c>
      <c r="J16" s="28">
        <v>36.62645895394833</v>
      </c>
      <c r="K16" s="93">
        <v>37.1</v>
      </c>
      <c r="L16"/>
      <c r="M16" s="226"/>
    </row>
    <row r="17" spans="1:13" ht="39.75" customHeight="1">
      <c r="A17" s="52" t="s">
        <v>165</v>
      </c>
      <c r="B17" s="21">
        <v>14</v>
      </c>
      <c r="C17" s="21">
        <v>14</v>
      </c>
      <c r="D17" s="21">
        <v>16</v>
      </c>
      <c r="E17" s="21">
        <v>16</v>
      </c>
      <c r="F17" s="21">
        <v>17</v>
      </c>
      <c r="G17" s="29">
        <v>39.495584957824356</v>
      </c>
      <c r="H17" s="30">
        <v>39.712932232717783</v>
      </c>
      <c r="I17" s="30">
        <v>45.563275999544366</v>
      </c>
      <c r="J17" s="30">
        <v>45.83345269128305</v>
      </c>
      <c r="K17" s="94">
        <v>49</v>
      </c>
      <c r="L17"/>
      <c r="M17" s="226"/>
    </row>
    <row r="18" spans="1:13" ht="39.75" customHeight="1">
      <c r="A18" s="49" t="s">
        <v>166</v>
      </c>
      <c r="B18" s="240">
        <v>1</v>
      </c>
      <c r="C18" s="240">
        <v>1</v>
      </c>
      <c r="D18" s="240">
        <v>1</v>
      </c>
      <c r="E18" s="240">
        <v>1</v>
      </c>
      <c r="F18" s="240">
        <v>1</v>
      </c>
      <c r="G18" s="216">
        <v>13.410218586562962</v>
      </c>
      <c r="H18" s="31">
        <v>13.07531380753138</v>
      </c>
      <c r="I18" s="31">
        <v>13.217023526301876</v>
      </c>
      <c r="J18" s="31">
        <v>13.480722566729577</v>
      </c>
      <c r="K18" s="238">
        <v>13.8</v>
      </c>
      <c r="M18" s="226"/>
    </row>
    <row r="19" spans="1:13" ht="39.75" customHeight="1">
      <c r="A19" s="49" t="s">
        <v>168</v>
      </c>
      <c r="B19" s="240">
        <v>4</v>
      </c>
      <c r="C19" s="240">
        <v>4</v>
      </c>
      <c r="D19" s="240">
        <v>4</v>
      </c>
      <c r="E19" s="240">
        <v>4</v>
      </c>
      <c r="F19" s="240">
        <v>4</v>
      </c>
      <c r="G19" s="216">
        <v>40.551500405515007</v>
      </c>
      <c r="H19" s="31">
        <v>41.476565740356698</v>
      </c>
      <c r="I19" s="31">
        <v>42.269893268519496</v>
      </c>
      <c r="J19" s="31">
        <v>43.205875999135884</v>
      </c>
      <c r="K19" s="238">
        <v>44.4</v>
      </c>
      <c r="L19"/>
      <c r="M19" s="226"/>
    </row>
    <row r="20" spans="1:13" ht="39.75" customHeight="1">
      <c r="A20" s="51" t="s">
        <v>14</v>
      </c>
      <c r="B20" s="16">
        <v>10</v>
      </c>
      <c r="C20" s="16">
        <v>10</v>
      </c>
      <c r="D20" s="16">
        <v>10</v>
      </c>
      <c r="E20" s="16">
        <v>10</v>
      </c>
      <c r="F20" s="16">
        <v>10</v>
      </c>
      <c r="G20" s="27">
        <v>32.767547021429976</v>
      </c>
      <c r="H20" s="28">
        <v>32.939161368951545</v>
      </c>
      <c r="I20" s="28">
        <v>33.126842680624108</v>
      </c>
      <c r="J20" s="28">
        <v>33.203838363714844</v>
      </c>
      <c r="K20" s="93">
        <v>33.299999999999997</v>
      </c>
      <c r="L20"/>
      <c r="M20" s="226"/>
    </row>
    <row r="21" spans="1:13" ht="39.75" customHeight="1">
      <c r="A21" s="51" t="s">
        <v>15</v>
      </c>
      <c r="B21" s="16">
        <v>5</v>
      </c>
      <c r="C21" s="16">
        <v>5</v>
      </c>
      <c r="D21" s="16">
        <v>4</v>
      </c>
      <c r="E21" s="16">
        <v>4</v>
      </c>
      <c r="F21" s="16">
        <v>4</v>
      </c>
      <c r="G21" s="27">
        <v>22.532672374943669</v>
      </c>
      <c r="H21" s="28">
        <v>22.746917792639099</v>
      </c>
      <c r="I21" s="28">
        <v>18.263172313030775</v>
      </c>
      <c r="J21" s="28">
        <v>18.435728441720052</v>
      </c>
      <c r="K21" s="93">
        <v>18.600000000000001</v>
      </c>
      <c r="L21"/>
      <c r="M21" s="226"/>
    </row>
    <row r="22" spans="1:13" ht="39.75" customHeight="1">
      <c r="A22" s="49" t="s">
        <v>16</v>
      </c>
      <c r="B22" s="240">
        <v>4</v>
      </c>
      <c r="C22" s="240">
        <v>4</v>
      </c>
      <c r="D22" s="240">
        <v>5</v>
      </c>
      <c r="E22" s="240">
        <v>5</v>
      </c>
      <c r="F22" s="240">
        <v>5</v>
      </c>
      <c r="G22" s="216">
        <v>21.875854525567405</v>
      </c>
      <c r="H22" s="31">
        <v>22.166805209199225</v>
      </c>
      <c r="I22" s="31">
        <v>28.132560625668148</v>
      </c>
      <c r="J22" s="31">
        <v>28.597574925646306</v>
      </c>
      <c r="K22" s="238">
        <v>29.1</v>
      </c>
      <c r="L22"/>
      <c r="M22" s="226"/>
    </row>
    <row r="23" spans="1:13" ht="39.75" customHeight="1">
      <c r="A23" s="49" t="s">
        <v>17</v>
      </c>
      <c r="B23" s="240">
        <v>1</v>
      </c>
      <c r="C23" s="240">
        <v>1</v>
      </c>
      <c r="D23" s="240">
        <v>1</v>
      </c>
      <c r="E23" s="240">
        <v>1</v>
      </c>
      <c r="F23" s="240">
        <v>1</v>
      </c>
      <c r="G23" s="216">
        <v>9.128251939753536</v>
      </c>
      <c r="H23" s="31">
        <v>9.189487226612755</v>
      </c>
      <c r="I23" s="31">
        <v>9.4277364004902431</v>
      </c>
      <c r="J23" s="31">
        <v>9.6974398758727691</v>
      </c>
      <c r="K23" s="238">
        <v>10</v>
      </c>
      <c r="L23"/>
      <c r="M23" s="226"/>
    </row>
    <row r="24" spans="1:13" ht="39.75" customHeight="1">
      <c r="A24" s="51" t="s">
        <v>18</v>
      </c>
      <c r="B24" s="16">
        <v>2</v>
      </c>
      <c r="C24" s="16">
        <v>2</v>
      </c>
      <c r="D24" s="16">
        <v>2</v>
      </c>
      <c r="E24" s="16">
        <v>2</v>
      </c>
      <c r="F24" s="16">
        <v>2</v>
      </c>
      <c r="G24" s="27">
        <v>46.114825916532169</v>
      </c>
      <c r="H24" s="28">
        <v>45.693397304089558</v>
      </c>
      <c r="I24" s="28">
        <v>46.008741660915575</v>
      </c>
      <c r="J24" s="28">
        <v>46.783625730994153</v>
      </c>
      <c r="K24" s="93">
        <v>47.6</v>
      </c>
      <c r="L24"/>
      <c r="M24" s="226"/>
    </row>
    <row r="25" spans="1:13" ht="39.75" customHeight="1">
      <c r="A25" s="51" t="s">
        <v>191</v>
      </c>
      <c r="B25" s="16">
        <v>4</v>
      </c>
      <c r="C25" s="16">
        <v>4</v>
      </c>
      <c r="D25" s="16">
        <v>4</v>
      </c>
      <c r="E25" s="16">
        <v>4</v>
      </c>
      <c r="F25" s="16">
        <v>4</v>
      </c>
      <c r="G25" s="27">
        <v>34.05704555129843</v>
      </c>
      <c r="H25" s="28">
        <v>34.384939396544311</v>
      </c>
      <c r="I25" s="28">
        <v>34.980323567993004</v>
      </c>
      <c r="J25" s="28">
        <v>35.417035594120769</v>
      </c>
      <c r="K25" s="93">
        <v>36.1</v>
      </c>
      <c r="M25" s="226"/>
    </row>
    <row r="26" spans="1:13" ht="39.75" customHeight="1" thickBot="1">
      <c r="A26" s="251" t="s">
        <v>192</v>
      </c>
      <c r="B26" s="242">
        <v>10</v>
      </c>
      <c r="C26" s="242">
        <v>10</v>
      </c>
      <c r="D26" s="242">
        <v>10</v>
      </c>
      <c r="E26" s="242">
        <v>11</v>
      </c>
      <c r="F26" s="242">
        <v>11</v>
      </c>
      <c r="G26" s="249">
        <v>41.029007508308375</v>
      </c>
      <c r="H26" s="250">
        <v>41.561032376044217</v>
      </c>
      <c r="I26" s="250">
        <v>42.410619619152634</v>
      </c>
      <c r="J26" s="250">
        <v>47.493631535771335</v>
      </c>
      <c r="K26" s="246">
        <v>48.4</v>
      </c>
      <c r="L26"/>
      <c r="M26" s="226"/>
    </row>
    <row r="27" spans="1:13" ht="39.75" customHeight="1" thickTop="1">
      <c r="A27" s="200" t="s">
        <v>19</v>
      </c>
      <c r="B27" s="194">
        <f t="shared" ref="B27:F27" si="3">B15</f>
        <v>32</v>
      </c>
      <c r="C27" s="194">
        <f t="shared" si="3"/>
        <v>33</v>
      </c>
      <c r="D27" s="194">
        <f t="shared" si="3"/>
        <v>33</v>
      </c>
      <c r="E27" s="194">
        <f t="shared" si="3"/>
        <v>32</v>
      </c>
      <c r="F27" s="194">
        <f t="shared" si="3"/>
        <v>35</v>
      </c>
      <c r="G27" s="203">
        <v>35.278035013449752</v>
      </c>
      <c r="H27" s="196">
        <v>36.590639449144561</v>
      </c>
      <c r="I27" s="196">
        <v>36.813511674345442</v>
      </c>
      <c r="J27" s="196">
        <v>35.921153069013513</v>
      </c>
      <c r="K27" s="202">
        <v>39.5</v>
      </c>
      <c r="L27"/>
      <c r="M27" s="226"/>
    </row>
    <row r="28" spans="1:13" ht="39.75" customHeight="1">
      <c r="A28" s="51" t="s">
        <v>20</v>
      </c>
      <c r="B28" s="10">
        <f t="shared" ref="B28:F28" si="4">B11+B12</f>
        <v>77</v>
      </c>
      <c r="C28" s="10">
        <f t="shared" si="4"/>
        <v>80</v>
      </c>
      <c r="D28" s="10">
        <f t="shared" si="4"/>
        <v>80</v>
      </c>
      <c r="E28" s="10">
        <f t="shared" si="4"/>
        <v>83</v>
      </c>
      <c r="F28" s="10">
        <f t="shared" si="4"/>
        <v>85</v>
      </c>
      <c r="G28" s="27">
        <v>32.838761680150462</v>
      </c>
      <c r="H28" s="28">
        <v>34.213474977119738</v>
      </c>
      <c r="I28" s="28">
        <v>34.32577737158941</v>
      </c>
      <c r="J28" s="28">
        <v>35.777404198456836</v>
      </c>
      <c r="K28" s="93">
        <v>36.9</v>
      </c>
      <c r="L28"/>
      <c r="M28" s="226"/>
    </row>
    <row r="29" spans="1:13" ht="39.75" customHeight="1">
      <c r="A29" s="51" t="s">
        <v>21</v>
      </c>
      <c r="B29" s="10">
        <f t="shared" ref="B29:F29" si="5">B8+B18</f>
        <v>72</v>
      </c>
      <c r="C29" s="10">
        <f t="shared" si="5"/>
        <v>70</v>
      </c>
      <c r="D29" s="10">
        <f t="shared" si="5"/>
        <v>73</v>
      </c>
      <c r="E29" s="10">
        <f t="shared" si="5"/>
        <v>73</v>
      </c>
      <c r="F29" s="10">
        <f t="shared" si="5"/>
        <v>73</v>
      </c>
      <c r="G29" s="27">
        <v>40.864975310744086</v>
      </c>
      <c r="H29" s="28">
        <v>40.188310942702955</v>
      </c>
      <c r="I29" s="28">
        <v>42.286727181097255</v>
      </c>
      <c r="J29" s="28">
        <v>42.691556428880546</v>
      </c>
      <c r="K29" s="93">
        <v>43.2</v>
      </c>
      <c r="L29"/>
      <c r="M29" s="226"/>
    </row>
    <row r="30" spans="1:13" ht="39.75" customHeight="1">
      <c r="A30" s="51" t="s">
        <v>22</v>
      </c>
      <c r="B30" s="10">
        <f t="shared" ref="B30:F30" si="6">B7+B14+B17+B19+B20+B21</f>
        <v>219</v>
      </c>
      <c r="C30" s="10">
        <f t="shared" si="6"/>
        <v>218</v>
      </c>
      <c r="D30" s="10">
        <f t="shared" si="6"/>
        <v>228</v>
      </c>
      <c r="E30" s="10">
        <f t="shared" si="6"/>
        <v>232</v>
      </c>
      <c r="F30" s="10">
        <f t="shared" si="6"/>
        <v>244</v>
      </c>
      <c r="G30" s="27">
        <v>33.574641487218642</v>
      </c>
      <c r="H30" s="28">
        <v>33.410729748576593</v>
      </c>
      <c r="I30" s="28">
        <v>34.992349260479671</v>
      </c>
      <c r="J30" s="28">
        <v>35.663009158629677</v>
      </c>
      <c r="K30" s="93">
        <v>37.6</v>
      </c>
      <c r="L30"/>
      <c r="M30" s="226"/>
    </row>
    <row r="31" spans="1:13" ht="39.75" customHeight="1">
      <c r="A31" s="51" t="s">
        <v>23</v>
      </c>
      <c r="B31" s="10">
        <f t="shared" ref="B31:F31" si="7">B10+B13+B16+B22+B23</f>
        <v>63</v>
      </c>
      <c r="C31" s="10">
        <f t="shared" si="7"/>
        <v>67</v>
      </c>
      <c r="D31" s="10">
        <f t="shared" si="7"/>
        <v>69</v>
      </c>
      <c r="E31" s="10">
        <f t="shared" si="7"/>
        <v>67</v>
      </c>
      <c r="F31" s="10">
        <f t="shared" si="7"/>
        <v>69</v>
      </c>
      <c r="G31" s="27">
        <v>39.68303959485506</v>
      </c>
      <c r="H31" s="28">
        <v>42.802202716342777</v>
      </c>
      <c r="I31" s="28">
        <v>44.75433760337279</v>
      </c>
      <c r="J31" s="28">
        <v>44.101868734408015</v>
      </c>
      <c r="K31" s="93">
        <v>46.1</v>
      </c>
      <c r="L31"/>
      <c r="M31" s="226"/>
    </row>
    <row r="32" spans="1:13" ht="39.75" customHeight="1">
      <c r="A32" s="52" t="s">
        <v>24</v>
      </c>
      <c r="B32" s="13">
        <f t="shared" ref="B32:F32" si="8">B9+B24+B25+B26</f>
        <v>42</v>
      </c>
      <c r="C32" s="13">
        <f t="shared" si="8"/>
        <v>43</v>
      </c>
      <c r="D32" s="13">
        <f t="shared" si="8"/>
        <v>43</v>
      </c>
      <c r="E32" s="13">
        <f t="shared" si="8"/>
        <v>44</v>
      </c>
      <c r="F32" s="13">
        <f t="shared" si="8"/>
        <v>44</v>
      </c>
      <c r="G32" s="29">
        <v>33.563482930571539</v>
      </c>
      <c r="H32" s="30">
        <v>34.599013525800402</v>
      </c>
      <c r="I32" s="30">
        <v>35.128996944594221</v>
      </c>
      <c r="J32" s="30">
        <v>36.522706332539244</v>
      </c>
      <c r="K32" s="94">
        <v>37.1</v>
      </c>
      <c r="L32"/>
      <c r="M32" s="226"/>
    </row>
    <row r="33" spans="1:1" ht="13.15" customHeight="1">
      <c r="A33" s="96"/>
    </row>
  </sheetData>
  <mergeCells count="3">
    <mergeCell ref="B2:F2"/>
    <mergeCell ref="G2:K2"/>
    <mergeCell ref="A2:A3"/>
  </mergeCells>
  <phoneticPr fontId="2"/>
  <printOptions horizontalCentered="1"/>
  <pageMargins left="0.78740157480314965" right="0.78740157480314965" top="0.59055118110236227" bottom="0.59055118110236227" header="0" footer="0"/>
  <pageSetup paperSize="9" scale="69" orientation="portrait" horizontalDpi="4294967292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>
    <tabColor theme="3" tint="0.59999389629810485"/>
    <outlinePr summaryBelow="0" summaryRight="0"/>
    <pageSetUpPr autoPageBreaks="0" fitToPage="1"/>
  </sheetPr>
  <dimension ref="A1:G66"/>
  <sheetViews>
    <sheetView view="pageBreakPreview" topLeftCell="A21" zoomScaleNormal="100" zoomScaleSheetLayoutView="100" workbookViewId="0">
      <selection activeCell="A37" sqref="A37:F37"/>
    </sheetView>
  </sheetViews>
  <sheetFormatPr defaultColWidth="6.5" defaultRowHeight="13.5"/>
  <cols>
    <col min="1" max="1" width="13.625" style="101" customWidth="1"/>
    <col min="2" max="6" width="14.625" style="101" customWidth="1"/>
    <col min="7" max="7" width="12.5" customWidth="1"/>
    <col min="8" max="255" width="6.5" customWidth="1"/>
  </cols>
  <sheetData>
    <row r="1" spans="1:6" s="61" customFormat="1">
      <c r="A1" s="97" t="s">
        <v>47</v>
      </c>
      <c r="B1" s="98"/>
      <c r="C1" s="98"/>
      <c r="D1" s="98"/>
      <c r="E1" s="98"/>
      <c r="F1" s="98"/>
    </row>
    <row r="2" spans="1:6" s="109" customFormat="1" ht="12.95" customHeight="1">
      <c r="A2" s="19" t="s">
        <v>41</v>
      </c>
      <c r="B2" s="19" t="s">
        <v>48</v>
      </c>
      <c r="C2" s="19" t="s">
        <v>228</v>
      </c>
      <c r="D2" s="19" t="s">
        <v>50</v>
      </c>
      <c r="E2" s="19" t="s">
        <v>51</v>
      </c>
      <c r="F2" s="22" t="s">
        <v>52</v>
      </c>
    </row>
    <row r="3" spans="1:6" s="109" customFormat="1" ht="15" customHeight="1">
      <c r="A3" s="110" t="s">
        <v>53</v>
      </c>
      <c r="B3" s="103">
        <v>891</v>
      </c>
      <c r="C3" s="104">
        <v>97</v>
      </c>
      <c r="D3" s="104">
        <v>220</v>
      </c>
      <c r="E3" s="104">
        <v>264</v>
      </c>
      <c r="F3" s="77">
        <v>310</v>
      </c>
    </row>
    <row r="4" spans="1:6" s="61" customFormat="1" ht="15" customHeight="1">
      <c r="A4" s="111">
        <v>50</v>
      </c>
      <c r="B4" s="106">
        <v>839</v>
      </c>
      <c r="C4" s="46">
        <v>118</v>
      </c>
      <c r="D4" s="46">
        <v>224</v>
      </c>
      <c r="E4" s="46">
        <v>230</v>
      </c>
      <c r="F4" s="57">
        <v>267</v>
      </c>
    </row>
    <row r="5" spans="1:6" s="61" customFormat="1" ht="15" customHeight="1">
      <c r="A5" s="111">
        <v>55</v>
      </c>
      <c r="B5" s="106">
        <v>884</v>
      </c>
      <c r="C5" s="46">
        <v>183</v>
      </c>
      <c r="D5" s="46">
        <v>236</v>
      </c>
      <c r="E5" s="46">
        <v>204</v>
      </c>
      <c r="F5" s="57">
        <v>261</v>
      </c>
    </row>
    <row r="6" spans="1:6" s="61" customFormat="1" ht="12.95" hidden="1" customHeight="1">
      <c r="A6" s="111">
        <v>58</v>
      </c>
      <c r="B6" s="106">
        <v>859</v>
      </c>
      <c r="C6" s="46">
        <v>185</v>
      </c>
      <c r="D6" s="46">
        <v>231</v>
      </c>
      <c r="E6" s="46">
        <v>197</v>
      </c>
      <c r="F6" s="57">
        <v>246</v>
      </c>
    </row>
    <row r="7" spans="1:6" s="61" customFormat="1" ht="12.95" hidden="1" customHeight="1">
      <c r="A7" s="111">
        <v>59</v>
      </c>
      <c r="B7" s="106">
        <v>855</v>
      </c>
      <c r="C7" s="46">
        <v>184</v>
      </c>
      <c r="D7" s="46">
        <v>230</v>
      </c>
      <c r="E7" s="46">
        <v>195</v>
      </c>
      <c r="F7" s="57">
        <v>246</v>
      </c>
    </row>
    <row r="8" spans="1:6" s="61" customFormat="1" ht="15" customHeight="1">
      <c r="A8" s="111">
        <v>60</v>
      </c>
      <c r="B8" s="106">
        <v>826</v>
      </c>
      <c r="C8" s="46">
        <v>185</v>
      </c>
      <c r="D8" s="46">
        <v>226</v>
      </c>
      <c r="E8" s="46">
        <v>183</v>
      </c>
      <c r="F8" s="57">
        <v>232</v>
      </c>
    </row>
    <row r="9" spans="1:6" s="61" customFormat="1" ht="12.95" hidden="1" customHeight="1">
      <c r="A9" s="111">
        <v>61</v>
      </c>
      <c r="B9" s="106">
        <v>826</v>
      </c>
      <c r="C9" s="46">
        <v>185</v>
      </c>
      <c r="D9" s="46">
        <v>225</v>
      </c>
      <c r="E9" s="46">
        <v>184</v>
      </c>
      <c r="F9" s="57">
        <v>232</v>
      </c>
    </row>
    <row r="10" spans="1:6" s="61" customFormat="1" ht="12.95" hidden="1" customHeight="1">
      <c r="A10" s="111">
        <v>62</v>
      </c>
      <c r="B10" s="106">
        <v>811</v>
      </c>
      <c r="C10" s="46">
        <v>186</v>
      </c>
      <c r="D10" s="46">
        <v>221</v>
      </c>
      <c r="E10" s="46">
        <v>189</v>
      </c>
      <c r="F10" s="57">
        <v>215</v>
      </c>
    </row>
    <row r="11" spans="1:6" s="61" customFormat="1" ht="12.95" hidden="1" customHeight="1">
      <c r="A11" s="111">
        <v>63</v>
      </c>
      <c r="B11" s="106">
        <v>786</v>
      </c>
      <c r="C11" s="46">
        <v>190</v>
      </c>
      <c r="D11" s="46">
        <v>218</v>
      </c>
      <c r="E11" s="46">
        <v>178</v>
      </c>
      <c r="F11" s="57">
        <v>200</v>
      </c>
    </row>
    <row r="12" spans="1:6" s="61" customFormat="1" ht="12.95" hidden="1" customHeight="1">
      <c r="A12" s="111" t="s">
        <v>68</v>
      </c>
      <c r="B12" s="106">
        <v>769</v>
      </c>
      <c r="C12" s="46">
        <v>196</v>
      </c>
      <c r="D12" s="46">
        <v>210</v>
      </c>
      <c r="E12" s="46">
        <v>170</v>
      </c>
      <c r="F12" s="57">
        <v>193</v>
      </c>
    </row>
    <row r="13" spans="1:6" s="61" customFormat="1" ht="15" customHeight="1">
      <c r="A13" s="112" t="s">
        <v>145</v>
      </c>
      <c r="B13" s="106">
        <v>765</v>
      </c>
      <c r="C13" s="46">
        <v>203</v>
      </c>
      <c r="D13" s="46">
        <v>201</v>
      </c>
      <c r="E13" s="46">
        <v>167</v>
      </c>
      <c r="F13" s="57">
        <v>194</v>
      </c>
    </row>
    <row r="14" spans="1:6" s="61" customFormat="1" ht="12.95" hidden="1" customHeight="1">
      <c r="A14" s="111">
        <v>3</v>
      </c>
      <c r="B14" s="106">
        <v>751</v>
      </c>
      <c r="C14" s="46">
        <v>209</v>
      </c>
      <c r="D14" s="46">
        <v>198</v>
      </c>
      <c r="E14" s="46">
        <v>165</v>
      </c>
      <c r="F14" s="57">
        <v>179</v>
      </c>
    </row>
    <row r="15" spans="1:6" s="61" customFormat="1" ht="12.95" hidden="1" customHeight="1">
      <c r="A15" s="111">
        <v>4</v>
      </c>
      <c r="B15" s="106">
        <v>739</v>
      </c>
      <c r="C15" s="46">
        <v>208</v>
      </c>
      <c r="D15" s="46">
        <v>196</v>
      </c>
      <c r="E15" s="46">
        <v>162</v>
      </c>
      <c r="F15" s="57">
        <v>173</v>
      </c>
    </row>
    <row r="16" spans="1:6" s="61" customFormat="1" ht="12.95" hidden="1" customHeight="1">
      <c r="A16" s="111">
        <v>5</v>
      </c>
      <c r="B16" s="106">
        <v>728</v>
      </c>
      <c r="C16" s="46">
        <v>224</v>
      </c>
      <c r="D16" s="46">
        <v>191</v>
      </c>
      <c r="E16" s="46">
        <v>151</v>
      </c>
      <c r="F16" s="57">
        <v>162</v>
      </c>
    </row>
    <row r="17" spans="1:7" s="61" customFormat="1" ht="12.95" hidden="1" customHeight="1">
      <c r="A17" s="111">
        <v>6</v>
      </c>
      <c r="B17" s="106">
        <v>731</v>
      </c>
      <c r="C17" s="46">
        <v>226</v>
      </c>
      <c r="D17" s="46">
        <v>189</v>
      </c>
      <c r="E17" s="46">
        <v>155</v>
      </c>
      <c r="F17" s="57">
        <v>161</v>
      </c>
    </row>
    <row r="18" spans="1:7" s="61" customFormat="1" ht="15" customHeight="1">
      <c r="A18" s="111">
        <v>7</v>
      </c>
      <c r="B18" s="106">
        <v>729</v>
      </c>
      <c r="C18" s="46">
        <v>227</v>
      </c>
      <c r="D18" s="46">
        <v>185</v>
      </c>
      <c r="E18" s="46">
        <v>151</v>
      </c>
      <c r="F18" s="57">
        <v>166</v>
      </c>
    </row>
    <row r="19" spans="1:7" s="61" customFormat="1" ht="15" customHeight="1">
      <c r="A19" s="111">
        <v>8</v>
      </c>
      <c r="B19" s="106">
        <v>725</v>
      </c>
      <c r="C19" s="46">
        <v>232</v>
      </c>
      <c r="D19" s="46">
        <v>189</v>
      </c>
      <c r="E19" s="46">
        <v>146</v>
      </c>
      <c r="F19" s="57">
        <v>158</v>
      </c>
    </row>
    <row r="20" spans="1:7" s="61" customFormat="1" ht="15" customHeight="1">
      <c r="A20" s="111">
        <v>9</v>
      </c>
      <c r="B20" s="106">
        <v>690</v>
      </c>
      <c r="C20" s="46">
        <v>221</v>
      </c>
      <c r="D20" s="46">
        <v>188</v>
      </c>
      <c r="E20" s="46">
        <v>138</v>
      </c>
      <c r="F20" s="57">
        <v>143</v>
      </c>
      <c r="G20" s="115"/>
    </row>
    <row r="21" spans="1:7" s="61" customFormat="1" ht="15" customHeight="1">
      <c r="A21" s="111">
        <v>10</v>
      </c>
      <c r="B21" s="106">
        <v>673</v>
      </c>
      <c r="C21" s="46">
        <v>211</v>
      </c>
      <c r="D21" s="46">
        <v>187</v>
      </c>
      <c r="E21" s="46">
        <v>141</v>
      </c>
      <c r="F21" s="57">
        <v>134</v>
      </c>
      <c r="G21" s="115"/>
    </row>
    <row r="22" spans="1:7" s="61" customFormat="1" ht="15" customHeight="1">
      <c r="A22" s="111">
        <v>11</v>
      </c>
      <c r="B22" s="106">
        <v>647</v>
      </c>
      <c r="C22" s="46">
        <v>206</v>
      </c>
      <c r="D22" s="46">
        <v>184</v>
      </c>
      <c r="E22" s="46">
        <v>131</v>
      </c>
      <c r="F22" s="57">
        <v>126</v>
      </c>
      <c r="G22" s="115"/>
    </row>
    <row r="23" spans="1:7" s="61" customFormat="1" ht="15" customHeight="1">
      <c r="A23" s="111" t="s">
        <v>131</v>
      </c>
      <c r="B23" s="106">
        <v>570</v>
      </c>
      <c r="C23" s="46">
        <v>201</v>
      </c>
      <c r="D23" s="46">
        <v>184</v>
      </c>
      <c r="E23" s="46">
        <v>57</v>
      </c>
      <c r="F23" s="57">
        <v>128</v>
      </c>
      <c r="G23" s="115"/>
    </row>
    <row r="24" spans="1:7" s="61" customFormat="1" ht="15" customHeight="1">
      <c r="A24" s="111" t="s">
        <v>133</v>
      </c>
      <c r="B24" s="106">
        <v>609</v>
      </c>
      <c r="C24" s="46">
        <v>185</v>
      </c>
      <c r="D24" s="46">
        <v>175</v>
      </c>
      <c r="E24" s="46">
        <v>121</v>
      </c>
      <c r="F24" s="57">
        <v>128</v>
      </c>
      <c r="G24" s="115"/>
    </row>
    <row r="25" spans="1:7" s="61" customFormat="1" ht="15" customHeight="1">
      <c r="A25" s="111" t="s">
        <v>157</v>
      </c>
      <c r="B25" s="106">
        <v>606</v>
      </c>
      <c r="C25" s="46">
        <v>185</v>
      </c>
      <c r="D25" s="46">
        <v>176</v>
      </c>
      <c r="E25" s="46">
        <v>119</v>
      </c>
      <c r="F25" s="57">
        <v>126</v>
      </c>
      <c r="G25" s="115"/>
    </row>
    <row r="26" spans="1:7" ht="15" customHeight="1">
      <c r="A26" s="112" t="s">
        <v>155</v>
      </c>
      <c r="B26" s="106">
        <v>604</v>
      </c>
      <c r="C26" s="46">
        <v>192</v>
      </c>
      <c r="D26" s="46">
        <v>166</v>
      </c>
      <c r="E26" s="46">
        <v>124</v>
      </c>
      <c r="F26" s="57">
        <v>122</v>
      </c>
      <c r="G26" s="113"/>
    </row>
    <row r="27" spans="1:7" ht="15" customHeight="1">
      <c r="A27" s="112" t="s">
        <v>196</v>
      </c>
      <c r="B27" s="106">
        <v>600</v>
      </c>
      <c r="C27" s="46">
        <v>197</v>
      </c>
      <c r="D27" s="46">
        <v>167</v>
      </c>
      <c r="E27" s="46">
        <v>126</v>
      </c>
      <c r="F27" s="57">
        <v>110</v>
      </c>
      <c r="G27" s="113"/>
    </row>
    <row r="28" spans="1:7" ht="15" customHeight="1">
      <c r="A28" s="112" t="s">
        <v>212</v>
      </c>
      <c r="B28" s="106">
        <v>558</v>
      </c>
      <c r="C28" s="46">
        <v>200</v>
      </c>
      <c r="D28" s="46">
        <v>149</v>
      </c>
      <c r="E28" s="46">
        <v>107</v>
      </c>
      <c r="F28" s="57">
        <v>102</v>
      </c>
      <c r="G28" s="113"/>
    </row>
    <row r="29" spans="1:7" ht="15" customHeight="1">
      <c r="A29" s="112" t="s">
        <v>221</v>
      </c>
      <c r="B29" s="106">
        <v>555</v>
      </c>
      <c r="C29" s="46">
        <v>211</v>
      </c>
      <c r="D29" s="46">
        <v>143</v>
      </c>
      <c r="E29" s="46">
        <v>103</v>
      </c>
      <c r="F29" s="57">
        <v>98</v>
      </c>
      <c r="G29" s="113"/>
    </row>
    <row r="30" spans="1:7" ht="15" customHeight="1">
      <c r="A30" s="112" t="s">
        <v>222</v>
      </c>
      <c r="B30" s="15">
        <v>558</v>
      </c>
      <c r="C30" s="16">
        <v>216</v>
      </c>
      <c r="D30" s="16">
        <v>148</v>
      </c>
      <c r="E30" s="16">
        <v>100</v>
      </c>
      <c r="F30" s="18">
        <v>94</v>
      </c>
      <c r="G30" s="126"/>
    </row>
    <row r="31" spans="1:7" ht="15" customHeight="1">
      <c r="A31" s="112" t="s">
        <v>223</v>
      </c>
      <c r="B31" s="15">
        <v>552</v>
      </c>
      <c r="C31" s="16">
        <v>216</v>
      </c>
      <c r="D31" s="16">
        <v>144</v>
      </c>
      <c r="E31" s="16">
        <v>105</v>
      </c>
      <c r="F31" s="18">
        <v>87</v>
      </c>
      <c r="G31" s="126"/>
    </row>
    <row r="32" spans="1:7" ht="15" customHeight="1">
      <c r="A32" s="112" t="s">
        <v>234</v>
      </c>
      <c r="B32" s="15">
        <v>588</v>
      </c>
      <c r="C32" s="16">
        <v>396</v>
      </c>
      <c r="D32" s="16">
        <v>3</v>
      </c>
      <c r="E32" s="16">
        <v>102</v>
      </c>
      <c r="F32" s="18">
        <v>87</v>
      </c>
      <c r="G32" s="126"/>
    </row>
    <row r="33" spans="1:7" ht="15" customHeight="1">
      <c r="A33" s="112" t="s">
        <v>240</v>
      </c>
      <c r="B33" s="15">
        <v>568</v>
      </c>
      <c r="C33" s="16">
        <v>404</v>
      </c>
      <c r="D33" s="16">
        <v>2</v>
      </c>
      <c r="E33" s="16">
        <v>95</v>
      </c>
      <c r="F33" s="18">
        <v>67</v>
      </c>
      <c r="G33" s="126"/>
    </row>
    <row r="34" spans="1:7">
      <c r="A34" s="112" t="s">
        <v>247</v>
      </c>
      <c r="B34" s="15">
        <v>556</v>
      </c>
      <c r="C34" s="16">
        <v>427</v>
      </c>
      <c r="D34" s="16">
        <v>2</v>
      </c>
      <c r="E34" s="16">
        <v>87</v>
      </c>
      <c r="F34" s="18">
        <v>40</v>
      </c>
    </row>
    <row r="35" spans="1:7">
      <c r="A35" s="112" t="s">
        <v>254</v>
      </c>
      <c r="B35" s="15">
        <v>539</v>
      </c>
      <c r="C35" s="16">
        <v>437</v>
      </c>
      <c r="D35" s="16">
        <v>2</v>
      </c>
      <c r="E35" s="16">
        <v>84</v>
      </c>
      <c r="F35" s="16">
        <v>16</v>
      </c>
    </row>
    <row r="36" spans="1:7">
      <c r="A36" s="108" t="s">
        <v>270</v>
      </c>
      <c r="B36" s="235">
        <v>545</v>
      </c>
      <c r="C36" s="16">
        <v>445</v>
      </c>
      <c r="D36" s="16">
        <v>2</v>
      </c>
      <c r="E36" s="16">
        <v>82</v>
      </c>
      <c r="F36" s="16">
        <v>16</v>
      </c>
      <c r="G36" s="113"/>
    </row>
    <row r="37" spans="1:7" ht="29.25" customHeight="1">
      <c r="A37" s="308" t="s">
        <v>229</v>
      </c>
      <c r="B37" s="308"/>
      <c r="C37" s="308"/>
      <c r="D37" s="308"/>
      <c r="E37" s="308"/>
      <c r="F37" s="308"/>
    </row>
    <row r="66" ht="18.75" customHeight="1"/>
  </sheetData>
  <mergeCells count="1">
    <mergeCell ref="A37:F37"/>
  </mergeCells>
  <phoneticPr fontId="2"/>
  <pageMargins left="0.78740157480314965" right="0.78740157480314965" top="0.59055118110236227" bottom="0.59055118110236227" header="0" footer="0"/>
  <pageSetup paperSize="9" fitToWidth="40" orientation="portrait" blackAndWhite="1" horizontalDpi="4294967292" r:id="rId1"/>
  <headerFooter alignWithMargins="0"/>
  <ignoredErrors>
    <ignoredError sqref="A23:A34" numberStoredAsText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>
    <tabColor theme="3" tint="0.59999389629810485"/>
    <outlinePr summaryBelow="0" summaryRight="0"/>
    <pageSetUpPr autoPageBreaks="0" fitToPage="1"/>
  </sheetPr>
  <dimension ref="A1:F38"/>
  <sheetViews>
    <sheetView view="pageBreakPreview" topLeftCell="A13" zoomScaleNormal="100" zoomScaleSheetLayoutView="100" workbookViewId="0">
      <selection activeCell="E37" sqref="E37"/>
    </sheetView>
  </sheetViews>
  <sheetFormatPr defaultColWidth="6.5" defaultRowHeight="13.5"/>
  <cols>
    <col min="1" max="1" width="10.25" style="101" customWidth="1"/>
    <col min="2" max="5" width="19.125" style="101" customWidth="1"/>
    <col min="6" max="255" width="6.5" customWidth="1"/>
  </cols>
  <sheetData>
    <row r="1" spans="1:6">
      <c r="A1" s="97" t="s">
        <v>61</v>
      </c>
      <c r="B1" s="116"/>
      <c r="C1" s="116"/>
      <c r="D1" s="116"/>
      <c r="E1" s="116"/>
      <c r="F1" s="64"/>
    </row>
    <row r="2" spans="1:6" s="109" customFormat="1" ht="12.95" customHeight="1">
      <c r="A2" s="19" t="s">
        <v>41</v>
      </c>
      <c r="B2" s="19" t="s">
        <v>25</v>
      </c>
      <c r="C2" s="19" t="s">
        <v>49</v>
      </c>
      <c r="D2" s="19" t="s">
        <v>62</v>
      </c>
      <c r="E2" s="22" t="s">
        <v>63</v>
      </c>
    </row>
    <row r="3" spans="1:6" s="109" customFormat="1" ht="15" customHeight="1">
      <c r="A3" s="110" t="s">
        <v>64</v>
      </c>
      <c r="B3" s="103">
        <v>1023</v>
      </c>
      <c r="C3" s="104">
        <v>476</v>
      </c>
      <c r="D3" s="104">
        <v>544</v>
      </c>
      <c r="E3" s="77">
        <v>3</v>
      </c>
      <c r="F3" s="120"/>
    </row>
    <row r="4" spans="1:6" ht="15" customHeight="1">
      <c r="A4" s="111">
        <v>50</v>
      </c>
      <c r="B4" s="106">
        <v>1087</v>
      </c>
      <c r="C4" s="46">
        <v>533</v>
      </c>
      <c r="D4" s="46">
        <v>530</v>
      </c>
      <c r="E4" s="57">
        <v>24</v>
      </c>
      <c r="F4" s="120"/>
    </row>
    <row r="5" spans="1:6" ht="15" customHeight="1">
      <c r="A5" s="111">
        <v>55</v>
      </c>
      <c r="B5" s="106">
        <v>1179</v>
      </c>
      <c r="C5" s="46">
        <v>575</v>
      </c>
      <c r="D5" s="46">
        <v>557</v>
      </c>
      <c r="E5" s="57">
        <v>47</v>
      </c>
      <c r="F5" s="120"/>
    </row>
    <row r="6" spans="1:6" ht="12.95" hidden="1" customHeight="1">
      <c r="A6" s="111">
        <v>58</v>
      </c>
      <c r="B6" s="106">
        <v>1184</v>
      </c>
      <c r="C6" s="46">
        <v>579</v>
      </c>
      <c r="D6" s="46">
        <v>561</v>
      </c>
      <c r="E6" s="57">
        <v>44</v>
      </c>
      <c r="F6" s="120"/>
    </row>
    <row r="7" spans="1:6" ht="12.95" hidden="1" customHeight="1">
      <c r="A7" s="111">
        <v>59</v>
      </c>
      <c r="B7" s="106">
        <v>1205</v>
      </c>
      <c r="C7" s="46">
        <v>592</v>
      </c>
      <c r="D7" s="46">
        <v>568</v>
      </c>
      <c r="E7" s="57">
        <v>45</v>
      </c>
      <c r="F7" s="120"/>
    </row>
    <row r="8" spans="1:6" ht="15" customHeight="1">
      <c r="A8" s="111">
        <v>60</v>
      </c>
      <c r="B8" s="106">
        <v>1205</v>
      </c>
      <c r="C8" s="46">
        <v>595</v>
      </c>
      <c r="D8" s="46">
        <v>567</v>
      </c>
      <c r="E8" s="57">
        <v>43</v>
      </c>
      <c r="F8" s="120"/>
    </row>
    <row r="9" spans="1:6" ht="12.95" hidden="1" customHeight="1">
      <c r="A9" s="111">
        <v>61</v>
      </c>
      <c r="B9" s="106">
        <v>1220</v>
      </c>
      <c r="C9" s="46">
        <v>310</v>
      </c>
      <c r="D9" s="46">
        <v>570</v>
      </c>
      <c r="E9" s="57">
        <v>40</v>
      </c>
      <c r="F9" s="120"/>
    </row>
    <row r="10" spans="1:6" ht="12.95" hidden="1" customHeight="1">
      <c r="A10" s="111">
        <v>62</v>
      </c>
      <c r="B10" s="106">
        <v>1225</v>
      </c>
      <c r="C10" s="46">
        <v>613</v>
      </c>
      <c r="D10" s="46">
        <v>573</v>
      </c>
      <c r="E10" s="57">
        <v>39</v>
      </c>
      <c r="F10" s="120"/>
    </row>
    <row r="11" spans="1:6" ht="12.95" hidden="1" customHeight="1">
      <c r="A11" s="111">
        <v>63</v>
      </c>
      <c r="B11" s="106">
        <v>1234</v>
      </c>
      <c r="C11" s="46">
        <v>620</v>
      </c>
      <c r="D11" s="46">
        <v>576</v>
      </c>
      <c r="E11" s="57">
        <v>38</v>
      </c>
      <c r="F11" s="120"/>
    </row>
    <row r="12" spans="1:6" ht="12.95" hidden="1" customHeight="1">
      <c r="A12" s="111" t="s">
        <v>60</v>
      </c>
      <c r="B12" s="106">
        <v>1234</v>
      </c>
      <c r="C12" s="46">
        <v>621</v>
      </c>
      <c r="D12" s="46">
        <v>576</v>
      </c>
      <c r="E12" s="57">
        <v>37</v>
      </c>
      <c r="F12" s="120"/>
    </row>
    <row r="13" spans="1:6" ht="15" customHeight="1">
      <c r="A13" s="112" t="s">
        <v>145</v>
      </c>
      <c r="B13" s="106">
        <v>1254</v>
      </c>
      <c r="C13" s="46">
        <v>637</v>
      </c>
      <c r="D13" s="46">
        <v>580</v>
      </c>
      <c r="E13" s="57">
        <v>37</v>
      </c>
      <c r="F13" s="120"/>
    </row>
    <row r="14" spans="1:6" ht="12.95" hidden="1" customHeight="1">
      <c r="A14" s="111">
        <v>3</v>
      </c>
      <c r="B14" s="106">
        <v>1259</v>
      </c>
      <c r="C14" s="46">
        <v>647</v>
      </c>
      <c r="D14" s="46">
        <v>576</v>
      </c>
      <c r="E14" s="57">
        <v>36</v>
      </c>
      <c r="F14" s="120"/>
    </row>
    <row r="15" spans="1:6" ht="12.95" hidden="1" customHeight="1">
      <c r="A15" s="111">
        <v>4</v>
      </c>
      <c r="B15" s="106">
        <v>1261</v>
      </c>
      <c r="C15" s="46">
        <v>648</v>
      </c>
      <c r="D15" s="46">
        <v>573</v>
      </c>
      <c r="E15" s="57">
        <v>40</v>
      </c>
    </row>
    <row r="16" spans="1:6" ht="12.95" hidden="1" customHeight="1">
      <c r="A16" s="111">
        <v>5</v>
      </c>
      <c r="B16" s="106">
        <v>1277</v>
      </c>
      <c r="C16" s="46">
        <v>663</v>
      </c>
      <c r="D16" s="46">
        <v>573</v>
      </c>
      <c r="E16" s="57">
        <v>41</v>
      </c>
    </row>
    <row r="17" spans="1:6" ht="12.95" hidden="1" customHeight="1">
      <c r="A17" s="111">
        <v>6</v>
      </c>
      <c r="B17" s="106">
        <v>1255</v>
      </c>
      <c r="C17" s="46">
        <v>644</v>
      </c>
      <c r="D17" s="46">
        <v>569</v>
      </c>
      <c r="E17" s="57">
        <v>42</v>
      </c>
    </row>
    <row r="18" spans="1:6" ht="15" customHeight="1">
      <c r="A18" s="111">
        <v>7</v>
      </c>
      <c r="B18" s="106">
        <v>1276</v>
      </c>
      <c r="C18" s="46">
        <v>665</v>
      </c>
      <c r="D18" s="46">
        <v>568</v>
      </c>
      <c r="E18" s="57">
        <v>43</v>
      </c>
    </row>
    <row r="19" spans="1:6" ht="15" customHeight="1">
      <c r="A19" s="111">
        <v>8</v>
      </c>
      <c r="B19" s="106">
        <v>1270</v>
      </c>
      <c r="C19" s="46">
        <v>653</v>
      </c>
      <c r="D19" s="46">
        <v>574</v>
      </c>
      <c r="E19" s="57">
        <v>43</v>
      </c>
    </row>
    <row r="20" spans="1:6" ht="15" customHeight="1">
      <c r="A20" s="111">
        <v>9</v>
      </c>
      <c r="B20" s="106">
        <v>1243</v>
      </c>
      <c r="C20" s="46">
        <v>641</v>
      </c>
      <c r="D20" s="46">
        <v>560</v>
      </c>
      <c r="E20" s="57">
        <v>42</v>
      </c>
    </row>
    <row r="21" spans="1:6" ht="15" customHeight="1">
      <c r="A21" s="111">
        <v>10</v>
      </c>
      <c r="B21" s="106">
        <v>1241</v>
      </c>
      <c r="C21" s="46">
        <v>635</v>
      </c>
      <c r="D21" s="46">
        <v>566</v>
      </c>
      <c r="E21" s="57">
        <v>40</v>
      </c>
    </row>
    <row r="22" spans="1:6" ht="15" customHeight="1">
      <c r="A22" s="111" t="s">
        <v>69</v>
      </c>
      <c r="B22" s="106">
        <v>1211</v>
      </c>
      <c r="C22" s="46">
        <v>625</v>
      </c>
      <c r="D22" s="46">
        <v>544</v>
      </c>
      <c r="E22" s="57">
        <v>42</v>
      </c>
    </row>
    <row r="23" spans="1:6" ht="15" customHeight="1">
      <c r="A23" s="111" t="s">
        <v>131</v>
      </c>
      <c r="B23" s="106">
        <v>1216</v>
      </c>
      <c r="C23" s="46">
        <v>629</v>
      </c>
      <c r="D23" s="46">
        <v>548</v>
      </c>
      <c r="E23" s="57">
        <v>39</v>
      </c>
    </row>
    <row r="24" spans="1:6" ht="15" customHeight="1">
      <c r="A24" s="111" t="s">
        <v>133</v>
      </c>
      <c r="B24" s="106">
        <v>926</v>
      </c>
      <c r="C24" s="46">
        <v>435</v>
      </c>
      <c r="D24" s="46">
        <v>459</v>
      </c>
      <c r="E24" s="57">
        <v>32</v>
      </c>
    </row>
    <row r="25" spans="1:6" ht="15" customHeight="1">
      <c r="A25" s="111" t="s">
        <v>156</v>
      </c>
      <c r="B25" s="106">
        <v>908</v>
      </c>
      <c r="C25" s="46">
        <v>440</v>
      </c>
      <c r="D25" s="46">
        <v>434</v>
      </c>
      <c r="E25" s="57">
        <v>34</v>
      </c>
      <c r="F25" s="113"/>
    </row>
    <row r="26" spans="1:6" ht="15" customHeight="1">
      <c r="A26" s="111" t="s">
        <v>188</v>
      </c>
      <c r="B26" s="106">
        <v>904</v>
      </c>
      <c r="C26" s="46">
        <v>445</v>
      </c>
      <c r="D26" s="46">
        <v>428</v>
      </c>
      <c r="E26" s="57">
        <v>31</v>
      </c>
      <c r="F26" s="113"/>
    </row>
    <row r="27" spans="1:6" ht="15" customHeight="1">
      <c r="A27" s="111" t="s">
        <v>200</v>
      </c>
      <c r="B27" s="106">
        <v>812</v>
      </c>
      <c r="C27" s="46">
        <v>417</v>
      </c>
      <c r="D27" s="46">
        <v>368</v>
      </c>
      <c r="E27" s="57">
        <v>27</v>
      </c>
      <c r="F27" s="113"/>
    </row>
    <row r="28" spans="1:6" ht="15" customHeight="1">
      <c r="A28" s="112" t="s">
        <v>219</v>
      </c>
      <c r="B28" s="106">
        <v>764</v>
      </c>
      <c r="C28" s="46">
        <v>412</v>
      </c>
      <c r="D28" s="46">
        <v>324</v>
      </c>
      <c r="E28" s="57">
        <v>28</v>
      </c>
      <c r="F28" s="113"/>
    </row>
    <row r="29" spans="1:6" ht="15" customHeight="1">
      <c r="A29" s="112" t="s">
        <v>213</v>
      </c>
      <c r="B29" s="106">
        <v>744</v>
      </c>
      <c r="C29" s="46">
        <v>400</v>
      </c>
      <c r="D29" s="46">
        <v>317</v>
      </c>
      <c r="E29" s="57">
        <v>27</v>
      </c>
      <c r="F29" s="113"/>
    </row>
    <row r="30" spans="1:6" ht="15" customHeight="1">
      <c r="A30" s="112" t="s">
        <v>220</v>
      </c>
      <c r="B30" s="106">
        <v>735</v>
      </c>
      <c r="C30" s="46">
        <v>412</v>
      </c>
      <c r="D30" s="46">
        <v>296</v>
      </c>
      <c r="E30" s="57">
        <v>27</v>
      </c>
      <c r="F30" s="113"/>
    </row>
    <row r="31" spans="1:6" ht="15" customHeight="1">
      <c r="A31" s="112" t="s">
        <v>226</v>
      </c>
      <c r="B31" s="106">
        <v>727</v>
      </c>
      <c r="C31" s="46">
        <v>409</v>
      </c>
      <c r="D31" s="46">
        <v>291</v>
      </c>
      <c r="E31" s="57">
        <v>27</v>
      </c>
      <c r="F31" s="113"/>
    </row>
    <row r="32" spans="1:6" ht="15" customHeight="1">
      <c r="A32" s="112" t="s">
        <v>234</v>
      </c>
      <c r="B32" s="106">
        <v>683</v>
      </c>
      <c r="C32" s="46">
        <v>367</v>
      </c>
      <c r="D32" s="46">
        <v>289</v>
      </c>
      <c r="E32" s="57">
        <v>27</v>
      </c>
      <c r="F32" s="113"/>
    </row>
    <row r="33" spans="1:6" ht="15" customHeight="1">
      <c r="A33" s="112" t="s">
        <v>240</v>
      </c>
      <c r="B33" s="106">
        <v>648</v>
      </c>
      <c r="C33" s="46">
        <v>356</v>
      </c>
      <c r="D33" s="46">
        <v>269</v>
      </c>
      <c r="E33" s="57">
        <v>23</v>
      </c>
      <c r="F33" s="113"/>
    </row>
    <row r="34" spans="1:6" ht="15" customHeight="1">
      <c r="A34" s="112" t="s">
        <v>239</v>
      </c>
      <c r="B34" s="106">
        <v>616</v>
      </c>
      <c r="C34" s="46">
        <v>348</v>
      </c>
      <c r="D34" s="46">
        <v>244</v>
      </c>
      <c r="E34" s="57">
        <v>24</v>
      </c>
      <c r="F34" s="113"/>
    </row>
    <row r="35" spans="1:6" ht="15" customHeight="1">
      <c r="A35" s="112" t="s">
        <v>254</v>
      </c>
      <c r="B35" s="106">
        <v>594</v>
      </c>
      <c r="C35" s="46">
        <v>334</v>
      </c>
      <c r="D35" s="46">
        <v>236</v>
      </c>
      <c r="E35" s="57">
        <v>24</v>
      </c>
      <c r="F35" s="126"/>
    </row>
    <row r="36" spans="1:6" ht="15" customHeight="1">
      <c r="A36" s="108" t="s">
        <v>271</v>
      </c>
      <c r="B36" s="100">
        <v>575</v>
      </c>
      <c r="C36" s="48">
        <v>323</v>
      </c>
      <c r="D36" s="48">
        <v>228</v>
      </c>
      <c r="E36" s="58">
        <v>24</v>
      </c>
      <c r="F36" s="126"/>
    </row>
    <row r="37" spans="1:6" ht="12.95" customHeight="1">
      <c r="A37" s="114" t="s">
        <v>65</v>
      </c>
      <c r="B37"/>
      <c r="C37"/>
      <c r="D37"/>
      <c r="E37"/>
    </row>
    <row r="38" spans="1:6">
      <c r="A38" s="114" t="s">
        <v>160</v>
      </c>
    </row>
  </sheetData>
  <phoneticPr fontId="2"/>
  <pageMargins left="0.78740157480314965" right="0.78740157480314965" top="0.59055118110236227" bottom="0.59055118110236227" header="0" footer="0"/>
  <pageSetup paperSize="9" fitToWidth="40" orientation="portrait" blackAndWhite="1" r:id="rId1"/>
  <headerFooter alignWithMargins="0"/>
  <ignoredErrors>
    <ignoredError sqref="A22:A34" numberStoredAsText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>
    <tabColor theme="3" tint="0.59999389629810485"/>
    <outlinePr summaryBelow="0" summaryRight="0"/>
    <pageSetUpPr autoPageBreaks="0"/>
  </sheetPr>
  <dimension ref="A1:M77"/>
  <sheetViews>
    <sheetView view="pageBreakPreview" zoomScaleNormal="100" zoomScaleSheetLayoutView="100" workbookViewId="0">
      <selection activeCell="D28" sqref="D28"/>
    </sheetView>
  </sheetViews>
  <sheetFormatPr defaultColWidth="6.5" defaultRowHeight="13.5"/>
  <cols>
    <col min="1" max="1" width="9.625" style="101" customWidth="1"/>
    <col min="2" max="7" width="12.875" style="101" customWidth="1"/>
    <col min="8" max="8" width="3.5" customWidth="1"/>
    <col min="9" max="255" width="6.5" customWidth="1"/>
  </cols>
  <sheetData>
    <row r="1" spans="1:13">
      <c r="A1" s="97" t="s">
        <v>146</v>
      </c>
      <c r="B1" s="116"/>
      <c r="C1" s="116"/>
      <c r="D1" s="116"/>
      <c r="E1" s="116"/>
      <c r="F1" s="116"/>
      <c r="G1" s="99" t="s">
        <v>150</v>
      </c>
    </row>
    <row r="2" spans="1:13" s="109" customFormat="1" ht="14.45" customHeight="1">
      <c r="A2" s="309" t="s">
        <v>41</v>
      </c>
      <c r="B2" s="280" t="s">
        <v>25</v>
      </c>
      <c r="C2" s="117"/>
      <c r="D2" s="117"/>
      <c r="E2" s="117"/>
      <c r="F2" s="117"/>
      <c r="G2" s="118"/>
    </row>
    <row r="3" spans="1:13" s="109" customFormat="1" ht="42.75" customHeight="1">
      <c r="A3" s="309"/>
      <c r="B3" s="309"/>
      <c r="C3" s="49" t="s">
        <v>54</v>
      </c>
      <c r="D3" s="22" t="s">
        <v>55</v>
      </c>
      <c r="E3" s="49" t="s">
        <v>56</v>
      </c>
      <c r="F3" s="257" t="s">
        <v>57</v>
      </c>
      <c r="G3" s="22" t="s">
        <v>58</v>
      </c>
    </row>
    <row r="4" spans="1:13" ht="14.45" hidden="1" customHeight="1">
      <c r="A4" s="110" t="s">
        <v>59</v>
      </c>
      <c r="B4" s="103">
        <v>0</v>
      </c>
      <c r="C4" s="104">
        <v>0</v>
      </c>
      <c r="D4" s="104">
        <v>0</v>
      </c>
      <c r="E4" s="104">
        <v>0</v>
      </c>
      <c r="F4" s="104">
        <v>0</v>
      </c>
      <c r="G4" s="77">
        <v>0</v>
      </c>
    </row>
    <row r="5" spans="1:13" ht="14.45" hidden="1" customHeight="1">
      <c r="A5" s="111" t="s">
        <v>60</v>
      </c>
      <c r="B5" s="106">
        <v>4</v>
      </c>
      <c r="C5" s="46">
        <v>0</v>
      </c>
      <c r="D5" s="46">
        <v>2</v>
      </c>
      <c r="E5" s="46">
        <v>2</v>
      </c>
      <c r="F5" s="46">
        <v>0</v>
      </c>
      <c r="G5" s="57">
        <v>0</v>
      </c>
    </row>
    <row r="6" spans="1:13" ht="14.45" hidden="1" customHeight="1">
      <c r="A6" s="111">
        <v>2</v>
      </c>
      <c r="B6" s="106">
        <v>7</v>
      </c>
      <c r="C6" s="46">
        <v>0</v>
      </c>
      <c r="D6" s="46">
        <v>5</v>
      </c>
      <c r="E6" s="46">
        <v>2</v>
      </c>
      <c r="F6" s="46">
        <v>0</v>
      </c>
      <c r="G6" s="57">
        <v>0</v>
      </c>
    </row>
    <row r="7" spans="1:13" ht="14.45" hidden="1" customHeight="1">
      <c r="A7" s="111">
        <v>3</v>
      </c>
      <c r="B7" s="106">
        <v>10</v>
      </c>
      <c r="C7" s="46">
        <v>1</v>
      </c>
      <c r="D7" s="46">
        <v>6</v>
      </c>
      <c r="E7" s="46">
        <v>3</v>
      </c>
      <c r="F7" s="46">
        <v>0</v>
      </c>
      <c r="G7" s="57">
        <v>0</v>
      </c>
    </row>
    <row r="8" spans="1:13" ht="14.45" hidden="1" customHeight="1">
      <c r="A8" s="111">
        <v>4</v>
      </c>
      <c r="B8" s="106">
        <v>16</v>
      </c>
      <c r="C8" s="46">
        <v>1</v>
      </c>
      <c r="D8" s="46">
        <v>10</v>
      </c>
      <c r="E8" s="46">
        <v>5</v>
      </c>
      <c r="F8" s="46">
        <v>0</v>
      </c>
      <c r="G8" s="57">
        <v>0</v>
      </c>
    </row>
    <row r="9" spans="1:13" ht="14.45" customHeight="1">
      <c r="A9" s="112" t="s">
        <v>149</v>
      </c>
      <c r="B9" s="106">
        <v>19</v>
      </c>
      <c r="C9" s="46">
        <v>1</v>
      </c>
      <c r="D9" s="46">
        <v>10</v>
      </c>
      <c r="E9" s="46">
        <v>8</v>
      </c>
      <c r="F9" s="46">
        <v>0</v>
      </c>
      <c r="G9" s="57">
        <v>0</v>
      </c>
      <c r="K9" s="119"/>
      <c r="L9" s="119"/>
      <c r="M9" s="119"/>
    </row>
    <row r="10" spans="1:13" ht="14.45" customHeight="1">
      <c r="A10" s="111">
        <v>10</v>
      </c>
      <c r="B10" s="106">
        <v>46</v>
      </c>
      <c r="C10" s="46">
        <v>4</v>
      </c>
      <c r="D10" s="46">
        <v>30</v>
      </c>
      <c r="E10" s="46">
        <v>10</v>
      </c>
      <c r="F10" s="46">
        <v>1</v>
      </c>
      <c r="G10" s="57">
        <v>1</v>
      </c>
    </row>
    <row r="11" spans="1:13" ht="14.45" customHeight="1">
      <c r="A11" s="111" t="s">
        <v>69</v>
      </c>
      <c r="B11" s="106">
        <v>47</v>
      </c>
      <c r="C11" s="46">
        <v>4</v>
      </c>
      <c r="D11" s="46">
        <v>31</v>
      </c>
      <c r="E11" s="46">
        <v>10</v>
      </c>
      <c r="F11" s="46">
        <v>1</v>
      </c>
      <c r="G11" s="57">
        <v>1</v>
      </c>
    </row>
    <row r="12" spans="1:13" ht="14.45" customHeight="1">
      <c r="A12" s="111" t="s">
        <v>131</v>
      </c>
      <c r="B12" s="106">
        <v>51</v>
      </c>
      <c r="C12" s="46">
        <v>4</v>
      </c>
      <c r="D12" s="46">
        <v>33</v>
      </c>
      <c r="E12" s="46">
        <v>12</v>
      </c>
      <c r="F12" s="46">
        <v>1</v>
      </c>
      <c r="G12" s="57">
        <v>1</v>
      </c>
    </row>
    <row r="13" spans="1:13" ht="14.45" customHeight="1">
      <c r="A13" s="111" t="s">
        <v>133</v>
      </c>
      <c r="B13" s="106">
        <v>52</v>
      </c>
      <c r="C13" s="46">
        <v>4</v>
      </c>
      <c r="D13" s="46">
        <v>34</v>
      </c>
      <c r="E13" s="46">
        <v>12</v>
      </c>
      <c r="F13" s="46">
        <v>1</v>
      </c>
      <c r="G13" s="57">
        <v>1</v>
      </c>
    </row>
    <row r="14" spans="1:13" ht="14.45" customHeight="1">
      <c r="A14" s="111" t="s">
        <v>156</v>
      </c>
      <c r="B14" s="106">
        <v>59</v>
      </c>
      <c r="C14" s="46">
        <v>4</v>
      </c>
      <c r="D14" s="46">
        <v>38</v>
      </c>
      <c r="E14" s="46">
        <v>15</v>
      </c>
      <c r="F14" s="46">
        <v>1</v>
      </c>
      <c r="G14" s="57">
        <v>1</v>
      </c>
    </row>
    <row r="15" spans="1:13" ht="14.45" customHeight="1">
      <c r="A15" s="111" t="s">
        <v>188</v>
      </c>
      <c r="B15" s="106">
        <v>59</v>
      </c>
      <c r="C15" s="46">
        <v>4</v>
      </c>
      <c r="D15" s="46">
        <v>38</v>
      </c>
      <c r="E15" s="46">
        <v>15</v>
      </c>
      <c r="F15" s="46">
        <v>1</v>
      </c>
      <c r="G15" s="57">
        <v>1</v>
      </c>
    </row>
    <row r="16" spans="1:13" ht="14.45" customHeight="1">
      <c r="A16" s="111" t="s">
        <v>200</v>
      </c>
      <c r="B16" s="106">
        <v>60</v>
      </c>
      <c r="C16" s="46">
        <v>4</v>
      </c>
      <c r="D16" s="46">
        <v>39</v>
      </c>
      <c r="E16" s="46">
        <v>15</v>
      </c>
      <c r="F16" s="46">
        <v>1</v>
      </c>
      <c r="G16" s="57">
        <v>1</v>
      </c>
    </row>
    <row r="17" spans="1:7">
      <c r="A17" s="112" t="s">
        <v>273</v>
      </c>
      <c r="B17" s="106">
        <v>62</v>
      </c>
      <c r="C17" s="46">
        <v>4</v>
      </c>
      <c r="D17" s="46">
        <v>41</v>
      </c>
      <c r="E17" s="46">
        <v>15</v>
      </c>
      <c r="F17" s="46">
        <v>1</v>
      </c>
      <c r="G17" s="57">
        <v>1</v>
      </c>
    </row>
    <row r="18" spans="1:7">
      <c r="A18" s="111" t="s">
        <v>274</v>
      </c>
      <c r="B18" s="106">
        <v>62</v>
      </c>
      <c r="C18" s="46">
        <v>4</v>
      </c>
      <c r="D18" s="46">
        <v>41</v>
      </c>
      <c r="E18" s="46">
        <v>15</v>
      </c>
      <c r="F18" s="46">
        <v>1</v>
      </c>
      <c r="G18" s="57">
        <v>1</v>
      </c>
    </row>
    <row r="19" spans="1:7">
      <c r="A19" s="111" t="s">
        <v>275</v>
      </c>
      <c r="B19" s="106">
        <v>62</v>
      </c>
      <c r="C19" s="46">
        <v>4</v>
      </c>
      <c r="D19" s="46">
        <v>41</v>
      </c>
      <c r="E19" s="46">
        <v>15</v>
      </c>
      <c r="F19" s="46">
        <v>1</v>
      </c>
      <c r="G19" s="57">
        <v>1</v>
      </c>
    </row>
    <row r="20" spans="1:7">
      <c r="A20" s="111" t="s">
        <v>226</v>
      </c>
      <c r="B20" s="106">
        <v>62</v>
      </c>
      <c r="C20" s="46">
        <v>4</v>
      </c>
      <c r="D20" s="46">
        <v>41</v>
      </c>
      <c r="E20" s="46">
        <v>15</v>
      </c>
      <c r="F20" s="46">
        <v>1</v>
      </c>
      <c r="G20" s="57">
        <v>1</v>
      </c>
    </row>
    <row r="21" spans="1:7">
      <c r="A21" s="112" t="s">
        <v>234</v>
      </c>
      <c r="B21" s="106">
        <v>58</v>
      </c>
      <c r="C21" s="46">
        <v>3</v>
      </c>
      <c r="D21" s="46">
        <v>38</v>
      </c>
      <c r="E21" s="46">
        <v>15</v>
      </c>
      <c r="F21" s="46">
        <v>1</v>
      </c>
      <c r="G21" s="57">
        <v>1</v>
      </c>
    </row>
    <row r="22" spans="1:7">
      <c r="A22" s="112" t="s">
        <v>240</v>
      </c>
      <c r="B22" s="106">
        <v>56</v>
      </c>
      <c r="C22" s="46">
        <v>3</v>
      </c>
      <c r="D22" s="46">
        <v>38</v>
      </c>
      <c r="E22" s="46">
        <v>13</v>
      </c>
      <c r="F22" s="46">
        <v>1</v>
      </c>
      <c r="G22" s="57">
        <v>1</v>
      </c>
    </row>
    <row r="23" spans="1:7">
      <c r="A23" s="112" t="s">
        <v>250</v>
      </c>
      <c r="B23" s="106">
        <v>64</v>
      </c>
      <c r="C23" s="46">
        <v>4</v>
      </c>
      <c r="D23" s="46">
        <v>43</v>
      </c>
      <c r="E23" s="46">
        <v>15</v>
      </c>
      <c r="F23" s="46">
        <v>1</v>
      </c>
      <c r="G23" s="57">
        <v>1</v>
      </c>
    </row>
    <row r="24" spans="1:7">
      <c r="A24" s="112" t="s">
        <v>254</v>
      </c>
      <c r="B24" s="106">
        <v>62</v>
      </c>
      <c r="C24" s="46">
        <v>3</v>
      </c>
      <c r="D24" s="46">
        <v>42</v>
      </c>
      <c r="E24" s="46">
        <v>15</v>
      </c>
      <c r="F24" s="46">
        <v>1</v>
      </c>
      <c r="G24" s="57">
        <v>1</v>
      </c>
    </row>
    <row r="25" spans="1:7">
      <c r="A25" s="108" t="s">
        <v>276</v>
      </c>
      <c r="B25" s="100">
        <v>61</v>
      </c>
      <c r="C25" s="48">
        <v>3</v>
      </c>
      <c r="D25" s="48">
        <v>41</v>
      </c>
      <c r="E25" s="48">
        <v>15</v>
      </c>
      <c r="F25" s="48">
        <v>1</v>
      </c>
      <c r="G25" s="58">
        <v>1</v>
      </c>
    </row>
    <row r="26" spans="1:7">
      <c r="A26" s="316"/>
      <c r="B26" s="46"/>
      <c r="C26" s="46"/>
      <c r="D26" s="46"/>
      <c r="E26" s="46"/>
      <c r="F26" s="46"/>
      <c r="G26" s="46"/>
    </row>
    <row r="27" spans="1:7">
      <c r="A27" s="316"/>
      <c r="B27" s="46"/>
      <c r="C27" s="46"/>
      <c r="D27" s="46"/>
      <c r="E27" s="46"/>
      <c r="F27" s="46"/>
      <c r="G27" s="46"/>
    </row>
    <row r="28" spans="1:7">
      <c r="A28" s="316"/>
      <c r="B28" s="46"/>
      <c r="C28" s="46"/>
      <c r="D28" s="46"/>
      <c r="E28" s="46"/>
      <c r="F28" s="46"/>
      <c r="G28" s="46"/>
    </row>
    <row r="29" spans="1:7">
      <c r="A29" s="316"/>
      <c r="B29" s="46"/>
      <c r="C29" s="46"/>
      <c r="D29" s="46"/>
      <c r="E29" s="46"/>
      <c r="F29" s="46"/>
      <c r="G29" s="46"/>
    </row>
    <row r="30" spans="1:7" hidden="1">
      <c r="A30" s="114"/>
    </row>
    <row r="31" spans="1:7">
      <c r="A31" s="114"/>
    </row>
    <row r="32" spans="1:7">
      <c r="A32" s="114"/>
    </row>
    <row r="33" spans="1:1">
      <c r="A33" s="114"/>
    </row>
    <row r="34" spans="1:1">
      <c r="A34" s="114"/>
    </row>
    <row r="35" spans="1:1">
      <c r="A35" s="114"/>
    </row>
    <row r="36" spans="1:1">
      <c r="A36" s="114"/>
    </row>
    <row r="77" ht="36.75" customHeight="1"/>
  </sheetData>
  <mergeCells count="2">
    <mergeCell ref="A2:A3"/>
    <mergeCell ref="B2:B3"/>
  </mergeCells>
  <phoneticPr fontId="2"/>
  <pageMargins left="0.78740157480314965" right="0.78740157480314965" top="0.19685039370078741" bottom="0" header="0" footer="0"/>
  <pageSetup paperSize="9" scale="87" fitToWidth="40" orientation="portrait" blackAndWhite="1" horizontalDpi="4294967292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tabColor theme="3" tint="0.59999389629810485"/>
    <outlinePr summaryBelow="0" summaryRight="0"/>
    <pageSetUpPr autoPageBreaks="0" fitToPage="1"/>
  </sheetPr>
  <dimension ref="A1:G33"/>
  <sheetViews>
    <sheetView view="pageBreakPreview" zoomScaleNormal="100" zoomScaleSheetLayoutView="100" workbookViewId="0">
      <selection activeCell="D24" sqref="D24"/>
    </sheetView>
  </sheetViews>
  <sheetFormatPr defaultColWidth="6.5" defaultRowHeight="13.5"/>
  <cols>
    <col min="1" max="1" width="10" style="101" customWidth="1"/>
    <col min="2" max="7" width="12.75" style="101" customWidth="1"/>
    <col min="8" max="254" width="6.5" customWidth="1"/>
  </cols>
  <sheetData>
    <row r="1" spans="1:7">
      <c r="A1" s="97" t="s">
        <v>147</v>
      </c>
      <c r="B1" s="116"/>
      <c r="C1" s="116"/>
      <c r="D1" s="116"/>
      <c r="E1" s="116"/>
      <c r="F1" s="116"/>
      <c r="G1" s="99" t="s">
        <v>150</v>
      </c>
    </row>
    <row r="2" spans="1:7" s="109" customFormat="1" ht="14.45" customHeight="1">
      <c r="A2" s="283" t="s">
        <v>41</v>
      </c>
      <c r="B2" s="285" t="s">
        <v>25</v>
      </c>
      <c r="C2" s="117"/>
      <c r="D2" s="117"/>
      <c r="E2" s="117"/>
      <c r="F2" s="117"/>
      <c r="G2" s="118"/>
    </row>
    <row r="3" spans="1:7" s="109" customFormat="1" ht="27">
      <c r="A3" s="310"/>
      <c r="B3" s="311"/>
      <c r="C3" s="42" t="s">
        <v>54</v>
      </c>
      <c r="D3" s="8" t="s">
        <v>55</v>
      </c>
      <c r="E3" s="42" t="s">
        <v>56</v>
      </c>
      <c r="F3" s="255" t="s">
        <v>159</v>
      </c>
      <c r="G3" s="22" t="s">
        <v>58</v>
      </c>
    </row>
    <row r="4" spans="1:7" ht="14.25" hidden="1" customHeight="1">
      <c r="A4" s="110" t="s">
        <v>66</v>
      </c>
      <c r="B4" s="103">
        <v>0</v>
      </c>
      <c r="C4" s="104">
        <v>0</v>
      </c>
      <c r="D4" s="104">
        <v>0</v>
      </c>
      <c r="E4" s="104">
        <v>0</v>
      </c>
      <c r="F4" s="104">
        <v>0</v>
      </c>
      <c r="G4" s="77">
        <v>0</v>
      </c>
    </row>
    <row r="5" spans="1:7" ht="14.25" hidden="1" customHeight="1">
      <c r="A5" s="111" t="s">
        <v>67</v>
      </c>
      <c r="B5" s="106">
        <v>319</v>
      </c>
      <c r="C5" s="46">
        <v>0</v>
      </c>
      <c r="D5" s="46">
        <v>107</v>
      </c>
      <c r="E5" s="46">
        <v>212</v>
      </c>
      <c r="F5" s="46">
        <v>0</v>
      </c>
      <c r="G5" s="57">
        <v>0</v>
      </c>
    </row>
    <row r="6" spans="1:7" ht="14.25" hidden="1" customHeight="1">
      <c r="A6" s="111">
        <v>2</v>
      </c>
      <c r="B6" s="106">
        <v>579</v>
      </c>
      <c r="C6" s="46">
        <v>0</v>
      </c>
      <c r="D6" s="46">
        <v>367</v>
      </c>
      <c r="E6" s="46">
        <v>212</v>
      </c>
      <c r="F6" s="46">
        <v>0</v>
      </c>
      <c r="G6" s="57">
        <v>0</v>
      </c>
    </row>
    <row r="7" spans="1:7" ht="14.25" hidden="1" customHeight="1">
      <c r="A7" s="111">
        <v>3</v>
      </c>
      <c r="B7" s="106">
        <v>769</v>
      </c>
      <c r="C7" s="46">
        <v>50</v>
      </c>
      <c r="D7" s="46">
        <v>427</v>
      </c>
      <c r="E7" s="46">
        <v>292</v>
      </c>
      <c r="F7" s="46">
        <v>0</v>
      </c>
      <c r="G7" s="57">
        <v>0</v>
      </c>
    </row>
    <row r="8" spans="1:7" ht="14.25" hidden="1" customHeight="1">
      <c r="A8" s="111">
        <v>4</v>
      </c>
      <c r="B8" s="106">
        <v>1299</v>
      </c>
      <c r="C8" s="46">
        <v>50</v>
      </c>
      <c r="D8" s="46">
        <v>777</v>
      </c>
      <c r="E8" s="46">
        <v>472</v>
      </c>
      <c r="F8" s="46">
        <v>0</v>
      </c>
      <c r="G8" s="57">
        <v>0</v>
      </c>
    </row>
    <row r="9" spans="1:7" ht="14.45" customHeight="1">
      <c r="A9" s="179" t="s">
        <v>149</v>
      </c>
      <c r="B9" s="103">
        <v>1439</v>
      </c>
      <c r="C9" s="104">
        <v>50</v>
      </c>
      <c r="D9" s="104">
        <v>777</v>
      </c>
      <c r="E9" s="104">
        <v>612</v>
      </c>
      <c r="F9" s="104">
        <v>0</v>
      </c>
      <c r="G9" s="77">
        <v>0</v>
      </c>
    </row>
    <row r="10" spans="1:7" ht="14.45" customHeight="1">
      <c r="A10" s="111">
        <v>10</v>
      </c>
      <c r="B10" s="106">
        <v>3602</v>
      </c>
      <c r="C10" s="46">
        <v>240</v>
      </c>
      <c r="D10" s="46">
        <v>2350</v>
      </c>
      <c r="E10" s="46">
        <v>812</v>
      </c>
      <c r="F10" s="46">
        <v>100</v>
      </c>
      <c r="G10" s="57">
        <v>100</v>
      </c>
    </row>
    <row r="11" spans="1:7" ht="14.45" customHeight="1">
      <c r="A11" s="111" t="s">
        <v>69</v>
      </c>
      <c r="B11" s="106">
        <v>3702</v>
      </c>
      <c r="C11" s="46">
        <v>240</v>
      </c>
      <c r="D11" s="46">
        <v>2450</v>
      </c>
      <c r="E11" s="46">
        <v>812</v>
      </c>
      <c r="F11" s="46">
        <v>100</v>
      </c>
      <c r="G11" s="57">
        <v>100</v>
      </c>
    </row>
    <row r="12" spans="1:7" ht="14.45" customHeight="1">
      <c r="A12" s="111" t="s">
        <v>131</v>
      </c>
      <c r="B12" s="106">
        <v>4067</v>
      </c>
      <c r="C12" s="46">
        <v>240</v>
      </c>
      <c r="D12" s="46">
        <v>2615</v>
      </c>
      <c r="E12" s="46">
        <v>1012</v>
      </c>
      <c r="F12" s="46">
        <v>100</v>
      </c>
      <c r="G12" s="57">
        <v>100</v>
      </c>
    </row>
    <row r="13" spans="1:7" ht="14.45" customHeight="1">
      <c r="A13" s="112" t="s">
        <v>139</v>
      </c>
      <c r="B13" s="106">
        <v>4151</v>
      </c>
      <c r="C13" s="46">
        <v>240</v>
      </c>
      <c r="D13" s="46">
        <v>2699</v>
      </c>
      <c r="E13" s="46">
        <v>1012</v>
      </c>
      <c r="F13" s="46">
        <v>100</v>
      </c>
      <c r="G13" s="57">
        <v>100</v>
      </c>
    </row>
    <row r="14" spans="1:7" ht="14.45" customHeight="1">
      <c r="A14" s="111" t="s">
        <v>156</v>
      </c>
      <c r="B14" s="106">
        <v>4752</v>
      </c>
      <c r="C14" s="46">
        <v>240</v>
      </c>
      <c r="D14" s="46">
        <v>3000</v>
      </c>
      <c r="E14" s="46">
        <v>1312</v>
      </c>
      <c r="F14" s="46">
        <v>100</v>
      </c>
      <c r="G14" s="57">
        <v>100</v>
      </c>
    </row>
    <row r="15" spans="1:7" ht="14.25" customHeight="1">
      <c r="A15" s="111" t="s">
        <v>188</v>
      </c>
      <c r="B15" s="106">
        <v>4757</v>
      </c>
      <c r="C15" s="46">
        <v>240</v>
      </c>
      <c r="D15" s="46">
        <v>3000</v>
      </c>
      <c r="E15" s="46">
        <v>1317</v>
      </c>
      <c r="F15" s="46">
        <v>100</v>
      </c>
      <c r="G15" s="57">
        <v>100</v>
      </c>
    </row>
    <row r="16" spans="1:7" ht="14.45" customHeight="1">
      <c r="A16" s="111" t="s">
        <v>200</v>
      </c>
      <c r="B16" s="106">
        <v>4826</v>
      </c>
      <c r="C16" s="46">
        <v>265</v>
      </c>
      <c r="D16" s="46">
        <v>3044</v>
      </c>
      <c r="E16" s="46">
        <v>1317</v>
      </c>
      <c r="F16" s="46">
        <v>100</v>
      </c>
      <c r="G16" s="57">
        <v>100</v>
      </c>
    </row>
    <row r="17" spans="1:7">
      <c r="A17" s="112" t="s">
        <v>219</v>
      </c>
      <c r="B17" s="106">
        <v>4971</v>
      </c>
      <c r="C17" s="46">
        <v>265</v>
      </c>
      <c r="D17" s="46">
        <v>3189</v>
      </c>
      <c r="E17" s="46">
        <v>1317</v>
      </c>
      <c r="F17" s="46">
        <v>100</v>
      </c>
      <c r="G17" s="57">
        <v>100</v>
      </c>
    </row>
    <row r="18" spans="1:7">
      <c r="A18" s="112" t="s">
        <v>213</v>
      </c>
      <c r="B18" s="106">
        <v>4971</v>
      </c>
      <c r="C18" s="46">
        <v>265</v>
      </c>
      <c r="D18" s="46">
        <v>3189</v>
      </c>
      <c r="E18" s="46">
        <v>1317</v>
      </c>
      <c r="F18" s="46">
        <v>100</v>
      </c>
      <c r="G18" s="57">
        <v>100</v>
      </c>
    </row>
    <row r="19" spans="1:7">
      <c r="A19" s="112" t="s">
        <v>220</v>
      </c>
      <c r="B19" s="106">
        <v>4971</v>
      </c>
      <c r="C19" s="46">
        <v>265</v>
      </c>
      <c r="D19" s="46">
        <v>3189</v>
      </c>
      <c r="E19" s="46">
        <v>1317</v>
      </c>
      <c r="F19" s="46">
        <v>100</v>
      </c>
      <c r="G19" s="57">
        <v>100</v>
      </c>
    </row>
    <row r="20" spans="1:7">
      <c r="A20" s="112" t="s">
        <v>226</v>
      </c>
      <c r="B20" s="106">
        <v>4976</v>
      </c>
      <c r="C20" s="46">
        <v>265</v>
      </c>
      <c r="D20" s="46">
        <v>3195</v>
      </c>
      <c r="E20" s="46">
        <v>1316</v>
      </c>
      <c r="F20" s="46">
        <v>100</v>
      </c>
      <c r="G20" s="57">
        <v>100</v>
      </c>
    </row>
    <row r="21" spans="1:7">
      <c r="A21" s="112" t="s">
        <v>234</v>
      </c>
      <c r="B21" s="106">
        <v>4636</v>
      </c>
      <c r="C21" s="46">
        <v>185</v>
      </c>
      <c r="D21" s="46">
        <v>2935</v>
      </c>
      <c r="E21" s="46">
        <v>1316</v>
      </c>
      <c r="F21" s="46">
        <v>100</v>
      </c>
      <c r="G21" s="57">
        <v>100</v>
      </c>
    </row>
    <row r="22" spans="1:7">
      <c r="A22" s="112" t="s">
        <v>240</v>
      </c>
      <c r="B22" s="106">
        <v>4536</v>
      </c>
      <c r="C22" s="46">
        <v>215</v>
      </c>
      <c r="D22" s="46">
        <v>2934</v>
      </c>
      <c r="E22" s="46">
        <v>1187</v>
      </c>
      <c r="F22" s="46">
        <v>100</v>
      </c>
      <c r="G22" s="57">
        <v>100</v>
      </c>
    </row>
    <row r="23" spans="1:7">
      <c r="A23" s="112" t="s">
        <v>239</v>
      </c>
      <c r="B23" s="106">
        <v>5056</v>
      </c>
      <c r="C23" s="46">
        <v>265</v>
      </c>
      <c r="D23" s="46">
        <v>3275</v>
      </c>
      <c r="E23" s="46">
        <v>1316</v>
      </c>
      <c r="F23" s="46">
        <v>100</v>
      </c>
      <c r="G23" s="57">
        <v>100</v>
      </c>
    </row>
    <row r="24" spans="1:7">
      <c r="A24" s="112" t="s">
        <v>254</v>
      </c>
      <c r="B24" s="106">
        <v>4991</v>
      </c>
      <c r="C24" s="46">
        <v>185</v>
      </c>
      <c r="D24" s="46">
        <v>3270</v>
      </c>
      <c r="E24" s="46">
        <v>1336</v>
      </c>
      <c r="F24" s="46">
        <v>100</v>
      </c>
      <c r="G24" s="57">
        <v>100</v>
      </c>
    </row>
    <row r="25" spans="1:7">
      <c r="A25" s="108" t="s">
        <v>272</v>
      </c>
      <c r="B25" s="100">
        <v>4891</v>
      </c>
      <c r="C25" s="48">
        <v>185</v>
      </c>
      <c r="D25" s="48">
        <v>3170</v>
      </c>
      <c r="E25" s="48">
        <v>1336</v>
      </c>
      <c r="F25" s="48">
        <v>100</v>
      </c>
      <c r="G25" s="58">
        <v>100</v>
      </c>
    </row>
    <row r="26" spans="1:7">
      <c r="A26" s="114" t="s">
        <v>119</v>
      </c>
    </row>
    <row r="27" spans="1:7" ht="14.25" customHeight="1">
      <c r="A27" s="114"/>
    </row>
    <row r="28" spans="1:7" ht="14.25" customHeight="1">
      <c r="A28" s="114"/>
    </row>
    <row r="29" spans="1:7" ht="14.25" customHeight="1">
      <c r="A29" s="114"/>
    </row>
    <row r="30" spans="1:7" ht="14.25" hidden="1" customHeight="1">
      <c r="A30" s="114"/>
    </row>
    <row r="31" spans="1:7" ht="14.25" customHeight="1">
      <c r="A31" s="114"/>
    </row>
    <row r="32" spans="1:7">
      <c r="A32" s="114"/>
    </row>
    <row r="33" spans="1:1">
      <c r="A33" s="114"/>
    </row>
  </sheetData>
  <mergeCells count="2">
    <mergeCell ref="A2:A3"/>
    <mergeCell ref="B2:B3"/>
  </mergeCells>
  <phoneticPr fontId="2"/>
  <pageMargins left="0.78740157480314965" right="0.78740157480314965" top="0.59055118110236227" bottom="0.59055118110236227" header="0" footer="0"/>
  <pageSetup paperSize="9" fitToWidth="40" orientation="portrait" blackAndWhite="1" r:id="rId1"/>
  <headerFooter alignWithMargins="0"/>
  <ignoredErrors>
    <ignoredError sqref="A11:A23" numberStoredAsText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5">
    <tabColor theme="3" tint="0.59999389629810485"/>
    <outlinePr summaryBelow="0" summaryRight="0"/>
    <pageSetUpPr autoPageBreaks="0" fitToPage="1"/>
  </sheetPr>
  <dimension ref="A1:I33"/>
  <sheetViews>
    <sheetView tabSelected="1" view="pageBreakPreview" zoomScaleNormal="100" zoomScaleSheetLayoutView="100" workbookViewId="0">
      <selection activeCell="H16" sqref="H16"/>
    </sheetView>
  </sheetViews>
  <sheetFormatPr defaultColWidth="6.5" defaultRowHeight="13.5"/>
  <cols>
    <col min="1" max="1" width="8.75" style="101" customWidth="1"/>
    <col min="2" max="9" width="9.75" style="101" customWidth="1"/>
    <col min="10" max="255" width="6.5" customWidth="1"/>
  </cols>
  <sheetData>
    <row r="1" spans="1:9" ht="18.75" customHeight="1">
      <c r="A1" s="142" t="s">
        <v>148</v>
      </c>
      <c r="B1" s="98"/>
      <c r="C1" s="98"/>
      <c r="D1" s="98"/>
      <c r="E1" s="98"/>
      <c r="F1" s="98"/>
      <c r="G1" s="98"/>
      <c r="H1" s="98"/>
      <c r="I1" s="99"/>
    </row>
    <row r="2" spans="1:9" s="109" customFormat="1" ht="14.45" customHeight="1">
      <c r="A2" s="312" t="s">
        <v>120</v>
      </c>
      <c r="B2" s="312" t="s">
        <v>121</v>
      </c>
      <c r="C2" s="144"/>
      <c r="D2" s="144"/>
      <c r="E2" s="144"/>
      <c r="F2" s="144"/>
      <c r="G2" s="144"/>
      <c r="H2" s="144"/>
      <c r="I2" s="102"/>
    </row>
    <row r="3" spans="1:9" s="109" customFormat="1" ht="56.25" customHeight="1">
      <c r="A3" s="313"/>
      <c r="B3" s="314"/>
      <c r="C3" s="145" t="s">
        <v>122</v>
      </c>
      <c r="D3" s="146" t="s">
        <v>123</v>
      </c>
      <c r="E3" s="146" t="s">
        <v>124</v>
      </c>
      <c r="F3" s="256" t="s">
        <v>125</v>
      </c>
      <c r="G3" s="147" t="s">
        <v>126</v>
      </c>
      <c r="H3" s="147" t="s">
        <v>127</v>
      </c>
      <c r="I3" s="148" t="s">
        <v>128</v>
      </c>
    </row>
    <row r="4" spans="1:9" ht="14.45" customHeight="1">
      <c r="A4" s="143" t="s">
        <v>129</v>
      </c>
      <c r="B4" s="149">
        <v>2</v>
      </c>
      <c r="C4" s="150">
        <v>0</v>
      </c>
      <c r="D4" s="150">
        <v>1</v>
      </c>
      <c r="E4" s="150">
        <v>1</v>
      </c>
      <c r="F4" s="150">
        <v>0</v>
      </c>
      <c r="G4" s="150">
        <v>0</v>
      </c>
      <c r="H4" s="150">
        <v>0</v>
      </c>
      <c r="I4" s="151">
        <v>0</v>
      </c>
    </row>
    <row r="5" spans="1:9" ht="14.45" customHeight="1">
      <c r="A5" s="152">
        <v>10</v>
      </c>
      <c r="B5" s="153">
        <v>50</v>
      </c>
      <c r="C5" s="154" t="s">
        <v>130</v>
      </c>
      <c r="D5" s="154">
        <v>32</v>
      </c>
      <c r="E5" s="154">
        <v>5</v>
      </c>
      <c r="F5" s="154" t="s">
        <v>130</v>
      </c>
      <c r="G5" s="154">
        <v>7</v>
      </c>
      <c r="H5" s="154">
        <v>1</v>
      </c>
      <c r="I5" s="155">
        <v>5</v>
      </c>
    </row>
    <row r="6" spans="1:9" ht="14.45" customHeight="1">
      <c r="A6" s="152">
        <v>11</v>
      </c>
      <c r="B6" s="153">
        <v>62</v>
      </c>
      <c r="C6" s="154">
        <v>1</v>
      </c>
      <c r="D6" s="154">
        <v>40</v>
      </c>
      <c r="E6" s="154">
        <v>5</v>
      </c>
      <c r="F6" s="154">
        <v>0</v>
      </c>
      <c r="G6" s="154">
        <v>9</v>
      </c>
      <c r="H6" s="154">
        <v>1</v>
      </c>
      <c r="I6" s="155">
        <v>6</v>
      </c>
    </row>
    <row r="7" spans="1:9" ht="14.45" customHeight="1">
      <c r="A7" s="152">
        <v>12</v>
      </c>
      <c r="B7" s="153">
        <v>77</v>
      </c>
      <c r="C7" s="154">
        <v>2</v>
      </c>
      <c r="D7" s="154">
        <v>44</v>
      </c>
      <c r="E7" s="154">
        <v>8</v>
      </c>
      <c r="F7" s="154">
        <v>0</v>
      </c>
      <c r="G7" s="154">
        <v>9</v>
      </c>
      <c r="H7" s="154">
        <v>1</v>
      </c>
      <c r="I7" s="155">
        <v>13</v>
      </c>
    </row>
    <row r="8" spans="1:9" ht="14.45" customHeight="1">
      <c r="A8" s="152">
        <v>13</v>
      </c>
      <c r="B8" s="153">
        <v>78</v>
      </c>
      <c r="C8" s="154">
        <v>2</v>
      </c>
      <c r="D8" s="154">
        <v>45</v>
      </c>
      <c r="E8" s="154">
        <v>9</v>
      </c>
      <c r="F8" s="154">
        <v>0</v>
      </c>
      <c r="G8" s="154">
        <v>9</v>
      </c>
      <c r="H8" s="154">
        <v>1</v>
      </c>
      <c r="I8" s="155">
        <v>12</v>
      </c>
    </row>
    <row r="9" spans="1:9" ht="14.45" customHeight="1">
      <c r="A9" s="152">
        <v>14</v>
      </c>
      <c r="B9" s="153">
        <v>85</v>
      </c>
      <c r="C9" s="154">
        <v>2</v>
      </c>
      <c r="D9" s="154">
        <v>47</v>
      </c>
      <c r="E9" s="154">
        <v>9</v>
      </c>
      <c r="F9" s="154">
        <v>0</v>
      </c>
      <c r="G9" s="154">
        <v>9</v>
      </c>
      <c r="H9" s="154">
        <v>2</v>
      </c>
      <c r="I9" s="155">
        <v>16</v>
      </c>
    </row>
    <row r="10" spans="1:9" ht="14.45" customHeight="1">
      <c r="A10" s="152">
        <v>15</v>
      </c>
      <c r="B10" s="153">
        <v>86</v>
      </c>
      <c r="C10" s="154">
        <v>2</v>
      </c>
      <c r="D10" s="154">
        <v>47</v>
      </c>
      <c r="E10" s="154">
        <v>8</v>
      </c>
      <c r="F10" s="154" t="s">
        <v>144</v>
      </c>
      <c r="G10" s="154">
        <v>9</v>
      </c>
      <c r="H10" s="154">
        <v>2</v>
      </c>
      <c r="I10" s="155">
        <v>17</v>
      </c>
    </row>
    <row r="11" spans="1:9" ht="14.45" customHeight="1">
      <c r="A11" s="152">
        <v>16</v>
      </c>
      <c r="B11" s="153">
        <v>84</v>
      </c>
      <c r="C11" s="154">
        <v>2</v>
      </c>
      <c r="D11" s="154">
        <v>47</v>
      </c>
      <c r="E11" s="154">
        <v>7</v>
      </c>
      <c r="F11" s="154" t="s">
        <v>130</v>
      </c>
      <c r="G11" s="154">
        <v>7</v>
      </c>
      <c r="H11" s="154">
        <v>2</v>
      </c>
      <c r="I11" s="155">
        <v>19</v>
      </c>
    </row>
    <row r="12" spans="1:9" ht="14.45" customHeight="1">
      <c r="A12" s="152">
        <v>17</v>
      </c>
      <c r="B12" s="153">
        <v>85</v>
      </c>
      <c r="C12" s="154">
        <v>2</v>
      </c>
      <c r="D12" s="154">
        <v>47</v>
      </c>
      <c r="E12" s="154">
        <v>7</v>
      </c>
      <c r="F12" s="154" t="s">
        <v>130</v>
      </c>
      <c r="G12" s="154">
        <v>7</v>
      </c>
      <c r="H12" s="154">
        <v>2</v>
      </c>
      <c r="I12" s="155">
        <v>20</v>
      </c>
    </row>
    <row r="13" spans="1:9" ht="14.45" customHeight="1">
      <c r="A13" s="152">
        <v>18</v>
      </c>
      <c r="B13" s="153">
        <v>79</v>
      </c>
      <c r="C13" s="154">
        <v>2</v>
      </c>
      <c r="D13" s="154">
        <v>41</v>
      </c>
      <c r="E13" s="154">
        <v>5</v>
      </c>
      <c r="F13" s="154">
        <v>0</v>
      </c>
      <c r="G13" s="154">
        <v>7</v>
      </c>
      <c r="H13" s="154">
        <v>2</v>
      </c>
      <c r="I13" s="155">
        <v>22</v>
      </c>
    </row>
    <row r="14" spans="1:9" ht="14.45" customHeight="1">
      <c r="A14" s="152">
        <v>19</v>
      </c>
      <c r="B14" s="153">
        <v>76</v>
      </c>
      <c r="C14" s="154">
        <v>2</v>
      </c>
      <c r="D14" s="154">
        <v>39</v>
      </c>
      <c r="E14" s="154">
        <v>4</v>
      </c>
      <c r="F14" s="154">
        <v>0</v>
      </c>
      <c r="G14" s="154">
        <v>6</v>
      </c>
      <c r="H14" s="154">
        <v>2</v>
      </c>
      <c r="I14" s="155">
        <v>23</v>
      </c>
    </row>
    <row r="15" spans="1:9" ht="14.45" customHeight="1">
      <c r="A15" s="152">
        <v>20</v>
      </c>
      <c r="B15" s="153">
        <v>77</v>
      </c>
      <c r="C15" s="154">
        <v>2</v>
      </c>
      <c r="D15" s="154">
        <v>40</v>
      </c>
      <c r="E15" s="154">
        <v>4</v>
      </c>
      <c r="F15" s="154">
        <v>0</v>
      </c>
      <c r="G15" s="154">
        <v>6</v>
      </c>
      <c r="H15" s="154">
        <v>2</v>
      </c>
      <c r="I15" s="155">
        <v>23</v>
      </c>
    </row>
    <row r="16" spans="1:9" ht="14.45" customHeight="1">
      <c r="A16" s="152">
        <v>21</v>
      </c>
      <c r="B16" s="153">
        <v>72</v>
      </c>
      <c r="C16" s="154">
        <v>2</v>
      </c>
      <c r="D16" s="154">
        <v>37</v>
      </c>
      <c r="E16" s="154">
        <v>4</v>
      </c>
      <c r="F16" s="154" t="s">
        <v>130</v>
      </c>
      <c r="G16" s="154">
        <v>6</v>
      </c>
      <c r="H16" s="154">
        <v>2</v>
      </c>
      <c r="I16" s="155">
        <v>21</v>
      </c>
    </row>
    <row r="17" spans="1:9" ht="14.45" customHeight="1">
      <c r="A17" s="152">
        <v>22</v>
      </c>
      <c r="B17" s="153">
        <v>73</v>
      </c>
      <c r="C17" s="154">
        <v>1</v>
      </c>
      <c r="D17" s="154">
        <v>34</v>
      </c>
      <c r="E17" s="154">
        <v>4</v>
      </c>
      <c r="F17" s="154">
        <v>0</v>
      </c>
      <c r="G17" s="154">
        <v>5</v>
      </c>
      <c r="H17" s="154">
        <v>2</v>
      </c>
      <c r="I17" s="155">
        <v>27</v>
      </c>
    </row>
    <row r="18" spans="1:9" ht="14.45" customHeight="1">
      <c r="A18" s="152">
        <v>23</v>
      </c>
      <c r="B18" s="153">
        <v>77</v>
      </c>
      <c r="C18" s="154">
        <v>1</v>
      </c>
      <c r="D18" s="154">
        <v>36</v>
      </c>
      <c r="E18" s="154">
        <v>4</v>
      </c>
      <c r="F18" s="154">
        <v>0</v>
      </c>
      <c r="G18" s="154">
        <v>6</v>
      </c>
      <c r="H18" s="154">
        <v>2</v>
      </c>
      <c r="I18" s="155">
        <v>28</v>
      </c>
    </row>
    <row r="19" spans="1:9" ht="14.45" customHeight="1">
      <c r="A19" s="152">
        <v>24</v>
      </c>
      <c r="B19" s="153">
        <v>83</v>
      </c>
      <c r="C19" s="154">
        <v>2</v>
      </c>
      <c r="D19" s="154">
        <v>33</v>
      </c>
      <c r="E19" s="154">
        <v>5</v>
      </c>
      <c r="F19" s="154">
        <v>0</v>
      </c>
      <c r="G19" s="154">
        <v>4</v>
      </c>
      <c r="H19" s="154">
        <v>2</v>
      </c>
      <c r="I19" s="155">
        <v>37</v>
      </c>
    </row>
    <row r="20" spans="1:9" ht="14.45" customHeight="1">
      <c r="A20" s="260">
        <v>25</v>
      </c>
      <c r="B20" s="156">
        <v>94</v>
      </c>
      <c r="C20" s="157">
        <v>2</v>
      </c>
      <c r="D20" s="157">
        <v>33</v>
      </c>
      <c r="E20" s="157">
        <v>6</v>
      </c>
      <c r="F20" s="157">
        <v>0</v>
      </c>
      <c r="G20" s="157">
        <v>6</v>
      </c>
      <c r="H20" s="157">
        <v>2</v>
      </c>
      <c r="I20" s="158">
        <v>45</v>
      </c>
    </row>
    <row r="21" spans="1:9" ht="14.45" customHeight="1">
      <c r="A21" s="114" t="s">
        <v>154</v>
      </c>
      <c r="B21" s="120"/>
      <c r="C21" s="120"/>
      <c r="D21" s="120"/>
      <c r="E21" s="120"/>
      <c r="F21" s="120"/>
    </row>
    <row r="22" spans="1:9" ht="14.45" customHeight="1">
      <c r="A22" s="114"/>
      <c r="B22" s="120"/>
      <c r="C22" s="120"/>
      <c r="D22" s="120"/>
      <c r="E22" s="120"/>
      <c r="F22" s="120"/>
    </row>
    <row r="23" spans="1:9" ht="14.45" customHeight="1">
      <c r="A23" s="114"/>
      <c r="B23" s="120"/>
      <c r="C23" s="120"/>
      <c r="D23" s="120"/>
      <c r="E23" s="120"/>
      <c r="F23" s="120"/>
    </row>
    <row r="24" spans="1:9" ht="14.45" customHeight="1">
      <c r="A24" s="114"/>
      <c r="B24" s="120"/>
      <c r="C24" s="120"/>
      <c r="D24" s="120"/>
      <c r="E24" s="120"/>
      <c r="F24" s="120"/>
    </row>
    <row r="25" spans="1:9">
      <c r="A25" s="114"/>
      <c r="B25" s="120"/>
      <c r="C25" s="120"/>
      <c r="D25" s="120"/>
      <c r="E25" s="120"/>
      <c r="F25" s="120"/>
    </row>
    <row r="26" spans="1:9">
      <c r="A26" s="114"/>
    </row>
    <row r="27" spans="1:9">
      <c r="A27" s="114"/>
    </row>
    <row r="28" spans="1:9">
      <c r="A28" s="114"/>
    </row>
    <row r="29" spans="1:9">
      <c r="A29" s="114"/>
    </row>
    <row r="30" spans="1:9">
      <c r="A30" s="114"/>
    </row>
    <row r="31" spans="1:9">
      <c r="A31" s="114"/>
    </row>
    <row r="32" spans="1:9">
      <c r="A32" s="114"/>
    </row>
    <row r="33" spans="1:1">
      <c r="A33" s="114"/>
    </row>
  </sheetData>
  <mergeCells count="2">
    <mergeCell ref="A2:A3"/>
    <mergeCell ref="B2:B3"/>
  </mergeCells>
  <phoneticPr fontId="2"/>
  <pageMargins left="0.78740157480314965" right="0.78740157480314965" top="0.59055118110236227" bottom="0.59055118110236227" header="0" footer="0"/>
  <pageSetup paperSize="9" fitToWidth="40" orientation="portrait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>
    <tabColor theme="3" tint="0.59999389629810485"/>
    <outlinePr summaryBelow="0" summaryRight="0"/>
    <pageSetUpPr autoPageBreaks="0" fitToPage="1"/>
  </sheetPr>
  <dimension ref="A1:D37"/>
  <sheetViews>
    <sheetView view="pageBreakPreview" zoomScaleNormal="100" zoomScaleSheetLayoutView="100" workbookViewId="0">
      <pane xSplit="1" ySplit="2" topLeftCell="B3" activePane="bottomRight" state="frozen"/>
      <selection activeCell="C29" sqref="C29"/>
      <selection pane="topRight" activeCell="C29" sqref="C29"/>
      <selection pane="bottomLeft" activeCell="C29" sqref="C29"/>
      <selection pane="bottomRight" activeCell="B35" sqref="B35"/>
    </sheetView>
  </sheetViews>
  <sheetFormatPr defaultColWidth="6.5" defaultRowHeight="13.5"/>
  <cols>
    <col min="1" max="1" width="11.5" style="101" customWidth="1"/>
    <col min="2" max="2" width="25.25" style="101" customWidth="1"/>
    <col min="3" max="3" width="23.125" style="101" customWidth="1"/>
    <col min="4" max="4" width="22.5" style="101" customWidth="1"/>
  </cols>
  <sheetData>
    <row r="1" spans="1:4">
      <c r="A1" s="97" t="s">
        <v>136</v>
      </c>
      <c r="B1" s="116"/>
      <c r="C1" s="116"/>
      <c r="D1" s="116"/>
    </row>
    <row r="2" spans="1:4" s="109" customFormat="1" ht="12.95" customHeight="1">
      <c r="A2" s="19" t="s">
        <v>41</v>
      </c>
      <c r="B2" s="19" t="s">
        <v>25</v>
      </c>
      <c r="C2" s="19" t="s">
        <v>76</v>
      </c>
      <c r="D2" s="22" t="s">
        <v>77</v>
      </c>
    </row>
    <row r="3" spans="1:4" s="109" customFormat="1" ht="12.95" customHeight="1">
      <c r="A3" s="105" t="s">
        <v>46</v>
      </c>
      <c r="B3" s="103">
        <v>5845007</v>
      </c>
      <c r="C3" s="104">
        <v>187842</v>
      </c>
      <c r="D3" s="77">
        <v>5644151</v>
      </c>
    </row>
    <row r="4" spans="1:4" ht="12.95" customHeight="1">
      <c r="A4" s="105">
        <v>55</v>
      </c>
      <c r="B4" s="106">
        <v>6734465</v>
      </c>
      <c r="C4" s="46">
        <v>185930</v>
      </c>
      <c r="D4" s="57">
        <v>6548535</v>
      </c>
    </row>
    <row r="5" spans="1:4" ht="12.95" customHeight="1">
      <c r="A5" s="105">
        <v>60</v>
      </c>
      <c r="B5" s="106">
        <v>7856674</v>
      </c>
      <c r="C5" s="46">
        <v>170473</v>
      </c>
      <c r="D5" s="57">
        <v>7686201</v>
      </c>
    </row>
    <row r="6" spans="1:4" ht="12.95" hidden="1" customHeight="1">
      <c r="A6" s="105">
        <v>61</v>
      </c>
      <c r="B6" s="106">
        <v>8136197</v>
      </c>
      <c r="C6" s="46">
        <v>179003</v>
      </c>
      <c r="D6" s="57">
        <v>7957194</v>
      </c>
    </row>
    <row r="7" spans="1:4" ht="12.95" hidden="1" customHeight="1">
      <c r="A7" s="105">
        <v>62</v>
      </c>
      <c r="B7" s="106">
        <v>8498532</v>
      </c>
      <c r="C7" s="46">
        <v>184291</v>
      </c>
      <c r="D7" s="57">
        <v>8341241</v>
      </c>
    </row>
    <row r="8" spans="1:4" ht="12.95" hidden="1" customHeight="1">
      <c r="A8" s="105">
        <v>63</v>
      </c>
      <c r="B8" s="106">
        <v>8737631</v>
      </c>
      <c r="C8" s="46">
        <v>182515</v>
      </c>
      <c r="D8" s="57">
        <v>8555116</v>
      </c>
    </row>
    <row r="9" spans="1:4" ht="12.95" hidden="1" customHeight="1">
      <c r="A9" s="105" t="s">
        <v>78</v>
      </c>
      <c r="B9" s="106">
        <v>8844613</v>
      </c>
      <c r="C9" s="46">
        <v>194226</v>
      </c>
      <c r="D9" s="57">
        <v>8650387</v>
      </c>
    </row>
    <row r="10" spans="1:4" ht="12.95" customHeight="1">
      <c r="A10" s="112" t="s">
        <v>45</v>
      </c>
      <c r="B10" s="106">
        <v>8938504</v>
      </c>
      <c r="C10" s="46">
        <v>183905</v>
      </c>
      <c r="D10" s="57">
        <v>8754599</v>
      </c>
    </row>
    <row r="11" spans="1:4" ht="12.95" hidden="1" customHeight="1">
      <c r="A11" s="105">
        <v>3</v>
      </c>
      <c r="B11" s="106">
        <v>9227864</v>
      </c>
      <c r="C11" s="46">
        <v>185214</v>
      </c>
      <c r="D11" s="57">
        <v>9042650</v>
      </c>
    </row>
    <row r="12" spans="1:4" ht="12.95" hidden="1" customHeight="1">
      <c r="A12" s="105">
        <v>4</v>
      </c>
      <c r="B12" s="106">
        <v>9468283</v>
      </c>
      <c r="C12" s="46">
        <v>188256</v>
      </c>
      <c r="D12" s="57">
        <v>9280027</v>
      </c>
    </row>
    <row r="13" spans="1:4" ht="12.95" hidden="1" customHeight="1">
      <c r="A13" s="105">
        <v>5</v>
      </c>
      <c r="B13" s="106">
        <v>9336663</v>
      </c>
      <c r="C13" s="46">
        <v>186338</v>
      </c>
      <c r="D13" s="57">
        <v>9150325</v>
      </c>
    </row>
    <row r="14" spans="1:4" ht="12.95" hidden="1" customHeight="1">
      <c r="A14" s="105">
        <v>6</v>
      </c>
      <c r="B14" s="106">
        <v>9264847</v>
      </c>
      <c r="C14" s="46">
        <v>186331</v>
      </c>
      <c r="D14" s="57">
        <v>9078516</v>
      </c>
    </row>
    <row r="15" spans="1:4" ht="12.95" customHeight="1">
      <c r="A15" s="105">
        <v>7</v>
      </c>
      <c r="B15" s="106">
        <v>9460938</v>
      </c>
      <c r="C15" s="46">
        <v>203946</v>
      </c>
      <c r="D15" s="57">
        <v>9256992</v>
      </c>
    </row>
    <row r="16" spans="1:4" ht="12.95" customHeight="1">
      <c r="A16" s="105">
        <v>8</v>
      </c>
      <c r="B16" s="106">
        <v>9542512</v>
      </c>
      <c r="C16" s="46">
        <v>213816</v>
      </c>
      <c r="D16" s="57">
        <v>9328696</v>
      </c>
    </row>
    <row r="17" spans="1:4" ht="12.95" customHeight="1">
      <c r="A17" s="105">
        <v>9</v>
      </c>
      <c r="B17" s="106">
        <v>9506264</v>
      </c>
      <c r="C17" s="46">
        <v>226399</v>
      </c>
      <c r="D17" s="57">
        <v>9279865</v>
      </c>
    </row>
    <row r="18" spans="1:4" ht="12.95" customHeight="1">
      <c r="A18" s="105">
        <v>10</v>
      </c>
      <c r="B18" s="106">
        <v>9472027</v>
      </c>
      <c r="C18" s="46">
        <v>233083</v>
      </c>
      <c r="D18" s="57">
        <v>9238944</v>
      </c>
    </row>
    <row r="19" spans="1:4" ht="12.95" customHeight="1">
      <c r="A19" s="105" t="s">
        <v>116</v>
      </c>
      <c r="B19" s="106">
        <v>9610890</v>
      </c>
      <c r="C19" s="46">
        <v>234321</v>
      </c>
      <c r="D19" s="57">
        <v>9376569</v>
      </c>
    </row>
    <row r="20" spans="1:4" ht="12.95" customHeight="1">
      <c r="A20" s="105" t="s">
        <v>134</v>
      </c>
      <c r="B20" s="106">
        <v>9837931</v>
      </c>
      <c r="C20" s="46">
        <v>235208</v>
      </c>
      <c r="D20" s="57">
        <v>9602723</v>
      </c>
    </row>
    <row r="21" spans="1:4" ht="12.95" customHeight="1">
      <c r="A21" s="111" t="s">
        <v>135</v>
      </c>
      <c r="B21" s="106">
        <v>9775960</v>
      </c>
      <c r="C21" s="46">
        <v>240051</v>
      </c>
      <c r="D21" s="57">
        <v>9535909</v>
      </c>
    </row>
    <row r="22" spans="1:4" ht="12.95" customHeight="1">
      <c r="A22" s="111" t="s">
        <v>156</v>
      </c>
      <c r="B22" s="106">
        <v>9521278</v>
      </c>
      <c r="C22" s="46">
        <v>251517</v>
      </c>
      <c r="D22" s="57">
        <v>9269761</v>
      </c>
    </row>
    <row r="23" spans="1:4" ht="12.95" customHeight="1">
      <c r="A23" s="111" t="s">
        <v>188</v>
      </c>
      <c r="B23" s="106">
        <v>9156127</v>
      </c>
      <c r="C23" s="46">
        <v>309642</v>
      </c>
      <c r="D23" s="57">
        <v>8846485</v>
      </c>
    </row>
    <row r="24" spans="1:4" ht="12.95" customHeight="1">
      <c r="A24" s="111" t="s">
        <v>200</v>
      </c>
      <c r="B24" s="106">
        <v>8916722</v>
      </c>
      <c r="C24" s="46">
        <v>308173</v>
      </c>
      <c r="D24" s="57">
        <v>8608549</v>
      </c>
    </row>
    <row r="25" spans="1:4" ht="12.95" customHeight="1">
      <c r="A25" s="112" t="s">
        <v>224</v>
      </c>
      <c r="B25" s="106">
        <v>8729305</v>
      </c>
      <c r="C25" s="46">
        <v>307961</v>
      </c>
      <c r="D25" s="57">
        <v>8421344</v>
      </c>
    </row>
    <row r="26" spans="1:4" ht="12.95" customHeight="1">
      <c r="A26" s="112" t="s">
        <v>213</v>
      </c>
      <c r="B26" s="106">
        <v>8336825</v>
      </c>
      <c r="C26" s="46">
        <v>316644</v>
      </c>
      <c r="D26" s="57">
        <v>8020181</v>
      </c>
    </row>
    <row r="27" spans="1:4" ht="12.95" customHeight="1">
      <c r="A27" s="112" t="s">
        <v>225</v>
      </c>
      <c r="B27" s="106">
        <v>7967296</v>
      </c>
      <c r="C27" s="46">
        <v>319551</v>
      </c>
      <c r="D27" s="57">
        <v>7647745</v>
      </c>
    </row>
    <row r="28" spans="1:4" ht="12.95" customHeight="1">
      <c r="A28" s="112" t="s">
        <v>226</v>
      </c>
      <c r="B28" s="106">
        <v>7672281</v>
      </c>
      <c r="C28" s="46">
        <v>319860</v>
      </c>
      <c r="D28" s="57">
        <v>7352421</v>
      </c>
    </row>
    <row r="29" spans="1:4" ht="12.95" customHeight="1">
      <c r="A29" s="112" t="s">
        <v>238</v>
      </c>
      <c r="B29" s="106">
        <v>7498279</v>
      </c>
      <c r="C29" s="46">
        <v>317334</v>
      </c>
      <c r="D29" s="57">
        <v>7180945</v>
      </c>
    </row>
    <row r="30" spans="1:4" ht="12.95" customHeight="1">
      <c r="A30" s="112" t="s">
        <v>240</v>
      </c>
      <c r="B30" s="106">
        <v>7382686</v>
      </c>
      <c r="C30" s="46">
        <v>313246</v>
      </c>
      <c r="D30" s="57">
        <v>7069440</v>
      </c>
    </row>
    <row r="31" spans="1:4" ht="12.95" customHeight="1">
      <c r="A31" s="112" t="s">
        <v>250</v>
      </c>
      <c r="B31" s="106">
        <v>7326490</v>
      </c>
      <c r="C31" s="46">
        <v>317940</v>
      </c>
      <c r="D31" s="57">
        <v>7008550</v>
      </c>
    </row>
    <row r="32" spans="1:4" ht="12.95" customHeight="1">
      <c r="A32" s="112" t="s">
        <v>254</v>
      </c>
      <c r="B32" s="106">
        <v>7304644</v>
      </c>
      <c r="C32" s="46">
        <v>324139</v>
      </c>
      <c r="D32" s="57">
        <v>6980505</v>
      </c>
    </row>
    <row r="33" spans="1:4" ht="12.95" customHeight="1">
      <c r="A33" s="108" t="s">
        <v>260</v>
      </c>
      <c r="B33" s="100">
        <v>7185368</v>
      </c>
      <c r="C33" s="48">
        <v>315699</v>
      </c>
      <c r="D33" s="58">
        <v>6869669</v>
      </c>
    </row>
    <row r="34" spans="1:4">
      <c r="A34" s="114"/>
    </row>
    <row r="35" spans="1:4">
      <c r="A35" s="114"/>
      <c r="B35" s="159"/>
      <c r="C35" s="159"/>
      <c r="D35" s="159"/>
    </row>
    <row r="36" spans="1:4">
      <c r="A36" s="114"/>
    </row>
    <row r="37" spans="1:4">
      <c r="A37" s="114"/>
    </row>
  </sheetData>
  <phoneticPr fontId="14"/>
  <pageMargins left="0.78740157480314965" right="0.78740157480314965" top="0.59055118110236227" bottom="0.59055118110236227" header="0" footer="0"/>
  <pageSetup paperSize="9" fitToWidth="40" orientation="portrait" blackAndWhite="1" r:id="rId1"/>
  <headerFooter alignWithMargins="0"/>
  <ignoredErrors>
    <ignoredError sqref="A19:A31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>
    <tabColor theme="3" tint="0.59999389629810485"/>
    <outlinePr summaryBelow="0" summaryRight="0"/>
    <pageSetUpPr autoPageBreaks="0" fitToPage="1"/>
  </sheetPr>
  <dimension ref="A1:G37"/>
  <sheetViews>
    <sheetView view="pageBreakPreview" zoomScaleNormal="100" zoomScaleSheetLayoutView="100" workbookViewId="0">
      <pane xSplit="1" ySplit="2" topLeftCell="B3" activePane="bottomRight" state="frozen"/>
      <selection pane="topRight"/>
      <selection pane="bottomLeft"/>
      <selection pane="bottomRight" activeCell="D34" sqref="D34"/>
    </sheetView>
  </sheetViews>
  <sheetFormatPr defaultColWidth="6.5" defaultRowHeight="13.5"/>
  <cols>
    <col min="1" max="1" width="10" style="101" customWidth="1"/>
    <col min="2" max="2" width="25.5" style="101" customWidth="1"/>
    <col min="3" max="4" width="23.375" style="101" customWidth="1"/>
    <col min="7" max="7" width="9.75" customWidth="1"/>
  </cols>
  <sheetData>
    <row r="1" spans="1:7" s="61" customFormat="1">
      <c r="A1" s="97" t="s">
        <v>79</v>
      </c>
      <c r="B1" s="98"/>
      <c r="C1" s="98"/>
      <c r="D1" s="98"/>
    </row>
    <row r="2" spans="1:7" s="109" customFormat="1" ht="12.95" customHeight="1">
      <c r="A2" s="22" t="s">
        <v>41</v>
      </c>
      <c r="B2" s="19" t="s">
        <v>25</v>
      </c>
      <c r="C2" s="19" t="s">
        <v>76</v>
      </c>
      <c r="D2" s="22" t="s">
        <v>77</v>
      </c>
    </row>
    <row r="3" spans="1:7" s="109" customFormat="1" ht="12.95" customHeight="1">
      <c r="A3" s="111" t="s">
        <v>46</v>
      </c>
      <c r="B3" s="74">
        <v>1348</v>
      </c>
      <c r="C3" s="62">
        <v>43</v>
      </c>
      <c r="D3" s="63">
        <v>1301</v>
      </c>
    </row>
    <row r="4" spans="1:7" s="61" customFormat="1" ht="12.95" customHeight="1">
      <c r="A4" s="111">
        <v>55</v>
      </c>
      <c r="B4" s="75">
        <v>1505</v>
      </c>
      <c r="C4" s="65">
        <v>42</v>
      </c>
      <c r="D4" s="66">
        <v>1464</v>
      </c>
      <c r="F4" s="114"/>
      <c r="G4" s="101"/>
    </row>
    <row r="5" spans="1:7" s="61" customFormat="1" ht="12.95" customHeight="1">
      <c r="A5" s="111">
        <v>60</v>
      </c>
      <c r="B5" s="75">
        <v>1729</v>
      </c>
      <c r="C5" s="65">
        <v>38</v>
      </c>
      <c r="D5" s="66">
        <v>1692</v>
      </c>
      <c r="F5" s="114"/>
      <c r="G5" s="101"/>
    </row>
    <row r="6" spans="1:7" s="61" customFormat="1" ht="12.95" hidden="1" customHeight="1">
      <c r="A6" s="111">
        <v>61</v>
      </c>
      <c r="B6" s="75">
        <v>1798</v>
      </c>
      <c r="C6" s="65">
        <v>40</v>
      </c>
      <c r="D6" s="66">
        <v>1758</v>
      </c>
    </row>
    <row r="7" spans="1:7" s="61" customFormat="1" ht="12.95" hidden="1" customHeight="1">
      <c r="A7" s="111">
        <v>62</v>
      </c>
      <c r="B7" s="75">
        <v>1879</v>
      </c>
      <c r="C7" s="65">
        <v>41</v>
      </c>
      <c r="D7" s="66">
        <v>1838</v>
      </c>
    </row>
    <row r="8" spans="1:7" s="61" customFormat="1" ht="12.95" hidden="1" customHeight="1">
      <c r="A8" s="111">
        <v>63</v>
      </c>
      <c r="B8" s="75">
        <v>1927</v>
      </c>
      <c r="C8" s="65">
        <v>40</v>
      </c>
      <c r="D8" s="66">
        <v>1886</v>
      </c>
    </row>
    <row r="9" spans="1:7" s="61" customFormat="1" ht="12.95" hidden="1" customHeight="1">
      <c r="A9" s="111" t="s">
        <v>78</v>
      </c>
      <c r="B9" s="75">
        <v>1973</v>
      </c>
      <c r="C9" s="65">
        <v>43</v>
      </c>
      <c r="D9" s="66">
        <v>1929</v>
      </c>
    </row>
    <row r="10" spans="1:7" s="61" customFormat="1" ht="12.95" customHeight="1">
      <c r="A10" s="112" t="s">
        <v>45</v>
      </c>
      <c r="B10" s="75">
        <v>2007</v>
      </c>
      <c r="C10" s="65">
        <v>41</v>
      </c>
      <c r="D10" s="66">
        <v>1966</v>
      </c>
    </row>
    <row r="11" spans="1:7" s="61" customFormat="1" ht="12.95" hidden="1" customHeight="1">
      <c r="A11" s="111">
        <v>3</v>
      </c>
      <c r="B11" s="75">
        <v>2062</v>
      </c>
      <c r="C11" s="65">
        <v>41</v>
      </c>
      <c r="D11" s="66">
        <v>2020</v>
      </c>
    </row>
    <row r="12" spans="1:7" s="61" customFormat="1" ht="12.95" hidden="1" customHeight="1">
      <c r="A12" s="111">
        <v>4</v>
      </c>
      <c r="B12" s="75">
        <v>2090</v>
      </c>
      <c r="C12" s="65">
        <v>42</v>
      </c>
      <c r="D12" s="66">
        <v>2076</v>
      </c>
    </row>
    <row r="13" spans="1:7" s="61" customFormat="1" ht="12.95" hidden="1" customHeight="1">
      <c r="A13" s="111">
        <v>5</v>
      </c>
      <c r="B13" s="75">
        <v>2105</v>
      </c>
      <c r="C13" s="65">
        <v>42</v>
      </c>
      <c r="D13" s="66">
        <v>2063</v>
      </c>
    </row>
    <row r="14" spans="1:7" s="61" customFormat="1" ht="12.95" hidden="1" customHeight="1">
      <c r="A14" s="111">
        <v>6</v>
      </c>
      <c r="B14" s="75">
        <v>2083</v>
      </c>
      <c r="C14" s="65">
        <v>42</v>
      </c>
      <c r="D14" s="66">
        <v>2041</v>
      </c>
    </row>
    <row r="15" spans="1:7" s="61" customFormat="1" ht="12.95" customHeight="1">
      <c r="A15" s="111">
        <v>7</v>
      </c>
      <c r="B15" s="75">
        <v>2128.6999999999998</v>
      </c>
      <c r="C15" s="65">
        <v>45.9</v>
      </c>
      <c r="D15" s="66">
        <v>2082.8000000000002</v>
      </c>
    </row>
    <row r="16" spans="1:7" s="61" customFormat="1" ht="12.95" customHeight="1">
      <c r="A16" s="111">
        <v>8</v>
      </c>
      <c r="B16" s="75">
        <v>2149.3000000000002</v>
      </c>
      <c r="C16" s="65">
        <v>48.2</v>
      </c>
      <c r="D16" s="66">
        <v>2101.1999999999998</v>
      </c>
    </row>
    <row r="17" spans="1:4" s="61" customFormat="1" ht="12.95" customHeight="1">
      <c r="A17" s="111">
        <v>9</v>
      </c>
      <c r="B17" s="75">
        <v>2149.9</v>
      </c>
      <c r="C17" s="65">
        <v>51.2</v>
      </c>
      <c r="D17" s="66">
        <v>2098.6999999999998</v>
      </c>
    </row>
    <row r="18" spans="1:4" s="61" customFormat="1" ht="12.95" customHeight="1">
      <c r="A18" s="111">
        <v>10</v>
      </c>
      <c r="B18" s="75">
        <v>2145</v>
      </c>
      <c r="C18" s="65">
        <v>52.8</v>
      </c>
      <c r="D18" s="66">
        <v>2092.1999999999998</v>
      </c>
    </row>
    <row r="19" spans="1:4" s="61" customFormat="1" ht="12.95" customHeight="1">
      <c r="A19" s="111" t="s">
        <v>116</v>
      </c>
      <c r="B19" s="75">
        <v>2191.1604779524919</v>
      </c>
      <c r="C19" s="65">
        <v>53.422202767309365</v>
      </c>
      <c r="D19" s="66">
        <v>2137.7382751851824</v>
      </c>
    </row>
    <row r="20" spans="1:4" s="61" customFormat="1" ht="12.95" customHeight="1">
      <c r="A20" s="111" t="s">
        <v>134</v>
      </c>
      <c r="B20" s="75">
        <v>1800.3</v>
      </c>
      <c r="C20" s="65">
        <v>43</v>
      </c>
      <c r="D20" s="66">
        <v>1757.2</v>
      </c>
    </row>
    <row r="21" spans="1:4" s="61" customFormat="1" ht="12.95" customHeight="1">
      <c r="A21" s="111" t="s">
        <v>135</v>
      </c>
      <c r="B21" s="75">
        <v>1796.3415194362524</v>
      </c>
      <c r="C21" s="65">
        <v>44.109589041095887</v>
      </c>
      <c r="D21" s="66">
        <v>1752.2319303951565</v>
      </c>
    </row>
    <row r="22" spans="1:4" s="61" customFormat="1" ht="12.95" customHeight="1">
      <c r="A22" s="111" t="s">
        <v>156</v>
      </c>
      <c r="B22" s="75">
        <v>1755.4</v>
      </c>
      <c r="C22" s="65">
        <v>46.4</v>
      </c>
      <c r="D22" s="66">
        <v>1709.1</v>
      </c>
    </row>
    <row r="23" spans="1:4" s="61" customFormat="1" ht="12.95" customHeight="1">
      <c r="A23" s="111" t="s">
        <v>188</v>
      </c>
      <c r="B23" s="75">
        <v>1691.5</v>
      </c>
      <c r="C23" s="65">
        <v>57.2</v>
      </c>
      <c r="D23" s="66">
        <v>1634.3</v>
      </c>
    </row>
    <row r="24" spans="1:4" s="61" customFormat="1" ht="12.95" customHeight="1">
      <c r="A24" s="111" t="s">
        <v>200</v>
      </c>
      <c r="B24" s="75">
        <v>1649.5</v>
      </c>
      <c r="C24" s="65">
        <v>57</v>
      </c>
      <c r="D24" s="66">
        <v>1592.5</v>
      </c>
    </row>
    <row r="25" spans="1:4" s="61" customFormat="1" ht="12.95" customHeight="1">
      <c r="A25" s="112" t="s">
        <v>224</v>
      </c>
      <c r="B25" s="75">
        <v>1629.4</v>
      </c>
      <c r="C25" s="65">
        <v>57.5</v>
      </c>
      <c r="D25" s="66">
        <v>1571.9</v>
      </c>
    </row>
    <row r="26" spans="1:4" s="61" customFormat="1" ht="12.95" customHeight="1">
      <c r="A26" s="112" t="s">
        <v>213</v>
      </c>
      <c r="B26" s="75">
        <v>1564.4257834490522</v>
      </c>
      <c r="C26" s="65">
        <v>59.419027960217676</v>
      </c>
      <c r="D26" s="66">
        <v>1505.0067554888344</v>
      </c>
    </row>
    <row r="27" spans="1:4" s="61" customFormat="1" ht="12.95" customHeight="1">
      <c r="A27" s="112" t="s">
        <v>225</v>
      </c>
      <c r="B27" s="75">
        <v>1503.3</v>
      </c>
      <c r="C27" s="65">
        <v>60.3</v>
      </c>
      <c r="D27" s="66">
        <v>1443</v>
      </c>
    </row>
    <row r="28" spans="1:4" s="61" customFormat="1" ht="12.95" customHeight="1">
      <c r="A28" s="112" t="s">
        <v>226</v>
      </c>
      <c r="B28" s="75">
        <v>1451.7</v>
      </c>
      <c r="C28" s="65">
        <v>60.5</v>
      </c>
      <c r="D28" s="66">
        <v>1391.2</v>
      </c>
    </row>
    <row r="29" spans="1:4" s="61" customFormat="1" ht="12.95" customHeight="1">
      <c r="A29" s="112" t="s">
        <v>234</v>
      </c>
      <c r="B29" s="75">
        <v>1430.6</v>
      </c>
      <c r="C29" s="65">
        <v>60.5</v>
      </c>
      <c r="D29" s="66">
        <v>1370</v>
      </c>
    </row>
    <row r="30" spans="1:4" s="61" customFormat="1" ht="12.95" customHeight="1">
      <c r="A30" s="112" t="s">
        <v>240</v>
      </c>
      <c r="B30" s="75">
        <v>1413</v>
      </c>
      <c r="C30" s="65">
        <v>60</v>
      </c>
      <c r="D30" s="66">
        <v>1353</v>
      </c>
    </row>
    <row r="31" spans="1:4" s="61" customFormat="1" ht="12.95" customHeight="1">
      <c r="A31" s="112" t="s">
        <v>250</v>
      </c>
      <c r="B31" s="75">
        <v>1410.6</v>
      </c>
      <c r="C31" s="65">
        <v>61.2</v>
      </c>
      <c r="D31" s="66">
        <v>1349.4</v>
      </c>
    </row>
    <row r="32" spans="1:4" s="61" customFormat="1" ht="12.95" customHeight="1">
      <c r="A32" s="112" t="s">
        <v>254</v>
      </c>
      <c r="B32" s="75">
        <v>1410.5</v>
      </c>
      <c r="C32" s="65">
        <v>62.6</v>
      </c>
      <c r="D32" s="66">
        <v>1347.9</v>
      </c>
    </row>
    <row r="33" spans="1:4">
      <c r="A33" s="108" t="s">
        <v>260</v>
      </c>
      <c r="B33" s="76">
        <v>1401.1</v>
      </c>
      <c r="C33" s="68">
        <v>61.6</v>
      </c>
      <c r="D33" s="69">
        <v>1339.6</v>
      </c>
    </row>
    <row r="34" spans="1:4">
      <c r="A34" s="114"/>
    </row>
    <row r="35" spans="1:4">
      <c r="A35" s="114"/>
    </row>
    <row r="36" spans="1:4">
      <c r="A36" s="114"/>
    </row>
    <row r="37" spans="1:4">
      <c r="A37" s="114"/>
    </row>
  </sheetData>
  <phoneticPr fontId="14"/>
  <pageMargins left="0.78740157480314965" right="0.78740157480314965" top="0.59055118110236227" bottom="0.59055118110236227" header="0" footer="0"/>
  <pageSetup paperSize="9" fitToWidth="40" orientation="portrait" blackAndWhite="1" r:id="rId1"/>
  <headerFooter alignWithMargins="0"/>
  <ignoredErrors>
    <ignoredError sqref="A19:A31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tabColor theme="3" tint="0.59999389629810485"/>
    <outlinePr summaryBelow="0" summaryRight="0"/>
    <pageSetUpPr autoPageBreaks="0"/>
  </sheetPr>
  <dimension ref="A1:M34"/>
  <sheetViews>
    <sheetView view="pageBreakPreview" zoomScaleNormal="100" zoomScaleSheetLayoutView="75" workbookViewId="0">
      <selection activeCell="H13" sqref="H13"/>
    </sheetView>
  </sheetViews>
  <sheetFormatPr defaultColWidth="6.5" defaultRowHeight="13.5"/>
  <cols>
    <col min="1" max="1" width="2.875" style="101" customWidth="1"/>
    <col min="2" max="2" width="16.125" style="101" customWidth="1"/>
    <col min="3" max="8" width="12.625" style="101" customWidth="1"/>
    <col min="11" max="12" width="9" bestFit="1" customWidth="1"/>
    <col min="14" max="14" width="15.25" bestFit="1" customWidth="1"/>
    <col min="15" max="15" width="13" bestFit="1" customWidth="1"/>
    <col min="16" max="16" width="15.25" bestFit="1" customWidth="1"/>
  </cols>
  <sheetData>
    <row r="1" spans="1:13">
      <c r="A1" s="97" t="s">
        <v>90</v>
      </c>
      <c r="B1" s="97"/>
      <c r="C1" s="116"/>
      <c r="D1" s="116"/>
      <c r="E1" s="116"/>
      <c r="F1" s="116"/>
      <c r="G1" s="116"/>
      <c r="H1" s="127" t="s">
        <v>261</v>
      </c>
    </row>
    <row r="2" spans="1:13" s="109" customFormat="1" ht="41.25" customHeight="1">
      <c r="A2" s="267" t="s">
        <v>91</v>
      </c>
      <c r="B2" s="268"/>
      <c r="C2" s="128" t="s">
        <v>92</v>
      </c>
      <c r="D2" s="128" t="s">
        <v>93</v>
      </c>
      <c r="E2" s="128" t="s">
        <v>94</v>
      </c>
      <c r="F2" s="232" t="s">
        <v>95</v>
      </c>
      <c r="G2" s="128" t="s">
        <v>96</v>
      </c>
      <c r="H2" s="128" t="s">
        <v>97</v>
      </c>
      <c r="J2" s="129"/>
      <c r="K2" s="129"/>
      <c r="L2" s="129"/>
      <c r="M2" s="140"/>
    </row>
    <row r="3" spans="1:13" s="109" customFormat="1" ht="17.100000000000001" customHeight="1">
      <c r="A3" s="269" t="s">
        <v>25</v>
      </c>
      <c r="B3" s="270"/>
      <c r="C3" s="130">
        <v>0.78300000000000003</v>
      </c>
      <c r="D3" s="65">
        <v>34.5</v>
      </c>
      <c r="E3" s="212">
        <v>17830</v>
      </c>
      <c r="F3" s="212">
        <v>516</v>
      </c>
      <c r="G3" s="213">
        <v>517</v>
      </c>
      <c r="H3" s="258">
        <v>19686</v>
      </c>
      <c r="J3" s="46"/>
      <c r="K3" s="140"/>
      <c r="L3" s="140"/>
      <c r="M3" s="140"/>
    </row>
    <row r="4" spans="1:13" ht="17.100000000000001" customHeight="1">
      <c r="A4" s="206"/>
      <c r="B4" s="209" t="s">
        <v>42</v>
      </c>
      <c r="C4" s="210">
        <v>0.80100000000000005</v>
      </c>
      <c r="D4" s="211">
        <v>314.10000000000002</v>
      </c>
      <c r="E4" s="212">
        <v>4155</v>
      </c>
      <c r="F4" s="212">
        <v>13</v>
      </c>
      <c r="G4" s="213">
        <v>13</v>
      </c>
      <c r="H4" s="177"/>
      <c r="J4" s="46"/>
      <c r="K4" s="126"/>
      <c r="L4" s="140"/>
      <c r="M4" s="126"/>
    </row>
    <row r="5" spans="1:13" ht="17.100000000000001" customHeight="1">
      <c r="A5" s="207"/>
      <c r="B5" s="209" t="s">
        <v>132</v>
      </c>
      <c r="C5" s="210">
        <v>3.7999999999999999E-2</v>
      </c>
      <c r="D5" s="211">
        <v>89.5</v>
      </c>
      <c r="E5" s="261">
        <v>1</v>
      </c>
      <c r="F5" s="265">
        <v>0</v>
      </c>
      <c r="G5" s="266">
        <v>0</v>
      </c>
      <c r="H5" s="259"/>
      <c r="J5" s="46"/>
      <c r="K5" s="126"/>
      <c r="L5" s="140"/>
      <c r="M5" s="126"/>
    </row>
    <row r="6" spans="1:13" ht="17.100000000000001" customHeight="1">
      <c r="A6" s="207"/>
      <c r="B6" s="209" t="s">
        <v>43</v>
      </c>
      <c r="C6" s="210">
        <v>0.16200000000000001</v>
      </c>
      <c r="D6" s="211">
        <v>46.9</v>
      </c>
      <c r="E6" s="212">
        <v>20</v>
      </c>
      <c r="F6" s="212">
        <v>0</v>
      </c>
      <c r="G6" s="315">
        <v>0</v>
      </c>
      <c r="H6" s="178"/>
      <c r="J6" s="46"/>
      <c r="K6" s="126"/>
      <c r="L6" s="140"/>
      <c r="M6" s="126"/>
    </row>
    <row r="7" spans="1:13" ht="17.100000000000001" customHeight="1">
      <c r="A7" s="207"/>
      <c r="B7" s="209" t="s">
        <v>193</v>
      </c>
      <c r="C7" s="210">
        <v>0.89100000000000001</v>
      </c>
      <c r="D7" s="211">
        <v>143.5</v>
      </c>
      <c r="E7" s="212">
        <v>4555</v>
      </c>
      <c r="F7" s="212">
        <v>19</v>
      </c>
      <c r="G7" s="213">
        <v>29</v>
      </c>
      <c r="H7" s="259"/>
      <c r="J7" s="46"/>
      <c r="K7" s="126"/>
      <c r="L7" s="140"/>
      <c r="M7" s="126"/>
    </row>
    <row r="8" spans="1:13" ht="17.100000000000001" customHeight="1">
      <c r="A8" s="207"/>
      <c r="B8" s="209" t="s">
        <v>194</v>
      </c>
      <c r="C8" s="210">
        <v>0.73799999999999999</v>
      </c>
      <c r="D8" s="211">
        <v>19</v>
      </c>
      <c r="E8" s="212">
        <v>9099</v>
      </c>
      <c r="F8" s="212">
        <v>483</v>
      </c>
      <c r="G8" s="213">
        <v>475</v>
      </c>
      <c r="H8" s="178"/>
      <c r="J8" s="46"/>
      <c r="K8" s="126"/>
      <c r="L8" s="140"/>
      <c r="M8" s="126"/>
    </row>
    <row r="9" spans="1:13" ht="17.100000000000001" customHeight="1">
      <c r="A9" s="208"/>
      <c r="B9" s="228" t="s">
        <v>214</v>
      </c>
      <c r="C9" s="210">
        <v>0.94599999999999995</v>
      </c>
      <c r="D9" s="211">
        <v>257.10000000000002</v>
      </c>
      <c r="E9" s="212">
        <v>1108</v>
      </c>
      <c r="F9" s="212">
        <v>2</v>
      </c>
      <c r="G9" s="213">
        <v>3</v>
      </c>
      <c r="H9" s="178"/>
      <c r="J9" s="46"/>
      <c r="K9" s="126"/>
      <c r="L9" s="140"/>
      <c r="M9" s="126"/>
    </row>
    <row r="11" spans="1:13" ht="17.100000000000001" customHeight="1">
      <c r="A11" s="175"/>
      <c r="B11" s="175"/>
      <c r="C11" s="176"/>
      <c r="D11" s="65"/>
      <c r="E11" s="65"/>
      <c r="F11" s="65"/>
      <c r="G11" s="65"/>
      <c r="H11" s="131"/>
      <c r="J11" s="46"/>
      <c r="K11" s="126"/>
      <c r="L11" s="140"/>
      <c r="M11" s="126"/>
    </row>
    <row r="12" spans="1:13" ht="17.100000000000001" customHeight="1">
      <c r="A12" s="175"/>
      <c r="B12" s="175"/>
      <c r="C12" s="176"/>
      <c r="D12" s="65"/>
      <c r="E12" s="65"/>
      <c r="F12" s="65"/>
      <c r="G12" s="65"/>
      <c r="H12" s="131"/>
      <c r="J12" s="46"/>
      <c r="K12" s="126"/>
      <c r="L12" s="140"/>
      <c r="M12" s="126"/>
    </row>
    <row r="13" spans="1:13" ht="17.100000000000001" customHeight="1">
      <c r="A13" s="175"/>
      <c r="B13" s="175"/>
      <c r="C13" s="176"/>
      <c r="D13" s="65"/>
      <c r="E13" s="65"/>
      <c r="F13" s="65"/>
      <c r="G13" s="65"/>
      <c r="H13" s="131"/>
      <c r="J13" s="46"/>
      <c r="K13" s="126"/>
      <c r="L13" s="140"/>
      <c r="M13" s="126"/>
    </row>
    <row r="14" spans="1:13" ht="65.45" customHeight="1">
      <c r="A14" s="114"/>
      <c r="B14" s="114"/>
      <c r="C14" s="120"/>
      <c r="D14" s="120"/>
      <c r="E14" s="120"/>
      <c r="F14" s="120"/>
      <c r="G14" s="120"/>
      <c r="J14" s="126"/>
      <c r="K14" s="126"/>
      <c r="L14" s="126"/>
      <c r="M14" s="126"/>
    </row>
    <row r="15" spans="1:13">
      <c r="A15" s="114"/>
      <c r="B15" s="114"/>
      <c r="C15" s="120"/>
      <c r="D15" s="120"/>
      <c r="E15" s="120"/>
      <c r="F15" s="120"/>
      <c r="G15" s="120"/>
      <c r="J15" s="126"/>
      <c r="K15" s="126"/>
      <c r="L15" s="126"/>
      <c r="M15" s="126"/>
    </row>
    <row r="16" spans="1:13">
      <c r="A16" s="114"/>
      <c r="B16" s="114"/>
      <c r="C16" s="120"/>
      <c r="D16" s="120"/>
      <c r="E16" s="120"/>
      <c r="F16" s="120"/>
      <c r="G16" s="120"/>
      <c r="J16" s="126"/>
      <c r="K16" s="126"/>
      <c r="L16" s="126"/>
      <c r="M16" s="126"/>
    </row>
    <row r="17" spans="1:13">
      <c r="A17" s="114"/>
      <c r="B17" s="114"/>
      <c r="C17" s="120"/>
      <c r="D17" s="120"/>
      <c r="E17" s="120"/>
      <c r="F17" s="120"/>
      <c r="G17" s="120"/>
      <c r="J17" s="126"/>
      <c r="K17" s="126"/>
      <c r="L17" s="126"/>
      <c r="M17" s="126"/>
    </row>
    <row r="18" spans="1:13">
      <c r="A18" s="114"/>
      <c r="B18" s="114"/>
      <c r="C18" s="120"/>
      <c r="D18" s="120"/>
      <c r="E18" s="120"/>
      <c r="F18" s="120"/>
      <c r="G18" s="120"/>
      <c r="J18" s="126"/>
      <c r="K18" s="126"/>
      <c r="L18" s="126"/>
      <c r="M18" s="126"/>
    </row>
    <row r="19" spans="1:13">
      <c r="A19" s="114"/>
      <c r="B19" s="114"/>
      <c r="C19" s="120"/>
      <c r="D19" s="120"/>
      <c r="E19" s="120"/>
      <c r="F19" s="120"/>
      <c r="G19" s="120"/>
    </row>
    <row r="20" spans="1:13">
      <c r="A20" s="114"/>
      <c r="B20" s="114"/>
    </row>
    <row r="21" spans="1:13">
      <c r="A21" s="114"/>
      <c r="B21" s="114"/>
    </row>
    <row r="22" spans="1:13">
      <c r="A22" s="114"/>
      <c r="B22" s="114"/>
    </row>
    <row r="23" spans="1:13">
      <c r="A23" s="114"/>
      <c r="B23" s="114"/>
    </row>
    <row r="24" spans="1:13">
      <c r="A24" s="114"/>
      <c r="B24" s="114"/>
    </row>
    <row r="25" spans="1:13">
      <c r="A25" s="114"/>
      <c r="B25" s="114"/>
    </row>
    <row r="26" spans="1:13">
      <c r="A26" s="114"/>
      <c r="B26" s="114"/>
    </row>
    <row r="27" spans="1:13">
      <c r="A27" s="114"/>
      <c r="B27" s="114"/>
    </row>
    <row r="32" spans="1:13">
      <c r="A32" s="114"/>
    </row>
    <row r="33" spans="1:1">
      <c r="A33" s="114"/>
    </row>
    <row r="34" spans="1:1">
      <c r="A34" s="114"/>
    </row>
  </sheetData>
  <mergeCells count="2">
    <mergeCell ref="A2:B2"/>
    <mergeCell ref="A3:B3"/>
  </mergeCells>
  <phoneticPr fontId="14"/>
  <pageMargins left="0.78740157480314965" right="0.43307086614173229" top="0.59055118110236227" bottom="0.59055118110236227" header="0" footer="0"/>
  <pageSetup paperSize="9" scale="85" fitToWidth="40" orientation="portrait" blackAndWhite="1" horizontalDpi="4294967292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tabColor theme="3" tint="0.59999389629810485"/>
    <outlinePr summaryBelow="0" summaryRight="0"/>
    <pageSetUpPr autoPageBreaks="0"/>
  </sheetPr>
  <dimension ref="A1:Q38"/>
  <sheetViews>
    <sheetView view="pageBreakPreview" topLeftCell="A17" zoomScaleNormal="100" zoomScaleSheetLayoutView="100" workbookViewId="0">
      <selection activeCell="M36" sqref="M36"/>
    </sheetView>
  </sheetViews>
  <sheetFormatPr defaultColWidth="6.5" defaultRowHeight="13.5"/>
  <cols>
    <col min="1" max="1" width="10.5" style="101" customWidth="1"/>
    <col min="2" max="3" width="6.375" style="101" customWidth="1"/>
    <col min="4" max="4" width="7.625" style="101" customWidth="1"/>
    <col min="5" max="7" width="6.375" style="101" customWidth="1"/>
    <col min="8" max="8" width="8.25" style="101" customWidth="1"/>
    <col min="9" max="9" width="7.125" style="101" customWidth="1"/>
    <col min="10" max="11" width="6.375" style="101" customWidth="1"/>
    <col min="12" max="12" width="7.625" style="101" customWidth="1"/>
    <col min="13" max="15" width="6.375" style="101" customWidth="1"/>
    <col min="16" max="16" width="8" style="101" customWidth="1"/>
    <col min="17" max="17" width="7" customWidth="1"/>
    <col min="18" max="21" width="6.625" customWidth="1"/>
  </cols>
  <sheetData>
    <row r="1" spans="1:17" s="61" customFormat="1">
      <c r="A1" s="97" t="s">
        <v>98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</row>
    <row r="2" spans="1:17" s="109" customFormat="1">
      <c r="A2" s="277" t="s">
        <v>41</v>
      </c>
      <c r="B2" s="280" t="s">
        <v>99</v>
      </c>
      <c r="C2" s="281"/>
      <c r="D2" s="281"/>
      <c r="E2" s="281"/>
      <c r="F2" s="281"/>
      <c r="G2" s="281"/>
      <c r="H2" s="281"/>
      <c r="I2" s="282"/>
      <c r="J2" s="280" t="s">
        <v>100</v>
      </c>
      <c r="K2" s="281"/>
      <c r="L2" s="281"/>
      <c r="M2" s="281"/>
      <c r="N2" s="281"/>
      <c r="O2" s="281"/>
      <c r="P2" s="281"/>
      <c r="Q2" s="282"/>
    </row>
    <row r="3" spans="1:17" s="109" customFormat="1" ht="13.5" customHeight="1">
      <c r="A3" s="278"/>
      <c r="B3" s="283" t="s">
        <v>101</v>
      </c>
      <c r="C3" s="271" t="s">
        <v>102</v>
      </c>
      <c r="D3" s="271" t="s">
        <v>151</v>
      </c>
      <c r="E3" s="273" t="s">
        <v>103</v>
      </c>
      <c r="F3" s="275" t="s">
        <v>152</v>
      </c>
      <c r="G3" s="171"/>
      <c r="H3" s="171"/>
      <c r="I3" s="172"/>
      <c r="J3" s="285" t="s">
        <v>44</v>
      </c>
      <c r="K3" s="271" t="s">
        <v>102</v>
      </c>
      <c r="L3" s="273" t="s">
        <v>151</v>
      </c>
      <c r="M3" s="275" t="s">
        <v>103</v>
      </c>
      <c r="N3" s="275" t="s">
        <v>152</v>
      </c>
      <c r="O3" s="171"/>
      <c r="P3" s="171"/>
      <c r="Q3" s="172"/>
    </row>
    <row r="4" spans="1:17" s="109" customFormat="1" ht="43.9" customHeight="1">
      <c r="A4" s="279"/>
      <c r="B4" s="284"/>
      <c r="C4" s="272"/>
      <c r="D4" s="272"/>
      <c r="E4" s="274"/>
      <c r="F4" s="276"/>
      <c r="G4" s="49" t="s">
        <v>137</v>
      </c>
      <c r="H4" s="47" t="s">
        <v>138</v>
      </c>
      <c r="I4" s="231" t="s">
        <v>215</v>
      </c>
      <c r="J4" s="286"/>
      <c r="K4" s="272"/>
      <c r="L4" s="274"/>
      <c r="M4" s="276"/>
      <c r="N4" s="276"/>
      <c r="O4" s="49" t="s">
        <v>137</v>
      </c>
      <c r="P4" s="47" t="s">
        <v>138</v>
      </c>
      <c r="Q4" s="231" t="s">
        <v>215</v>
      </c>
    </row>
    <row r="5" spans="1:17" s="61" customFormat="1" ht="17.100000000000001" customHeight="1">
      <c r="A5" s="110" t="s">
        <v>70</v>
      </c>
      <c r="B5" s="75">
        <v>86.7</v>
      </c>
      <c r="C5" s="65">
        <v>111.6</v>
      </c>
      <c r="D5" s="65">
        <v>2.2999999999999998</v>
      </c>
      <c r="E5" s="65">
        <v>51.9</v>
      </c>
      <c r="F5" s="65">
        <v>83.3</v>
      </c>
      <c r="G5" s="65"/>
      <c r="H5" s="131"/>
      <c r="I5" s="132"/>
      <c r="J5" s="75">
        <v>80.400000000000006</v>
      </c>
      <c r="K5" s="65">
        <v>101.8</v>
      </c>
      <c r="L5" s="65">
        <v>3.5</v>
      </c>
      <c r="M5" s="65">
        <v>60.3</v>
      </c>
      <c r="N5" s="65">
        <v>78.5</v>
      </c>
      <c r="O5" s="65"/>
      <c r="P5" s="67"/>
      <c r="Q5" s="230"/>
    </row>
    <row r="6" spans="1:17" s="61" customFormat="1" ht="17.100000000000001" customHeight="1">
      <c r="A6" s="111">
        <v>55</v>
      </c>
      <c r="B6" s="75">
        <v>88.6</v>
      </c>
      <c r="C6" s="65">
        <v>109.6</v>
      </c>
      <c r="D6" s="65">
        <v>1</v>
      </c>
      <c r="E6" s="65">
        <v>44.8</v>
      </c>
      <c r="F6" s="65">
        <v>86.1</v>
      </c>
      <c r="G6" s="65"/>
      <c r="H6" s="131"/>
      <c r="I6" s="132"/>
      <c r="J6" s="75">
        <v>83.3</v>
      </c>
      <c r="K6" s="65">
        <v>102.4</v>
      </c>
      <c r="L6" s="65">
        <v>2</v>
      </c>
      <c r="M6" s="65">
        <v>55.4</v>
      </c>
      <c r="N6" s="65">
        <v>81.400000000000006</v>
      </c>
      <c r="O6" s="65"/>
      <c r="P6" s="67"/>
      <c r="Q6" s="230"/>
    </row>
    <row r="7" spans="1:17" s="61" customFormat="1" ht="17.100000000000001" customHeight="1">
      <c r="A7" s="111">
        <v>60</v>
      </c>
      <c r="B7" s="75">
        <v>89.6</v>
      </c>
      <c r="C7" s="65">
        <v>107.2</v>
      </c>
      <c r="D7" s="65">
        <v>0.5</v>
      </c>
      <c r="E7" s="65">
        <v>52.1</v>
      </c>
      <c r="F7" s="65">
        <v>87</v>
      </c>
      <c r="G7" s="65"/>
      <c r="H7" s="131"/>
      <c r="I7" s="132"/>
      <c r="J7" s="75">
        <v>85.8</v>
      </c>
      <c r="K7" s="65">
        <v>101.9</v>
      </c>
      <c r="L7" s="65">
        <v>1.3</v>
      </c>
      <c r="M7" s="65">
        <v>55.8</v>
      </c>
      <c r="N7" s="65">
        <v>83.7</v>
      </c>
      <c r="O7" s="65"/>
      <c r="P7" s="67"/>
      <c r="Q7" s="230"/>
    </row>
    <row r="8" spans="1:17" s="61" customFormat="1" ht="17.100000000000001" hidden="1" customHeight="1">
      <c r="A8" s="111">
        <v>61</v>
      </c>
      <c r="B8" s="75">
        <v>89</v>
      </c>
      <c r="C8" s="65">
        <v>104.1</v>
      </c>
      <c r="D8" s="65">
        <v>0.2</v>
      </c>
      <c r="E8" s="65">
        <v>47.3</v>
      </c>
      <c r="F8" s="65">
        <v>87.2</v>
      </c>
      <c r="G8" s="65"/>
      <c r="H8" s="131"/>
      <c r="I8" s="132"/>
      <c r="J8" s="75">
        <v>85.7</v>
      </c>
      <c r="K8" s="65">
        <v>100.6</v>
      </c>
      <c r="L8" s="65">
        <v>1.4</v>
      </c>
      <c r="M8" s="65">
        <v>55.9</v>
      </c>
      <c r="N8" s="65">
        <v>83.8</v>
      </c>
      <c r="O8" s="65"/>
      <c r="P8" s="67"/>
      <c r="Q8" s="230"/>
    </row>
    <row r="9" spans="1:17" s="61" customFormat="1" ht="17.100000000000001" hidden="1" customHeight="1">
      <c r="A9" s="111">
        <v>62</v>
      </c>
      <c r="B9" s="75">
        <v>88.8</v>
      </c>
      <c r="C9" s="65">
        <v>101.9</v>
      </c>
      <c r="D9" s="65">
        <v>0.2</v>
      </c>
      <c r="E9" s="65">
        <v>48</v>
      </c>
      <c r="F9" s="65">
        <v>87.3</v>
      </c>
      <c r="G9" s="65"/>
      <c r="H9" s="131"/>
      <c r="I9" s="132"/>
      <c r="J9" s="75">
        <v>85.1</v>
      </c>
      <c r="K9" s="65">
        <v>99.1</v>
      </c>
      <c r="L9" s="65">
        <v>1.2</v>
      </c>
      <c r="M9" s="65">
        <v>55.4</v>
      </c>
      <c r="N9" s="65">
        <v>83.3</v>
      </c>
      <c r="O9" s="65"/>
      <c r="P9" s="67"/>
      <c r="Q9" s="230"/>
    </row>
    <row r="10" spans="1:17" s="61" customFormat="1" ht="17.100000000000001" hidden="1" customHeight="1">
      <c r="A10" s="111">
        <v>63</v>
      </c>
      <c r="B10" s="75">
        <v>88.5</v>
      </c>
      <c r="C10" s="65">
        <v>101.3</v>
      </c>
      <c r="D10" s="65">
        <v>0.1</v>
      </c>
      <c r="E10" s="65">
        <v>44.7</v>
      </c>
      <c r="F10" s="65">
        <v>87.2</v>
      </c>
      <c r="G10" s="65"/>
      <c r="H10" s="131"/>
      <c r="I10" s="132"/>
      <c r="J10" s="75">
        <v>84.1</v>
      </c>
      <c r="K10" s="65">
        <v>98.1</v>
      </c>
      <c r="L10" s="65">
        <v>0.9</v>
      </c>
      <c r="M10" s="65">
        <v>52.3</v>
      </c>
      <c r="N10" s="65">
        <v>82.3</v>
      </c>
      <c r="O10" s="65"/>
      <c r="P10" s="67"/>
      <c r="Q10" s="230"/>
    </row>
    <row r="11" spans="1:17" s="61" customFormat="1" ht="17.100000000000001" hidden="1" customHeight="1">
      <c r="A11" s="111" t="s">
        <v>104</v>
      </c>
      <c r="B11" s="75">
        <v>87.9</v>
      </c>
      <c r="C11" s="65">
        <v>99.6</v>
      </c>
      <c r="D11" s="65">
        <v>1</v>
      </c>
      <c r="E11" s="65">
        <v>40.799999999999997</v>
      </c>
      <c r="F11" s="65">
        <v>86.9</v>
      </c>
      <c r="G11" s="65"/>
      <c r="H11" s="131"/>
      <c r="I11" s="132"/>
      <c r="J11" s="75">
        <v>83.8</v>
      </c>
      <c r="K11" s="65">
        <v>97.6</v>
      </c>
      <c r="L11" s="65">
        <v>1</v>
      </c>
      <c r="M11" s="65">
        <v>50.4</v>
      </c>
      <c r="N11" s="65">
        <v>82</v>
      </c>
      <c r="O11" s="65"/>
      <c r="P11" s="67"/>
      <c r="Q11" s="230"/>
    </row>
    <row r="12" spans="1:17" s="61" customFormat="1" ht="17.100000000000001" customHeight="1">
      <c r="A12" s="112" t="s">
        <v>45</v>
      </c>
      <c r="B12" s="75">
        <v>87.9</v>
      </c>
      <c r="C12" s="65">
        <v>97.8</v>
      </c>
      <c r="D12" s="65">
        <v>0.1</v>
      </c>
      <c r="E12" s="65">
        <v>40.700000000000003</v>
      </c>
      <c r="F12" s="65">
        <v>87.3</v>
      </c>
      <c r="G12" s="65"/>
      <c r="H12" s="131"/>
      <c r="I12" s="132"/>
      <c r="J12" s="75">
        <v>83.6</v>
      </c>
      <c r="K12" s="65">
        <v>97.3</v>
      </c>
      <c r="L12" s="65">
        <v>1</v>
      </c>
      <c r="M12" s="65">
        <v>48.4</v>
      </c>
      <c r="N12" s="65">
        <v>81.900000000000006</v>
      </c>
      <c r="O12" s="65"/>
      <c r="P12" s="67"/>
      <c r="Q12" s="230"/>
    </row>
    <row r="13" spans="1:17" s="61" customFormat="1" ht="17.100000000000001" hidden="1" customHeight="1">
      <c r="A13" s="111">
        <v>3</v>
      </c>
      <c r="B13" s="75">
        <v>87.8</v>
      </c>
      <c r="C13" s="65">
        <v>98.6</v>
      </c>
      <c r="D13" s="65">
        <v>0.5</v>
      </c>
      <c r="E13" s="65">
        <v>38.9</v>
      </c>
      <c r="F13" s="65">
        <v>87</v>
      </c>
      <c r="G13" s="65"/>
      <c r="H13" s="131"/>
      <c r="I13" s="132"/>
      <c r="J13" s="75">
        <v>83.6</v>
      </c>
      <c r="K13" s="65">
        <v>96.9</v>
      </c>
      <c r="L13" s="65">
        <v>1</v>
      </c>
      <c r="M13" s="65">
        <v>46.4</v>
      </c>
      <c r="N13" s="65">
        <v>81.900000000000006</v>
      </c>
      <c r="O13" s="65"/>
      <c r="P13" s="67"/>
      <c r="Q13" s="230"/>
    </row>
    <row r="14" spans="1:17" s="61" customFormat="1" ht="17.100000000000001" hidden="1" customHeight="1">
      <c r="A14" s="111">
        <v>4</v>
      </c>
      <c r="B14" s="75">
        <v>85.9</v>
      </c>
      <c r="C14" s="65">
        <v>97</v>
      </c>
      <c r="D14" s="65">
        <v>0.2</v>
      </c>
      <c r="E14" s="65">
        <v>36.6</v>
      </c>
      <c r="F14" s="65">
        <v>84.9</v>
      </c>
      <c r="G14" s="65"/>
      <c r="H14" s="131"/>
      <c r="I14" s="132"/>
      <c r="J14" s="75">
        <v>82.8</v>
      </c>
      <c r="K14" s="65">
        <v>95.9</v>
      </c>
      <c r="L14" s="65">
        <v>0.9</v>
      </c>
      <c r="M14" s="65">
        <v>44.9</v>
      </c>
      <c r="N14" s="65">
        <v>81.099999999999994</v>
      </c>
      <c r="O14" s="65"/>
      <c r="P14" s="67"/>
      <c r="Q14" s="230"/>
    </row>
    <row r="15" spans="1:17" s="61" customFormat="1" ht="17.100000000000001" hidden="1" customHeight="1">
      <c r="A15" s="111">
        <v>5</v>
      </c>
      <c r="B15" s="75">
        <v>85.8</v>
      </c>
      <c r="C15" s="65">
        <v>95.6</v>
      </c>
      <c r="D15" s="65">
        <v>0.3</v>
      </c>
      <c r="E15" s="65">
        <v>34.700000000000003</v>
      </c>
      <c r="F15" s="65">
        <v>85.2</v>
      </c>
      <c r="G15" s="65"/>
      <c r="H15" s="131"/>
      <c r="I15" s="132"/>
      <c r="J15" s="75">
        <v>82.5</v>
      </c>
      <c r="K15" s="65">
        <v>94.8</v>
      </c>
      <c r="L15" s="65">
        <v>1</v>
      </c>
      <c r="M15" s="65">
        <v>43.4</v>
      </c>
      <c r="N15" s="65">
        <v>81</v>
      </c>
      <c r="O15" s="65"/>
      <c r="P15" s="67"/>
      <c r="Q15" s="230"/>
    </row>
    <row r="16" spans="1:17" s="61" customFormat="1" ht="17.100000000000001" hidden="1" customHeight="1">
      <c r="A16" s="111">
        <v>6</v>
      </c>
      <c r="B16" s="75">
        <v>86</v>
      </c>
      <c r="C16" s="65">
        <v>95</v>
      </c>
      <c r="D16" s="65">
        <v>0.6</v>
      </c>
      <c r="E16" s="65">
        <v>31.6</v>
      </c>
      <c r="F16" s="65">
        <v>85.7</v>
      </c>
      <c r="G16" s="65"/>
      <c r="H16" s="131"/>
      <c r="I16" s="132"/>
      <c r="J16" s="75">
        <v>83.1</v>
      </c>
      <c r="K16" s="65">
        <v>94.6</v>
      </c>
      <c r="L16" s="65">
        <v>1.1000000000000001</v>
      </c>
      <c r="M16" s="65">
        <v>42.5</v>
      </c>
      <c r="N16" s="65">
        <v>81.7</v>
      </c>
      <c r="O16" s="65"/>
      <c r="P16" s="67"/>
      <c r="Q16" s="230"/>
    </row>
    <row r="17" spans="1:17" s="61" customFormat="1" ht="17.100000000000001" customHeight="1">
      <c r="A17" s="111">
        <v>7</v>
      </c>
      <c r="B17" s="75">
        <v>86.6</v>
      </c>
      <c r="C17" s="65">
        <v>94.3</v>
      </c>
      <c r="D17" s="65">
        <v>0.2</v>
      </c>
      <c r="E17" s="65">
        <v>34</v>
      </c>
      <c r="F17" s="65">
        <v>86.5</v>
      </c>
      <c r="G17" s="65"/>
      <c r="H17" s="131"/>
      <c r="I17" s="132"/>
      <c r="J17" s="75">
        <v>83.6</v>
      </c>
      <c r="K17" s="65">
        <v>94.3</v>
      </c>
      <c r="L17" s="65">
        <v>1.3</v>
      </c>
      <c r="M17" s="65">
        <v>43</v>
      </c>
      <c r="N17" s="65">
        <v>82.4</v>
      </c>
      <c r="O17" s="65"/>
      <c r="P17" s="67"/>
      <c r="Q17" s="230"/>
    </row>
    <row r="18" spans="1:17" s="61" customFormat="1" ht="17.100000000000001" customHeight="1">
      <c r="A18" s="111">
        <v>8</v>
      </c>
      <c r="B18" s="75">
        <v>87.6</v>
      </c>
      <c r="C18" s="65">
        <v>93.1</v>
      </c>
      <c r="D18" s="65">
        <v>0.6</v>
      </c>
      <c r="E18" s="65">
        <v>32.5</v>
      </c>
      <c r="F18" s="65">
        <v>88</v>
      </c>
      <c r="G18" s="65"/>
      <c r="H18" s="131"/>
      <c r="I18" s="132"/>
      <c r="J18" s="75">
        <v>84.3</v>
      </c>
      <c r="K18" s="65">
        <v>94.3</v>
      </c>
      <c r="L18" s="65">
        <v>1.3</v>
      </c>
      <c r="M18" s="65">
        <v>42.8</v>
      </c>
      <c r="N18" s="65">
        <v>83</v>
      </c>
      <c r="O18" s="65"/>
      <c r="P18" s="67"/>
      <c r="Q18" s="230"/>
    </row>
    <row r="19" spans="1:17" s="61" customFormat="1" ht="17.100000000000001" customHeight="1">
      <c r="A19" s="111">
        <v>9</v>
      </c>
      <c r="B19" s="75">
        <v>87.7</v>
      </c>
      <c r="C19" s="65">
        <v>93.1</v>
      </c>
      <c r="D19" s="65">
        <v>0.3</v>
      </c>
      <c r="E19" s="65">
        <v>35.5</v>
      </c>
      <c r="F19" s="65">
        <v>87.7</v>
      </c>
      <c r="G19" s="65"/>
      <c r="H19" s="131"/>
      <c r="I19" s="132"/>
      <c r="J19" s="75">
        <v>83.9</v>
      </c>
      <c r="K19" s="65">
        <v>93.7</v>
      </c>
      <c r="L19" s="65">
        <v>1.3</v>
      </c>
      <c r="M19" s="65">
        <v>42.5</v>
      </c>
      <c r="N19" s="65">
        <v>82.7</v>
      </c>
      <c r="O19" s="65"/>
      <c r="P19" s="67"/>
      <c r="Q19" s="230"/>
    </row>
    <row r="20" spans="1:17" s="61" customFormat="1" ht="17.100000000000001" customHeight="1">
      <c r="A20" s="111">
        <v>10</v>
      </c>
      <c r="B20" s="75">
        <v>87.1</v>
      </c>
      <c r="C20" s="65">
        <v>91.7</v>
      </c>
      <c r="D20" s="65">
        <v>1</v>
      </c>
      <c r="E20" s="65">
        <v>32</v>
      </c>
      <c r="F20" s="65">
        <v>87.4</v>
      </c>
      <c r="G20" s="65"/>
      <c r="H20" s="131">
        <v>104.8</v>
      </c>
      <c r="I20" s="132"/>
      <c r="J20" s="75">
        <v>84</v>
      </c>
      <c r="K20" s="65">
        <v>93.5</v>
      </c>
      <c r="L20" s="65">
        <v>1.2</v>
      </c>
      <c r="M20" s="65">
        <v>43.5</v>
      </c>
      <c r="N20" s="65">
        <v>82.8</v>
      </c>
      <c r="O20" s="65"/>
      <c r="P20" s="65">
        <v>90.9</v>
      </c>
      <c r="Q20" s="230"/>
    </row>
    <row r="21" spans="1:17" s="61" customFormat="1" ht="17.100000000000001" customHeight="1">
      <c r="A21" s="111" t="s">
        <v>116</v>
      </c>
      <c r="B21" s="75">
        <v>87.404972180013033</v>
      </c>
      <c r="C21" s="65">
        <v>91.487180038371207</v>
      </c>
      <c r="D21" s="65">
        <v>0</v>
      </c>
      <c r="E21" s="65">
        <v>31.455435433320421</v>
      </c>
      <c r="F21" s="65">
        <v>87.565426348540029</v>
      </c>
      <c r="G21" s="65"/>
      <c r="H21" s="131">
        <v>93.860495951492396</v>
      </c>
      <c r="I21" s="132"/>
      <c r="J21" s="75">
        <v>84.6</v>
      </c>
      <c r="K21" s="65">
        <v>93.2</v>
      </c>
      <c r="L21" s="65">
        <v>1.7</v>
      </c>
      <c r="M21" s="65">
        <v>45</v>
      </c>
      <c r="N21" s="65">
        <v>83.2</v>
      </c>
      <c r="O21" s="65"/>
      <c r="P21" s="65">
        <v>91</v>
      </c>
      <c r="Q21" s="230"/>
    </row>
    <row r="22" spans="1:17" s="61" customFormat="1" ht="17.100000000000001" customHeight="1">
      <c r="A22" s="111" t="s">
        <v>134</v>
      </c>
      <c r="B22" s="75">
        <v>87.8</v>
      </c>
      <c r="C22" s="65">
        <v>91</v>
      </c>
      <c r="D22" s="65">
        <v>3.9</v>
      </c>
      <c r="E22" s="65">
        <v>30.6</v>
      </c>
      <c r="F22" s="65">
        <v>88</v>
      </c>
      <c r="G22" s="65"/>
      <c r="H22" s="131">
        <v>92</v>
      </c>
      <c r="I22" s="132"/>
      <c r="J22" s="75">
        <v>85.2</v>
      </c>
      <c r="K22" s="65">
        <v>93.1</v>
      </c>
      <c r="L22" s="65">
        <v>1.8</v>
      </c>
      <c r="M22" s="65">
        <v>43.8</v>
      </c>
      <c r="N22" s="65">
        <v>83.8</v>
      </c>
      <c r="O22" s="65"/>
      <c r="P22" s="65">
        <v>91.9</v>
      </c>
      <c r="Q22" s="230"/>
    </row>
    <row r="23" spans="1:17" s="61" customFormat="1" ht="17.100000000000001" customHeight="1">
      <c r="A23" s="111" t="s">
        <v>135</v>
      </c>
      <c r="B23" s="75">
        <v>88.05690402421736</v>
      </c>
      <c r="C23" s="65">
        <v>91.797299043680539</v>
      </c>
      <c r="D23" s="65">
        <v>3.7091675447839831</v>
      </c>
      <c r="E23" s="65">
        <v>29.9</v>
      </c>
      <c r="F23" s="65">
        <v>88</v>
      </c>
      <c r="G23" s="65">
        <v>85.5</v>
      </c>
      <c r="H23" s="131">
        <v>94.1</v>
      </c>
      <c r="I23" s="132"/>
      <c r="J23" s="75">
        <v>85.3</v>
      </c>
      <c r="K23" s="65">
        <v>93.2</v>
      </c>
      <c r="L23" s="65">
        <v>2</v>
      </c>
      <c r="M23" s="65">
        <v>43.7</v>
      </c>
      <c r="N23" s="65">
        <v>83.9</v>
      </c>
      <c r="O23" s="65">
        <v>81.099999999999994</v>
      </c>
      <c r="P23" s="229">
        <v>94.1</v>
      </c>
      <c r="Q23" s="230"/>
    </row>
    <row r="24" spans="1:17" s="61" customFormat="1" ht="17.100000000000001" customHeight="1">
      <c r="A24" s="111" t="s">
        <v>156</v>
      </c>
      <c r="B24" s="75">
        <v>86.8</v>
      </c>
      <c r="C24" s="65">
        <v>91</v>
      </c>
      <c r="D24" s="65">
        <v>5.8</v>
      </c>
      <c r="E24" s="65">
        <v>27.2</v>
      </c>
      <c r="F24" s="65">
        <v>86.6</v>
      </c>
      <c r="G24" s="65">
        <v>83.8</v>
      </c>
      <c r="H24" s="131">
        <v>93.4</v>
      </c>
      <c r="I24" s="132"/>
      <c r="J24" s="75">
        <v>85</v>
      </c>
      <c r="K24" s="65">
        <v>93.1</v>
      </c>
      <c r="L24" s="65">
        <v>2.5</v>
      </c>
      <c r="M24" s="65">
        <v>45.3</v>
      </c>
      <c r="N24" s="65">
        <v>83.4</v>
      </c>
      <c r="O24" s="65">
        <v>80.099999999999994</v>
      </c>
      <c r="P24" s="229">
        <v>94.1</v>
      </c>
      <c r="Q24" s="230"/>
    </row>
    <row r="25" spans="1:17" s="61" customFormat="1" ht="17.100000000000001" customHeight="1">
      <c r="A25" s="111" t="s">
        <v>188</v>
      </c>
      <c r="B25" s="75">
        <v>86.9</v>
      </c>
      <c r="C25" s="65">
        <v>90.8</v>
      </c>
      <c r="D25" s="65">
        <v>10.6</v>
      </c>
      <c r="E25" s="65">
        <v>22.7</v>
      </c>
      <c r="F25" s="65">
        <v>86.8</v>
      </c>
      <c r="G25" s="65">
        <v>84</v>
      </c>
      <c r="H25" s="131">
        <v>93.2</v>
      </c>
      <c r="I25" s="132"/>
      <c r="J25" s="75">
        <v>84.9</v>
      </c>
      <c r="K25" s="65">
        <v>92.9</v>
      </c>
      <c r="L25" s="65">
        <v>2.4</v>
      </c>
      <c r="M25" s="65">
        <v>46.3</v>
      </c>
      <c r="N25" s="65">
        <v>83.3</v>
      </c>
      <c r="O25" s="65">
        <v>79.7</v>
      </c>
      <c r="P25" s="229">
        <v>93.4</v>
      </c>
      <c r="Q25" s="230"/>
    </row>
    <row r="26" spans="1:17" s="61" customFormat="1" ht="17.100000000000001" customHeight="1">
      <c r="A26" s="111" t="s">
        <v>200</v>
      </c>
      <c r="B26" s="75">
        <v>86.1</v>
      </c>
      <c r="C26" s="65">
        <v>90</v>
      </c>
      <c r="D26" s="65">
        <v>7.5</v>
      </c>
      <c r="E26" s="65">
        <v>19.600000000000001</v>
      </c>
      <c r="F26" s="65">
        <v>88</v>
      </c>
      <c r="G26" s="65">
        <v>82.8</v>
      </c>
      <c r="H26" s="131">
        <v>93.1</v>
      </c>
      <c r="I26" s="132"/>
      <c r="J26" s="75">
        <v>84.9</v>
      </c>
      <c r="K26" s="65">
        <v>92.3</v>
      </c>
      <c r="L26" s="65">
        <v>2.6</v>
      </c>
      <c r="M26" s="65">
        <v>48.6</v>
      </c>
      <c r="N26" s="65">
        <v>86.5</v>
      </c>
      <c r="O26" s="65">
        <v>79.400000000000006</v>
      </c>
      <c r="P26" s="229">
        <v>93.5</v>
      </c>
      <c r="Q26" s="230"/>
    </row>
    <row r="27" spans="1:17" s="61" customFormat="1" ht="17.100000000000001" customHeight="1">
      <c r="A27" s="112" t="s">
        <v>219</v>
      </c>
      <c r="B27" s="75">
        <v>85.7</v>
      </c>
      <c r="C27" s="65">
        <v>89.5</v>
      </c>
      <c r="D27" s="65">
        <v>5.0999999999999996</v>
      </c>
      <c r="E27" s="65">
        <v>18.7</v>
      </c>
      <c r="F27" s="65">
        <v>87.6</v>
      </c>
      <c r="G27" s="65">
        <v>82.1</v>
      </c>
      <c r="H27" s="131">
        <v>93</v>
      </c>
      <c r="I27" s="132"/>
      <c r="J27" s="75">
        <v>84.8</v>
      </c>
      <c r="K27" s="65">
        <v>91.7</v>
      </c>
      <c r="L27" s="65">
        <v>2.7</v>
      </c>
      <c r="M27" s="65">
        <v>45.3</v>
      </c>
      <c r="N27" s="65">
        <v>86.4</v>
      </c>
      <c r="O27" s="65">
        <v>79.400000000000006</v>
      </c>
      <c r="P27" s="229">
        <v>93.4</v>
      </c>
      <c r="Q27" s="230"/>
    </row>
    <row r="28" spans="1:17" s="61" customFormat="1" ht="17.100000000000001" customHeight="1">
      <c r="A28" s="112" t="s">
        <v>213</v>
      </c>
      <c r="B28" s="75">
        <v>84.9</v>
      </c>
      <c r="C28" s="65">
        <v>89.2</v>
      </c>
      <c r="D28" s="65">
        <v>2.6</v>
      </c>
      <c r="E28" s="65">
        <v>18.8</v>
      </c>
      <c r="F28" s="65">
        <v>86.5</v>
      </c>
      <c r="G28" s="65">
        <v>81</v>
      </c>
      <c r="H28" s="65">
        <v>92</v>
      </c>
      <c r="I28" s="132">
        <v>94.2</v>
      </c>
      <c r="J28" s="75">
        <v>83.5</v>
      </c>
      <c r="K28" s="65">
        <v>90.1</v>
      </c>
      <c r="L28" s="65">
        <v>2.2000000000000002</v>
      </c>
      <c r="M28" s="65">
        <v>39.4</v>
      </c>
      <c r="N28" s="65">
        <v>85</v>
      </c>
      <c r="O28" s="65">
        <v>78</v>
      </c>
      <c r="P28" s="65">
        <v>91.9</v>
      </c>
      <c r="Q28" s="233">
        <v>94.1</v>
      </c>
    </row>
    <row r="29" spans="1:17" s="61" customFormat="1" ht="17.100000000000001" customHeight="1">
      <c r="A29" s="112" t="s">
        <v>220</v>
      </c>
      <c r="B29" s="75">
        <v>83.2</v>
      </c>
      <c r="C29" s="65">
        <v>86.6</v>
      </c>
      <c r="D29" s="65">
        <v>1.3</v>
      </c>
      <c r="E29" s="65">
        <v>21.6</v>
      </c>
      <c r="F29" s="65">
        <v>85.050000000000011</v>
      </c>
      <c r="G29" s="65">
        <v>79.400000000000006</v>
      </c>
      <c r="H29" s="65">
        <v>90.7</v>
      </c>
      <c r="I29" s="132">
        <v>94.9</v>
      </c>
      <c r="J29" s="75">
        <v>82.2</v>
      </c>
      <c r="K29" s="65">
        <v>90.2</v>
      </c>
      <c r="L29" s="65">
        <v>2.2000000000000002</v>
      </c>
      <c r="M29" s="65">
        <v>37.1</v>
      </c>
      <c r="N29" s="65">
        <v>83.65</v>
      </c>
      <c r="O29" s="65">
        <v>76.599999999999994</v>
      </c>
      <c r="P29" s="65">
        <v>90.7</v>
      </c>
      <c r="Q29" s="233">
        <v>93.9</v>
      </c>
    </row>
    <row r="30" spans="1:17" s="61" customFormat="1" ht="17.100000000000001" customHeight="1">
      <c r="A30" s="112" t="s">
        <v>226</v>
      </c>
      <c r="B30" s="75">
        <v>82</v>
      </c>
      <c r="C30" s="65">
        <v>86.6</v>
      </c>
      <c r="D30" s="65">
        <v>0.8</v>
      </c>
      <c r="E30" s="65">
        <v>16.5</v>
      </c>
      <c r="F30" s="65">
        <v>84.1</v>
      </c>
      <c r="G30" s="65">
        <v>77</v>
      </c>
      <c r="H30" s="65">
        <v>91.2</v>
      </c>
      <c r="I30" s="132">
        <v>96.2</v>
      </c>
      <c r="J30" s="75">
        <v>81.7</v>
      </c>
      <c r="K30" s="65">
        <v>90</v>
      </c>
      <c r="L30" s="65">
        <v>2.4</v>
      </c>
      <c r="M30" s="65">
        <v>38</v>
      </c>
      <c r="N30" s="65">
        <v>83.3</v>
      </c>
      <c r="O30" s="65">
        <v>75.900000000000006</v>
      </c>
      <c r="P30" s="65">
        <v>90.6</v>
      </c>
      <c r="Q30" s="233">
        <v>94.2</v>
      </c>
    </row>
    <row r="31" spans="1:17" s="61" customFormat="1" ht="17.100000000000001" customHeight="1">
      <c r="A31" s="112" t="s">
        <v>234</v>
      </c>
      <c r="B31" s="75">
        <v>81.2</v>
      </c>
      <c r="C31" s="65">
        <v>85.4</v>
      </c>
      <c r="D31" s="65" t="s">
        <v>130</v>
      </c>
      <c r="E31" s="65">
        <v>18.8</v>
      </c>
      <c r="F31" s="65">
        <v>83.5</v>
      </c>
      <c r="G31" s="65">
        <v>76.099999999999994</v>
      </c>
      <c r="H31" s="65">
        <v>90.8</v>
      </c>
      <c r="I31" s="132">
        <v>96</v>
      </c>
      <c r="J31" s="75">
        <v>81.599999999999994</v>
      </c>
      <c r="K31" s="65">
        <v>89.9</v>
      </c>
      <c r="L31" s="65">
        <v>2.8</v>
      </c>
      <c r="M31" s="65">
        <v>37.1</v>
      </c>
      <c r="N31" s="65">
        <v>83.3</v>
      </c>
      <c r="O31" s="65">
        <v>75.400000000000006</v>
      </c>
      <c r="P31" s="65">
        <v>91.2</v>
      </c>
      <c r="Q31" s="233">
        <v>94.5</v>
      </c>
    </row>
    <row r="32" spans="1:17" s="61" customFormat="1" ht="17.100000000000001" customHeight="1">
      <c r="A32" s="112" t="s">
        <v>240</v>
      </c>
      <c r="B32" s="75">
        <v>81.400000000000006</v>
      </c>
      <c r="C32" s="65">
        <v>84.4</v>
      </c>
      <c r="D32" s="65">
        <v>1</v>
      </c>
      <c r="E32" s="65">
        <v>21</v>
      </c>
      <c r="F32" s="65">
        <v>84.2</v>
      </c>
      <c r="G32" s="65">
        <v>76.8</v>
      </c>
      <c r="H32" s="65">
        <v>91.5</v>
      </c>
      <c r="I32" s="132">
        <v>96.2</v>
      </c>
      <c r="J32" s="75">
        <v>82.3</v>
      </c>
      <c r="K32" s="65">
        <v>89.6</v>
      </c>
      <c r="L32" s="65">
        <v>2.8</v>
      </c>
      <c r="M32" s="65">
        <v>36.5</v>
      </c>
      <c r="N32" s="65">
        <v>84.2</v>
      </c>
      <c r="O32" s="65">
        <v>76.599999999999994</v>
      </c>
      <c r="P32" s="65">
        <v>91.7</v>
      </c>
      <c r="Q32" s="233">
        <v>94.9</v>
      </c>
    </row>
    <row r="33" spans="1:17" s="61" customFormat="1" ht="17.100000000000001" customHeight="1">
      <c r="A33" s="112" t="s">
        <v>243</v>
      </c>
      <c r="B33" s="75">
        <v>80.2</v>
      </c>
      <c r="C33" s="65">
        <v>82.7</v>
      </c>
      <c r="D33" s="65">
        <v>1.7</v>
      </c>
      <c r="E33" s="65">
        <v>19.7</v>
      </c>
      <c r="F33" s="65">
        <v>83.1</v>
      </c>
      <c r="G33" s="65">
        <v>76</v>
      </c>
      <c r="H33" s="65">
        <v>90.1</v>
      </c>
      <c r="I33" s="132">
        <v>96.1</v>
      </c>
      <c r="J33" s="75">
        <v>81.900000000000006</v>
      </c>
      <c r="K33" s="65">
        <v>89.1</v>
      </c>
      <c r="L33" s="65">
        <v>2.5</v>
      </c>
      <c r="M33" s="65">
        <v>36.6</v>
      </c>
      <c r="N33" s="65">
        <v>83.7</v>
      </c>
      <c r="O33" s="65">
        <v>76.2</v>
      </c>
      <c r="P33" s="65">
        <v>91.2</v>
      </c>
      <c r="Q33" s="233">
        <v>94.6</v>
      </c>
    </row>
    <row r="34" spans="1:17" s="61" customFormat="1" ht="17.100000000000001" customHeight="1">
      <c r="A34" s="112" t="s">
        <v>254</v>
      </c>
      <c r="B34" s="75">
        <v>79.3</v>
      </c>
      <c r="C34" s="65">
        <v>81.3</v>
      </c>
      <c r="D34" s="65">
        <v>0.7</v>
      </c>
      <c r="E34" s="65">
        <v>15.3</v>
      </c>
      <c r="F34" s="65">
        <v>82.5</v>
      </c>
      <c r="G34" s="65">
        <v>74.900000000000006</v>
      </c>
      <c r="H34" s="65">
        <v>90.1</v>
      </c>
      <c r="I34" s="132">
        <v>95.5</v>
      </c>
      <c r="J34" s="75">
        <v>81.5</v>
      </c>
      <c r="K34" s="65">
        <v>88.7</v>
      </c>
      <c r="L34" s="65">
        <v>2.4</v>
      </c>
      <c r="M34" s="65">
        <v>34.700000000000003</v>
      </c>
      <c r="N34" s="65">
        <v>83.3</v>
      </c>
      <c r="O34" s="65">
        <v>76</v>
      </c>
      <c r="P34" s="65">
        <v>90.6</v>
      </c>
      <c r="Q34" s="233">
        <v>93.9</v>
      </c>
    </row>
    <row r="35" spans="1:17" ht="18.75" customHeight="1">
      <c r="A35" s="108" t="s">
        <v>260</v>
      </c>
      <c r="B35" s="76">
        <v>78.3</v>
      </c>
      <c r="C35" s="68">
        <v>80.099999999999994</v>
      </c>
      <c r="D35" s="68">
        <v>3.8</v>
      </c>
      <c r="E35" s="68">
        <v>16.2</v>
      </c>
      <c r="F35" s="68">
        <v>81.5</v>
      </c>
      <c r="G35" s="68">
        <v>73.8</v>
      </c>
      <c r="H35" s="68">
        <v>89.1</v>
      </c>
      <c r="I35" s="133">
        <v>94.6</v>
      </c>
      <c r="J35" s="76">
        <v>81</v>
      </c>
      <c r="K35" s="68">
        <v>88.1</v>
      </c>
      <c r="L35" s="68">
        <v>3</v>
      </c>
      <c r="M35" s="68">
        <v>34.299999999999997</v>
      </c>
      <c r="N35" s="68">
        <v>82.7</v>
      </c>
      <c r="O35" s="68">
        <v>75.5</v>
      </c>
      <c r="P35" s="68">
        <v>89.9</v>
      </c>
      <c r="Q35" s="121">
        <v>93.1</v>
      </c>
    </row>
    <row r="36" spans="1:17">
      <c r="A36" s="174" t="s">
        <v>255</v>
      </c>
    </row>
    <row r="37" spans="1:17">
      <c r="A37" s="114" t="s">
        <v>256</v>
      </c>
    </row>
    <row r="38" spans="1:17">
      <c r="A38" s="114" t="s">
        <v>257</v>
      </c>
    </row>
  </sheetData>
  <mergeCells count="13">
    <mergeCell ref="K3:K4"/>
    <mergeCell ref="L3:L4"/>
    <mergeCell ref="M3:M4"/>
    <mergeCell ref="N3:N4"/>
    <mergeCell ref="A2:A4"/>
    <mergeCell ref="J2:Q2"/>
    <mergeCell ref="B2:I2"/>
    <mergeCell ref="B3:B4"/>
    <mergeCell ref="C3:C4"/>
    <mergeCell ref="D3:D4"/>
    <mergeCell ref="E3:E4"/>
    <mergeCell ref="F3:F4"/>
    <mergeCell ref="J3:J4"/>
  </mergeCells>
  <phoneticPr fontId="14"/>
  <pageMargins left="0.78740157480314965" right="0.78740157480314965" top="0.59055118110236227" bottom="0.59055118110236227" header="0" footer="0"/>
  <pageSetup paperSize="9" scale="72" fitToWidth="40" orientation="portrait" blackAndWhite="1" horizontalDpi="300" verticalDpi="300" r:id="rId1"/>
  <headerFooter alignWithMargins="0"/>
  <ignoredErrors>
    <ignoredError sqref="A21:A33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2">
    <tabColor theme="3" tint="0.59999389629810485"/>
  </sheetPr>
  <dimension ref="A1:L79"/>
  <sheetViews>
    <sheetView view="pageBreakPreview" topLeftCell="A34" zoomScale="75" zoomScaleNormal="75" zoomScaleSheetLayoutView="75" workbookViewId="0">
      <selection activeCell="I53" sqref="I53"/>
    </sheetView>
  </sheetViews>
  <sheetFormatPr defaultColWidth="11.625" defaultRowHeight="15" customHeight="1"/>
  <cols>
    <col min="1" max="1" width="13.375" style="139" customWidth="1"/>
    <col min="2" max="6" width="15.625" style="2" customWidth="1"/>
    <col min="7" max="7" width="1.75" style="141" customWidth="1"/>
    <col min="8" max="8" width="15.625" style="2" customWidth="1"/>
    <col min="9" max="12" width="17.5" style="2" customWidth="1"/>
    <col min="13" max="16384" width="11.625" style="2"/>
  </cols>
  <sheetData>
    <row r="1" spans="1:12" s="20" customFormat="1" ht="13.5">
      <c r="A1" s="134" t="s">
        <v>105</v>
      </c>
      <c r="B1" s="135"/>
      <c r="C1" s="135"/>
      <c r="D1" s="135"/>
      <c r="E1" s="135"/>
      <c r="F1" s="135"/>
      <c r="G1" s="192"/>
      <c r="H1" s="134" t="s">
        <v>106</v>
      </c>
    </row>
    <row r="2" spans="1:12" s="33" customFormat="1" ht="18.75" customHeight="1">
      <c r="A2" s="3" t="s">
        <v>107</v>
      </c>
      <c r="F2" s="3" t="s">
        <v>263</v>
      </c>
      <c r="G2" s="72"/>
      <c r="H2" s="288" t="s">
        <v>158</v>
      </c>
      <c r="I2" s="288"/>
      <c r="J2" s="136"/>
      <c r="K2" s="136"/>
      <c r="L2" s="3" t="s">
        <v>265</v>
      </c>
    </row>
    <row r="3" spans="1:12" s="137" customFormat="1" ht="18.75" customHeight="1">
      <c r="A3" s="73" t="s">
        <v>108</v>
      </c>
      <c r="B3" s="6" t="s">
        <v>109</v>
      </c>
      <c r="C3" s="6" t="s">
        <v>110</v>
      </c>
      <c r="D3" s="6" t="s">
        <v>111</v>
      </c>
      <c r="E3" s="6" t="s">
        <v>112</v>
      </c>
      <c r="F3" s="6" t="s">
        <v>113</v>
      </c>
      <c r="G3" s="180"/>
      <c r="H3" s="73" t="s">
        <v>108</v>
      </c>
      <c r="I3" s="73" t="s">
        <v>109</v>
      </c>
      <c r="J3" s="73" t="s">
        <v>110</v>
      </c>
      <c r="K3" s="73" t="s">
        <v>111</v>
      </c>
      <c r="L3" s="73" t="s">
        <v>112</v>
      </c>
    </row>
    <row r="4" spans="1:12" ht="18.75" customHeight="1">
      <c r="A4" s="4" t="s">
        <v>2</v>
      </c>
      <c r="B4" s="17"/>
      <c r="C4" s="17">
        <v>6507891</v>
      </c>
      <c r="D4" s="17">
        <v>188421</v>
      </c>
      <c r="E4" s="17">
        <v>188774</v>
      </c>
      <c r="F4" s="70">
        <v>7185368</v>
      </c>
      <c r="G4" s="18"/>
      <c r="H4" s="4" t="s">
        <v>2</v>
      </c>
      <c r="I4" s="17"/>
      <c r="J4" s="17">
        <v>1662512</v>
      </c>
      <c r="K4" s="17">
        <v>7074</v>
      </c>
      <c r="L4" s="70">
        <v>10530</v>
      </c>
    </row>
    <row r="5" spans="1:12" ht="18.75" customHeight="1">
      <c r="A5" s="34" t="s">
        <v>114</v>
      </c>
      <c r="B5" s="16">
        <v>22816</v>
      </c>
      <c r="C5" s="16">
        <v>553058</v>
      </c>
      <c r="D5" s="16">
        <v>16244</v>
      </c>
      <c r="E5" s="16">
        <v>14264</v>
      </c>
      <c r="F5" s="18">
        <v>586009</v>
      </c>
      <c r="G5" s="18"/>
      <c r="H5" s="34" t="s">
        <v>114</v>
      </c>
      <c r="I5" s="16">
        <v>5129</v>
      </c>
      <c r="J5" s="16">
        <v>141529</v>
      </c>
      <c r="K5" s="16">
        <v>586</v>
      </c>
      <c r="L5" s="18">
        <v>10530</v>
      </c>
    </row>
    <row r="6" spans="1:12" ht="18.75" customHeight="1">
      <c r="A6" s="34" t="s">
        <v>115</v>
      </c>
      <c r="B6" s="16">
        <v>22816</v>
      </c>
      <c r="C6" s="16">
        <v>509824</v>
      </c>
      <c r="D6" s="16">
        <v>14520</v>
      </c>
      <c r="E6" s="16">
        <v>14718</v>
      </c>
      <c r="F6" s="18">
        <v>563833</v>
      </c>
      <c r="G6" s="18"/>
      <c r="H6" s="34" t="s">
        <v>115</v>
      </c>
      <c r="I6" s="16">
        <v>5129</v>
      </c>
      <c r="J6" s="16">
        <v>128769</v>
      </c>
      <c r="K6" s="16">
        <v>569</v>
      </c>
      <c r="L6" s="18">
        <v>835</v>
      </c>
    </row>
    <row r="7" spans="1:12" ht="18.75" customHeight="1">
      <c r="A7" s="34" t="s">
        <v>80</v>
      </c>
      <c r="B7" s="16">
        <v>22816</v>
      </c>
      <c r="C7" s="16">
        <v>559778</v>
      </c>
      <c r="D7" s="16">
        <v>15637</v>
      </c>
      <c r="E7" s="16">
        <v>16374</v>
      </c>
      <c r="F7" s="18">
        <v>605967</v>
      </c>
      <c r="G7" s="18"/>
      <c r="H7" s="34" t="s">
        <v>80</v>
      </c>
      <c r="I7" s="16">
        <v>5128</v>
      </c>
      <c r="J7" s="16">
        <v>142765</v>
      </c>
      <c r="K7" s="16">
        <v>597</v>
      </c>
      <c r="L7" s="18">
        <v>941</v>
      </c>
    </row>
    <row r="8" spans="1:12" ht="18.75" customHeight="1">
      <c r="A8" s="34" t="s">
        <v>81</v>
      </c>
      <c r="B8" s="16">
        <v>22848</v>
      </c>
      <c r="C8" s="16">
        <v>536140</v>
      </c>
      <c r="D8" s="16">
        <v>15600</v>
      </c>
      <c r="E8" s="16">
        <v>15796</v>
      </c>
      <c r="F8" s="18">
        <v>605204</v>
      </c>
      <c r="G8" s="18"/>
      <c r="H8" s="34" t="s">
        <v>81</v>
      </c>
      <c r="I8" s="16">
        <v>5131</v>
      </c>
      <c r="J8" s="16">
        <v>137802</v>
      </c>
      <c r="K8" s="16">
        <v>616</v>
      </c>
      <c r="L8" s="18">
        <v>910</v>
      </c>
    </row>
    <row r="9" spans="1:12" ht="18.75" customHeight="1">
      <c r="A9" s="34" t="s">
        <v>82</v>
      </c>
      <c r="B9" s="16">
        <v>22811</v>
      </c>
      <c r="C9" s="16">
        <v>546952</v>
      </c>
      <c r="D9" s="16">
        <v>15885</v>
      </c>
      <c r="E9" s="16">
        <v>15568</v>
      </c>
      <c r="F9" s="18">
        <v>612399</v>
      </c>
      <c r="G9" s="18"/>
      <c r="H9" s="34" t="s">
        <v>82</v>
      </c>
      <c r="I9" s="16">
        <v>5131</v>
      </c>
      <c r="J9" s="16">
        <v>142062</v>
      </c>
      <c r="K9" s="16">
        <v>561</v>
      </c>
      <c r="L9" s="18">
        <v>864</v>
      </c>
    </row>
    <row r="10" spans="1:12" ht="18.75" customHeight="1">
      <c r="A10" s="34" t="s">
        <v>83</v>
      </c>
      <c r="B10" s="16">
        <v>22779</v>
      </c>
      <c r="C10" s="16">
        <v>532430</v>
      </c>
      <c r="D10" s="16">
        <v>15291</v>
      </c>
      <c r="E10" s="16">
        <v>15546</v>
      </c>
      <c r="F10" s="18">
        <v>580512</v>
      </c>
      <c r="G10" s="18"/>
      <c r="H10" s="34" t="s">
        <v>83</v>
      </c>
      <c r="I10" s="16">
        <v>5131</v>
      </c>
      <c r="J10" s="16">
        <v>136671</v>
      </c>
      <c r="K10" s="16">
        <v>539</v>
      </c>
      <c r="L10" s="18">
        <v>833</v>
      </c>
    </row>
    <row r="11" spans="1:12" ht="18.75" customHeight="1">
      <c r="A11" s="34" t="s">
        <v>84</v>
      </c>
      <c r="B11" s="16">
        <v>22779</v>
      </c>
      <c r="C11" s="16">
        <v>553384</v>
      </c>
      <c r="D11" s="16">
        <v>16860</v>
      </c>
      <c r="E11" s="16">
        <v>16434</v>
      </c>
      <c r="F11" s="18">
        <v>639713</v>
      </c>
      <c r="G11" s="18"/>
      <c r="H11" s="34" t="s">
        <v>84</v>
      </c>
      <c r="I11" s="16">
        <v>5131</v>
      </c>
      <c r="J11" s="16">
        <v>142037</v>
      </c>
      <c r="K11" s="16">
        <v>626</v>
      </c>
      <c r="L11" s="18">
        <v>875</v>
      </c>
    </row>
    <row r="12" spans="1:12" ht="18.75" customHeight="1">
      <c r="A12" s="34" t="s">
        <v>85</v>
      </c>
      <c r="B12" s="16">
        <v>22779</v>
      </c>
      <c r="C12" s="16">
        <v>552865</v>
      </c>
      <c r="D12" s="16">
        <v>16032</v>
      </c>
      <c r="E12" s="16">
        <v>16330</v>
      </c>
      <c r="F12" s="18">
        <v>610206</v>
      </c>
      <c r="G12" s="18"/>
      <c r="H12" s="34" t="s">
        <v>85</v>
      </c>
      <c r="I12" s="16">
        <v>5090</v>
      </c>
      <c r="J12" s="16">
        <v>141666</v>
      </c>
      <c r="K12" s="16">
        <v>544</v>
      </c>
      <c r="L12" s="18">
        <v>837</v>
      </c>
    </row>
    <row r="13" spans="1:12" ht="18.75" customHeight="1">
      <c r="A13" s="34" t="s">
        <v>86</v>
      </c>
      <c r="B13" s="16">
        <v>22779</v>
      </c>
      <c r="C13" s="16">
        <v>532509</v>
      </c>
      <c r="D13" s="16">
        <v>15268</v>
      </c>
      <c r="E13" s="16">
        <v>15158</v>
      </c>
      <c r="F13" s="18">
        <v>576068</v>
      </c>
      <c r="G13" s="18"/>
      <c r="H13" s="34" t="s">
        <v>86</v>
      </c>
      <c r="I13" s="16">
        <v>5090</v>
      </c>
      <c r="J13" s="16">
        <v>135774</v>
      </c>
      <c r="K13" s="16">
        <v>555</v>
      </c>
      <c r="L13" s="18">
        <v>850</v>
      </c>
    </row>
    <row r="14" spans="1:12" ht="18.75" customHeight="1">
      <c r="A14" s="34" t="s">
        <v>87</v>
      </c>
      <c r="B14" s="16">
        <v>22750</v>
      </c>
      <c r="C14" s="16">
        <v>548419</v>
      </c>
      <c r="D14" s="16">
        <v>16231</v>
      </c>
      <c r="E14" s="16">
        <v>16118</v>
      </c>
      <c r="F14" s="18">
        <v>627053</v>
      </c>
      <c r="G14" s="18"/>
      <c r="H14" s="34" t="s">
        <v>87</v>
      </c>
      <c r="I14" s="16">
        <v>5095</v>
      </c>
      <c r="J14" s="16">
        <v>138922</v>
      </c>
      <c r="K14" s="16">
        <v>636</v>
      </c>
      <c r="L14" s="18">
        <v>913</v>
      </c>
    </row>
    <row r="15" spans="1:12" ht="18.75" customHeight="1">
      <c r="A15" s="34" t="s">
        <v>88</v>
      </c>
      <c r="B15" s="16">
        <v>22750</v>
      </c>
      <c r="C15" s="16">
        <v>535047</v>
      </c>
      <c r="D15" s="16">
        <v>15535</v>
      </c>
      <c r="E15" s="16">
        <v>15627</v>
      </c>
      <c r="F15" s="18">
        <v>592680</v>
      </c>
      <c r="G15" s="18"/>
      <c r="H15" s="34" t="s">
        <v>88</v>
      </c>
      <c r="I15" s="16">
        <v>5095</v>
      </c>
      <c r="J15" s="16">
        <v>134259</v>
      </c>
      <c r="K15" s="16">
        <v>619</v>
      </c>
      <c r="L15" s="18">
        <v>873</v>
      </c>
    </row>
    <row r="16" spans="1:12" ht="18.75" customHeight="1">
      <c r="A16" s="5" t="s">
        <v>89</v>
      </c>
      <c r="B16" s="21">
        <v>22750</v>
      </c>
      <c r="C16" s="21">
        <v>547485</v>
      </c>
      <c r="D16" s="21">
        <v>15318</v>
      </c>
      <c r="E16" s="21">
        <v>16841</v>
      </c>
      <c r="F16" s="23">
        <v>585724</v>
      </c>
      <c r="G16" s="18"/>
      <c r="H16" s="5" t="s">
        <v>89</v>
      </c>
      <c r="I16" s="21">
        <v>5095</v>
      </c>
      <c r="J16" s="21">
        <v>140256</v>
      </c>
      <c r="K16" s="21">
        <v>626</v>
      </c>
      <c r="L16" s="23">
        <v>976</v>
      </c>
    </row>
    <row r="17" spans="1:12" ht="18.75" customHeight="1">
      <c r="A17" s="138"/>
      <c r="B17" s="136"/>
      <c r="C17" s="136"/>
      <c r="D17" s="136"/>
      <c r="E17" s="136"/>
      <c r="F17" s="136"/>
      <c r="G17" s="190"/>
    </row>
    <row r="18" spans="1:12" ht="18.75" customHeight="1">
      <c r="A18" s="3" t="s">
        <v>117</v>
      </c>
      <c r="B18" s="33"/>
      <c r="C18" s="33"/>
      <c r="D18" s="33"/>
      <c r="E18" s="3" t="s">
        <v>264</v>
      </c>
      <c r="F18" s="3"/>
      <c r="G18" s="72"/>
      <c r="H18" s="181" t="s">
        <v>208</v>
      </c>
      <c r="I18" s="181"/>
      <c r="J18" s="136"/>
      <c r="K18" s="136"/>
      <c r="L18" s="3" t="s">
        <v>265</v>
      </c>
    </row>
    <row r="19" spans="1:12" ht="18.75" customHeight="1">
      <c r="A19" s="73" t="s">
        <v>108</v>
      </c>
      <c r="B19" s="6" t="s">
        <v>109</v>
      </c>
      <c r="C19" s="6" t="s">
        <v>110</v>
      </c>
      <c r="D19" s="6" t="s">
        <v>111</v>
      </c>
      <c r="E19" s="6" t="s">
        <v>112</v>
      </c>
      <c r="F19" s="72"/>
      <c r="G19" s="72"/>
      <c r="H19" s="73" t="s">
        <v>108</v>
      </c>
      <c r="I19" s="73" t="s">
        <v>109</v>
      </c>
      <c r="J19" s="73" t="s">
        <v>110</v>
      </c>
      <c r="K19" s="73" t="s">
        <v>111</v>
      </c>
      <c r="L19" s="73" t="s">
        <v>112</v>
      </c>
    </row>
    <row r="20" spans="1:12" ht="18.75" customHeight="1">
      <c r="A20" s="4" t="s">
        <v>2</v>
      </c>
      <c r="B20" s="17"/>
      <c r="C20" s="17">
        <v>1516629</v>
      </c>
      <c r="D20" s="17">
        <v>4799</v>
      </c>
      <c r="E20" s="70">
        <v>4859</v>
      </c>
      <c r="F20" s="16"/>
      <c r="G20" s="16"/>
      <c r="H20" s="4" t="s">
        <v>2</v>
      </c>
      <c r="I20" s="17"/>
      <c r="J20" s="17">
        <v>3321222</v>
      </c>
      <c r="K20" s="17">
        <v>176374</v>
      </c>
      <c r="L20" s="70">
        <v>173245</v>
      </c>
    </row>
    <row r="21" spans="1:12" ht="18.75" customHeight="1">
      <c r="A21" s="34" t="s">
        <v>114</v>
      </c>
      <c r="B21" s="16">
        <v>5203</v>
      </c>
      <c r="C21" s="16">
        <v>128680</v>
      </c>
      <c r="D21" s="16">
        <v>385</v>
      </c>
      <c r="E21" s="18">
        <v>391</v>
      </c>
      <c r="F21" s="16"/>
      <c r="G21" s="16"/>
      <c r="H21" s="34" t="s">
        <v>114</v>
      </c>
      <c r="I21" s="16">
        <v>12305</v>
      </c>
      <c r="J21" s="16">
        <v>282210</v>
      </c>
      <c r="K21" s="16">
        <v>15252</v>
      </c>
      <c r="L21" s="18">
        <v>13027</v>
      </c>
    </row>
    <row r="22" spans="1:12" ht="18.75" customHeight="1">
      <c r="A22" s="34" t="s">
        <v>115</v>
      </c>
      <c r="B22" s="16">
        <v>5203</v>
      </c>
      <c r="C22" s="16">
        <v>116524</v>
      </c>
      <c r="D22" s="16">
        <v>352</v>
      </c>
      <c r="E22" s="18">
        <v>358</v>
      </c>
      <c r="F22" s="16"/>
      <c r="G22" s="16"/>
      <c r="H22" s="34" t="s">
        <v>115</v>
      </c>
      <c r="I22" s="16">
        <v>12305</v>
      </c>
      <c r="J22" s="16">
        <v>263945</v>
      </c>
      <c r="K22" s="16">
        <v>13583</v>
      </c>
      <c r="L22" s="18">
        <v>13529</v>
      </c>
    </row>
    <row r="23" spans="1:12" ht="18.75" customHeight="1">
      <c r="A23" s="34" t="s">
        <v>80</v>
      </c>
      <c r="B23" s="16">
        <v>5203</v>
      </c>
      <c r="C23" s="16">
        <v>128071</v>
      </c>
      <c r="D23" s="16">
        <v>384</v>
      </c>
      <c r="E23" s="18">
        <v>422</v>
      </c>
      <c r="F23" s="16"/>
      <c r="G23" s="16"/>
      <c r="H23" s="34" t="s">
        <v>80</v>
      </c>
      <c r="I23" s="16">
        <v>12306</v>
      </c>
      <c r="J23" s="16">
        <v>288249</v>
      </c>
      <c r="K23" s="16">
        <v>14639</v>
      </c>
      <c r="L23" s="18">
        <v>14998</v>
      </c>
    </row>
    <row r="24" spans="1:12" ht="18.75" customHeight="1">
      <c r="A24" s="34" t="s">
        <v>81</v>
      </c>
      <c r="B24" s="16">
        <v>5203</v>
      </c>
      <c r="C24" s="16">
        <v>124288</v>
      </c>
      <c r="D24" s="16">
        <v>441</v>
      </c>
      <c r="E24" s="18">
        <v>406</v>
      </c>
      <c r="F24" s="16"/>
      <c r="G24" s="16"/>
      <c r="H24" s="34" t="s">
        <v>81</v>
      </c>
      <c r="I24" s="16">
        <v>12335</v>
      </c>
      <c r="J24" s="16">
        <v>273398</v>
      </c>
      <c r="K24" s="16">
        <v>14521</v>
      </c>
      <c r="L24" s="18">
        <v>14464</v>
      </c>
    </row>
    <row r="25" spans="1:12" ht="18.75" customHeight="1">
      <c r="A25" s="34" t="s">
        <v>82</v>
      </c>
      <c r="B25" s="16">
        <v>5203</v>
      </c>
      <c r="C25" s="16">
        <v>128623</v>
      </c>
      <c r="D25" s="16">
        <v>441</v>
      </c>
      <c r="E25" s="18">
        <v>434</v>
      </c>
      <c r="F25" s="16"/>
      <c r="G25" s="16"/>
      <c r="H25" s="34" t="s">
        <v>82</v>
      </c>
      <c r="I25" s="16">
        <v>12334</v>
      </c>
      <c r="J25" s="16">
        <v>275608</v>
      </c>
      <c r="K25" s="16">
        <v>14867</v>
      </c>
      <c r="L25" s="18">
        <v>14259</v>
      </c>
    </row>
    <row r="26" spans="1:12" ht="18.75" customHeight="1">
      <c r="A26" s="34" t="s">
        <v>83</v>
      </c>
      <c r="B26" s="16">
        <v>5171</v>
      </c>
      <c r="C26" s="16">
        <v>125228</v>
      </c>
      <c r="D26" s="16">
        <v>429</v>
      </c>
      <c r="E26" s="18">
        <v>407</v>
      </c>
      <c r="F26" s="16"/>
      <c r="G26" s="16"/>
      <c r="H26" s="34" t="s">
        <v>83</v>
      </c>
      <c r="I26" s="16">
        <v>12334</v>
      </c>
      <c r="J26" s="16">
        <v>269893</v>
      </c>
      <c r="K26" s="16">
        <v>14309</v>
      </c>
      <c r="L26" s="18">
        <v>14296</v>
      </c>
    </row>
    <row r="27" spans="1:12" ht="18.75" customHeight="1">
      <c r="A27" s="34" t="s">
        <v>84</v>
      </c>
      <c r="B27" s="16">
        <v>5171</v>
      </c>
      <c r="C27" s="16">
        <v>129240</v>
      </c>
      <c r="D27" s="16">
        <v>438</v>
      </c>
      <c r="E27" s="18">
        <v>443</v>
      </c>
      <c r="F27" s="16"/>
      <c r="G27" s="16"/>
      <c r="H27" s="34" t="s">
        <v>84</v>
      </c>
      <c r="I27" s="16">
        <v>12334</v>
      </c>
      <c r="J27" s="16">
        <v>281431</v>
      </c>
      <c r="K27" s="16">
        <v>15778</v>
      </c>
      <c r="L27" s="18">
        <v>15102</v>
      </c>
    </row>
    <row r="28" spans="1:12" ht="18.75" customHeight="1">
      <c r="A28" s="34" t="s">
        <v>85</v>
      </c>
      <c r="B28" s="16">
        <v>5171</v>
      </c>
      <c r="C28" s="16">
        <v>129357</v>
      </c>
      <c r="D28" s="16">
        <v>412</v>
      </c>
      <c r="E28" s="18">
        <v>404</v>
      </c>
      <c r="F28" s="16"/>
      <c r="G28" s="16"/>
      <c r="H28" s="34" t="s">
        <v>85</v>
      </c>
      <c r="I28" s="16">
        <v>12375</v>
      </c>
      <c r="J28" s="16">
        <v>281197</v>
      </c>
      <c r="K28" s="16">
        <v>15067</v>
      </c>
      <c r="L28" s="18">
        <v>15077</v>
      </c>
    </row>
    <row r="29" spans="1:12" ht="18.75" customHeight="1">
      <c r="A29" s="34" t="s">
        <v>86</v>
      </c>
      <c r="B29" s="16">
        <v>5171</v>
      </c>
      <c r="C29" s="16">
        <v>125531</v>
      </c>
      <c r="D29" s="16">
        <v>404</v>
      </c>
      <c r="E29" s="18">
        <v>390</v>
      </c>
      <c r="F29" s="16"/>
      <c r="G29" s="16"/>
      <c r="H29" s="34" t="s">
        <v>86</v>
      </c>
      <c r="I29" s="16">
        <v>12375</v>
      </c>
      <c r="J29" s="16">
        <v>270569</v>
      </c>
      <c r="K29" s="16">
        <v>14297</v>
      </c>
      <c r="L29" s="18">
        <v>13904</v>
      </c>
    </row>
    <row r="30" spans="1:12" ht="18.75" customHeight="1">
      <c r="A30" s="34" t="s">
        <v>87</v>
      </c>
      <c r="B30" s="16">
        <v>5171</v>
      </c>
      <c r="C30" s="16">
        <v>129473</v>
      </c>
      <c r="D30" s="16">
        <v>399</v>
      </c>
      <c r="E30" s="18">
        <v>435</v>
      </c>
      <c r="F30" s="16"/>
      <c r="G30" s="16"/>
      <c r="H30" s="34" t="s">
        <v>87</v>
      </c>
      <c r="I30" s="16">
        <v>12370</v>
      </c>
      <c r="J30" s="16">
        <v>279497</v>
      </c>
      <c r="K30" s="16">
        <v>15188</v>
      </c>
      <c r="L30" s="18">
        <v>14762</v>
      </c>
    </row>
    <row r="31" spans="1:12" ht="18.75" customHeight="1">
      <c r="A31" s="34" t="s">
        <v>88</v>
      </c>
      <c r="B31" s="16">
        <v>5171</v>
      </c>
      <c r="C31" s="16">
        <v>124211</v>
      </c>
      <c r="D31" s="16">
        <v>342</v>
      </c>
      <c r="E31" s="18">
        <v>363</v>
      </c>
      <c r="F31" s="16"/>
      <c r="G31" s="16"/>
      <c r="H31" s="34" t="s">
        <v>88</v>
      </c>
      <c r="I31" s="16">
        <v>12370</v>
      </c>
      <c r="J31" s="16">
        <v>275981</v>
      </c>
      <c r="K31" s="16">
        <v>14565</v>
      </c>
      <c r="L31" s="18">
        <v>14383</v>
      </c>
    </row>
    <row r="32" spans="1:12" ht="18.75" customHeight="1">
      <c r="A32" s="5" t="s">
        <v>89</v>
      </c>
      <c r="B32" s="21">
        <v>5171</v>
      </c>
      <c r="C32" s="21">
        <v>127403</v>
      </c>
      <c r="D32" s="21">
        <v>372</v>
      </c>
      <c r="E32" s="23">
        <v>406</v>
      </c>
      <c r="F32" s="16"/>
      <c r="G32" s="16"/>
      <c r="H32" s="5" t="s">
        <v>89</v>
      </c>
      <c r="I32" s="21">
        <v>12370</v>
      </c>
      <c r="J32" s="21">
        <v>279244</v>
      </c>
      <c r="K32" s="21">
        <v>14308</v>
      </c>
      <c r="L32" s="23">
        <v>15444</v>
      </c>
    </row>
    <row r="33" spans="1:12" ht="18.75" customHeight="1">
      <c r="F33" s="141"/>
    </row>
    <row r="34" spans="1:12" ht="18.75" customHeight="1">
      <c r="A34" s="3" t="s">
        <v>118</v>
      </c>
      <c r="B34" s="33"/>
      <c r="C34" s="33"/>
      <c r="D34" s="33"/>
      <c r="E34" s="3" t="s">
        <v>264</v>
      </c>
      <c r="F34" s="141"/>
    </row>
    <row r="35" spans="1:12" ht="18.75" customHeight="1">
      <c r="A35" s="73" t="s">
        <v>108</v>
      </c>
      <c r="B35" s="6" t="s">
        <v>109</v>
      </c>
      <c r="C35" s="6" t="s">
        <v>110</v>
      </c>
      <c r="D35" s="6" t="s">
        <v>111</v>
      </c>
      <c r="E35" s="6" t="s">
        <v>112</v>
      </c>
      <c r="F35" s="141"/>
      <c r="H35" s="181" t="s">
        <v>216</v>
      </c>
      <c r="I35" s="181"/>
      <c r="J35" s="136"/>
      <c r="K35" s="136"/>
      <c r="L35" s="3" t="s">
        <v>265</v>
      </c>
    </row>
    <row r="36" spans="1:12" ht="18.75" customHeight="1">
      <c r="A36" s="4" t="s">
        <v>2</v>
      </c>
      <c r="B36" s="17"/>
      <c r="C36" s="17">
        <v>7170</v>
      </c>
      <c r="D36" s="17">
        <v>170</v>
      </c>
      <c r="E36" s="70">
        <v>136</v>
      </c>
      <c r="F36" s="141"/>
      <c r="H36" s="73" t="s">
        <v>108</v>
      </c>
      <c r="I36" s="73" t="s">
        <v>109</v>
      </c>
      <c r="J36" s="73" t="s">
        <v>110</v>
      </c>
      <c r="K36" s="73" t="s">
        <v>111</v>
      </c>
      <c r="L36" s="73" t="s">
        <v>112</v>
      </c>
    </row>
    <row r="37" spans="1:12" ht="18.75" customHeight="1">
      <c r="A37" s="34" t="s">
        <v>114</v>
      </c>
      <c r="B37" s="16">
        <v>153</v>
      </c>
      <c r="C37" s="16">
        <v>598</v>
      </c>
      <c r="D37" s="16">
        <v>19</v>
      </c>
      <c r="E37" s="18">
        <v>11</v>
      </c>
      <c r="F37" s="141"/>
      <c r="H37" s="4" t="s">
        <v>2</v>
      </c>
      <c r="I37" s="17"/>
      <c r="J37" s="17">
        <v>404433</v>
      </c>
      <c r="K37" s="17">
        <v>713</v>
      </c>
      <c r="L37" s="70">
        <v>1127</v>
      </c>
    </row>
    <row r="38" spans="1:12" ht="18.75" customHeight="1">
      <c r="A38" s="34" t="s">
        <v>115</v>
      </c>
      <c r="B38" s="16">
        <v>153</v>
      </c>
      <c r="C38" s="16">
        <v>530</v>
      </c>
      <c r="D38" s="16">
        <v>16</v>
      </c>
      <c r="E38" s="18">
        <v>8</v>
      </c>
      <c r="F38" s="141"/>
      <c r="H38" s="34" t="s">
        <v>114</v>
      </c>
      <c r="I38" s="16">
        <v>1205</v>
      </c>
      <c r="J38" s="16">
        <v>35213</v>
      </c>
      <c r="K38" s="16">
        <v>66</v>
      </c>
      <c r="L38" s="18">
        <v>95</v>
      </c>
    </row>
    <row r="39" spans="1:12" ht="18.75" customHeight="1">
      <c r="A39" s="34" t="s">
        <v>80</v>
      </c>
      <c r="B39" s="16">
        <v>153</v>
      </c>
      <c r="C39" s="16">
        <v>654</v>
      </c>
      <c r="D39" s="16">
        <v>17</v>
      </c>
      <c r="E39" s="18">
        <v>12</v>
      </c>
      <c r="F39" s="141"/>
      <c r="H39" s="34" t="s">
        <v>115</v>
      </c>
      <c r="I39" s="16">
        <v>1205</v>
      </c>
      <c r="J39" s="16">
        <v>31963</v>
      </c>
      <c r="K39" s="16">
        <v>65</v>
      </c>
      <c r="L39" s="18">
        <v>105</v>
      </c>
    </row>
    <row r="40" spans="1:12" ht="18.75" customHeight="1">
      <c r="A40" s="34" t="s">
        <v>81</v>
      </c>
      <c r="B40" s="16">
        <v>153</v>
      </c>
      <c r="C40" s="16">
        <v>622</v>
      </c>
      <c r="D40" s="16">
        <v>22</v>
      </c>
      <c r="E40" s="18">
        <v>16</v>
      </c>
      <c r="F40" s="141"/>
      <c r="H40" s="34" t="s">
        <v>80</v>
      </c>
      <c r="I40" s="16">
        <v>1199</v>
      </c>
      <c r="J40" s="16">
        <v>34963</v>
      </c>
      <c r="K40" s="16">
        <v>58</v>
      </c>
      <c r="L40" s="18">
        <v>102</v>
      </c>
    </row>
    <row r="41" spans="1:12" ht="18.75" customHeight="1">
      <c r="A41" s="34" t="s">
        <v>82</v>
      </c>
      <c r="B41" s="16">
        <v>117</v>
      </c>
      <c r="C41" s="16">
        <v>655</v>
      </c>
      <c r="D41" s="16">
        <v>16</v>
      </c>
      <c r="E41" s="18">
        <v>10</v>
      </c>
      <c r="F41" s="141"/>
      <c r="H41" s="34" t="s">
        <v>81</v>
      </c>
      <c r="I41" s="16">
        <v>1199</v>
      </c>
      <c r="J41" s="16">
        <v>33779</v>
      </c>
      <c r="K41" s="16">
        <v>76</v>
      </c>
      <c r="L41" s="18">
        <v>109</v>
      </c>
    </row>
    <row r="42" spans="1:12" ht="18.75" customHeight="1">
      <c r="A42" s="34" t="s">
        <v>83</v>
      </c>
      <c r="B42" s="16">
        <v>117</v>
      </c>
      <c r="C42" s="16">
        <v>638</v>
      </c>
      <c r="D42" s="16">
        <v>14</v>
      </c>
      <c r="E42" s="18">
        <v>10</v>
      </c>
      <c r="F42" s="141"/>
      <c r="H42" s="34" t="s">
        <v>82</v>
      </c>
      <c r="I42" s="16">
        <v>1157</v>
      </c>
      <c r="J42" s="16">
        <v>33861</v>
      </c>
      <c r="K42" s="16">
        <v>60</v>
      </c>
      <c r="L42" s="18">
        <v>88</v>
      </c>
    </row>
    <row r="43" spans="1:12" ht="18.75" customHeight="1">
      <c r="A43" s="34" t="s">
        <v>84</v>
      </c>
      <c r="B43" s="16">
        <v>117</v>
      </c>
      <c r="C43" s="16">
        <v>676</v>
      </c>
      <c r="D43" s="16">
        <v>18</v>
      </c>
      <c r="E43" s="18">
        <v>14</v>
      </c>
      <c r="F43" s="141"/>
      <c r="H43" s="34" t="s">
        <v>83</v>
      </c>
      <c r="I43" s="16">
        <v>1157</v>
      </c>
      <c r="J43" s="16">
        <v>32862</v>
      </c>
      <c r="K43" s="16">
        <v>39</v>
      </c>
      <c r="L43" s="18">
        <v>73</v>
      </c>
    </row>
    <row r="44" spans="1:12" ht="18.75" customHeight="1">
      <c r="A44" s="34" t="s">
        <v>85</v>
      </c>
      <c r="B44" s="16">
        <v>117</v>
      </c>
      <c r="C44" s="16">
        <v>644</v>
      </c>
      <c r="D44" s="16">
        <v>9</v>
      </c>
      <c r="E44" s="18">
        <v>12</v>
      </c>
      <c r="F44" s="141"/>
      <c r="H44" s="34" t="s">
        <v>84</v>
      </c>
      <c r="I44" s="16">
        <v>1157</v>
      </c>
      <c r="J44" s="16">
        <v>33804</v>
      </c>
      <c r="K44" s="16">
        <v>66</v>
      </c>
      <c r="L44" s="18">
        <v>96</v>
      </c>
    </row>
    <row r="45" spans="1:12" ht="18.75" customHeight="1">
      <c r="A45" s="34" t="s">
        <v>86</v>
      </c>
      <c r="B45" s="16">
        <v>117</v>
      </c>
      <c r="C45" s="16">
        <v>582</v>
      </c>
      <c r="D45" s="16">
        <v>12</v>
      </c>
      <c r="E45" s="18">
        <v>14</v>
      </c>
      <c r="F45" s="141"/>
      <c r="H45" s="34" t="s">
        <v>85</v>
      </c>
      <c r="I45" s="16">
        <v>1157</v>
      </c>
      <c r="J45" s="16">
        <v>34002</v>
      </c>
      <c r="K45" s="16">
        <v>49</v>
      </c>
      <c r="L45" s="18">
        <v>76</v>
      </c>
    </row>
    <row r="46" spans="1:12" ht="18.75" customHeight="1">
      <c r="A46" s="34" t="s">
        <v>87</v>
      </c>
      <c r="B46" s="16">
        <v>88</v>
      </c>
      <c r="C46" s="16">
        <v>495</v>
      </c>
      <c r="D46" s="16">
        <v>7</v>
      </c>
      <c r="E46" s="18">
        <v>8</v>
      </c>
      <c r="F46" s="141"/>
      <c r="H46" s="34" t="s">
        <v>86</v>
      </c>
      <c r="I46" s="16">
        <v>1157</v>
      </c>
      <c r="J46" s="16">
        <v>33205</v>
      </c>
      <c r="K46" s="16">
        <v>52</v>
      </c>
      <c r="L46" s="18">
        <v>74</v>
      </c>
    </row>
    <row r="47" spans="1:12" ht="18.75" customHeight="1">
      <c r="A47" s="34" t="s">
        <v>88</v>
      </c>
      <c r="B47" s="16">
        <v>88</v>
      </c>
      <c r="C47" s="16">
        <v>548</v>
      </c>
      <c r="D47" s="16">
        <v>8</v>
      </c>
      <c r="E47" s="18">
        <v>7</v>
      </c>
      <c r="F47" s="141"/>
      <c r="H47" s="34" t="s">
        <v>87</v>
      </c>
      <c r="I47" s="16">
        <v>1157</v>
      </c>
      <c r="J47" s="16">
        <v>34104</v>
      </c>
      <c r="K47" s="16">
        <v>61</v>
      </c>
      <c r="L47" s="18">
        <v>98</v>
      </c>
    </row>
    <row r="48" spans="1:12" ht="18.75" customHeight="1">
      <c r="A48" s="5" t="s">
        <v>89</v>
      </c>
      <c r="B48" s="21">
        <v>88</v>
      </c>
      <c r="C48" s="21">
        <v>528</v>
      </c>
      <c r="D48" s="21">
        <v>12</v>
      </c>
      <c r="E48" s="23">
        <v>14</v>
      </c>
      <c r="F48" s="141"/>
      <c r="H48" s="34" t="s">
        <v>88</v>
      </c>
      <c r="I48" s="16">
        <v>1157</v>
      </c>
      <c r="J48" s="16">
        <v>32818</v>
      </c>
      <c r="K48" s="16">
        <v>59</v>
      </c>
      <c r="L48" s="18">
        <v>98</v>
      </c>
    </row>
    <row r="49" spans="1:12" ht="18.75" customHeight="1">
      <c r="A49" s="2"/>
      <c r="F49" s="72"/>
      <c r="G49" s="72"/>
      <c r="H49" s="5" t="s">
        <v>89</v>
      </c>
      <c r="I49" s="21">
        <v>1157</v>
      </c>
      <c r="J49" s="21">
        <v>33859</v>
      </c>
      <c r="K49" s="21">
        <v>62</v>
      </c>
      <c r="L49" s="23">
        <v>113</v>
      </c>
    </row>
    <row r="50" spans="1:12" ht="18.75" customHeight="1">
      <c r="A50" s="122" t="s">
        <v>0</v>
      </c>
      <c r="B50" s="33"/>
      <c r="C50" s="33"/>
      <c r="D50" s="33"/>
      <c r="E50" s="3" t="s">
        <v>265</v>
      </c>
      <c r="F50" s="72"/>
      <c r="G50" s="72"/>
    </row>
    <row r="51" spans="1:12" ht="18.75" customHeight="1">
      <c r="A51" s="73" t="s">
        <v>108</v>
      </c>
      <c r="B51" s="6" t="s">
        <v>109</v>
      </c>
      <c r="C51" s="6" t="s">
        <v>110</v>
      </c>
      <c r="D51" s="6" t="s">
        <v>111</v>
      </c>
      <c r="E51" s="6" t="s">
        <v>112</v>
      </c>
      <c r="F51" s="16"/>
      <c r="G51" s="16"/>
    </row>
    <row r="52" spans="1:12" ht="18.75" customHeight="1">
      <c r="A52" s="4" t="s">
        <v>2</v>
      </c>
      <c r="B52" s="17"/>
      <c r="C52" s="17">
        <v>358</v>
      </c>
      <c r="D52" s="17">
        <v>4</v>
      </c>
      <c r="E52" s="70">
        <v>4</v>
      </c>
      <c r="F52" s="16"/>
      <c r="G52" s="16"/>
    </row>
    <row r="53" spans="1:12" ht="18.75" customHeight="1">
      <c r="A53" s="34" t="s">
        <v>114</v>
      </c>
      <c r="B53" s="16">
        <v>26</v>
      </c>
      <c r="C53" s="16">
        <v>41</v>
      </c>
      <c r="D53" s="16">
        <v>2</v>
      </c>
      <c r="E53" s="18">
        <v>0</v>
      </c>
      <c r="F53" s="16"/>
      <c r="G53" s="16"/>
    </row>
    <row r="54" spans="1:12" ht="18.75" customHeight="1">
      <c r="A54" s="34" t="s">
        <v>115</v>
      </c>
      <c r="B54" s="16">
        <v>26</v>
      </c>
      <c r="C54" s="16">
        <v>56</v>
      </c>
      <c r="D54" s="16">
        <v>0</v>
      </c>
      <c r="E54" s="18">
        <v>0</v>
      </c>
      <c r="F54" s="16"/>
      <c r="G54" s="16"/>
    </row>
    <row r="55" spans="1:12" ht="18.75" customHeight="1">
      <c r="A55" s="34" t="s">
        <v>80</v>
      </c>
      <c r="B55" s="16">
        <v>26</v>
      </c>
      <c r="C55" s="16">
        <v>39</v>
      </c>
      <c r="D55" s="16">
        <v>0</v>
      </c>
      <c r="E55" s="18">
        <v>1</v>
      </c>
      <c r="F55" s="16"/>
      <c r="G55" s="16"/>
    </row>
    <row r="56" spans="1:12" ht="18.75" customHeight="1">
      <c r="A56" s="34" t="s">
        <v>81</v>
      </c>
      <c r="B56" s="16">
        <v>26</v>
      </c>
      <c r="C56" s="16">
        <v>30</v>
      </c>
      <c r="D56" s="16">
        <v>0</v>
      </c>
      <c r="E56" s="18">
        <v>0</v>
      </c>
      <c r="F56" s="16"/>
      <c r="G56" s="16"/>
    </row>
    <row r="57" spans="1:12" ht="18.75" customHeight="1">
      <c r="A57" s="34" t="s">
        <v>82</v>
      </c>
      <c r="B57" s="16">
        <v>26</v>
      </c>
      <c r="C57" s="16">
        <v>4</v>
      </c>
      <c r="D57" s="16">
        <v>0</v>
      </c>
      <c r="E57" s="18">
        <v>1</v>
      </c>
      <c r="F57" s="16"/>
      <c r="G57" s="16"/>
    </row>
    <row r="58" spans="1:12" ht="18.75" customHeight="1">
      <c r="A58" s="34" t="s">
        <v>83</v>
      </c>
      <c r="B58" s="16">
        <v>26</v>
      </c>
      <c r="C58" s="16">
        <v>0</v>
      </c>
      <c r="D58" s="16">
        <v>0</v>
      </c>
      <c r="E58" s="18">
        <v>0</v>
      </c>
      <c r="F58" s="16"/>
      <c r="G58" s="16"/>
    </row>
    <row r="59" spans="1:12" ht="18.75" customHeight="1">
      <c r="A59" s="34" t="s">
        <v>84</v>
      </c>
      <c r="B59" s="16">
        <v>26</v>
      </c>
      <c r="C59" s="16">
        <v>0</v>
      </c>
      <c r="D59" s="16">
        <v>0</v>
      </c>
      <c r="E59" s="18">
        <v>0</v>
      </c>
      <c r="F59" s="16"/>
      <c r="G59" s="16"/>
    </row>
    <row r="60" spans="1:12" ht="18.75" customHeight="1">
      <c r="A60" s="34" t="s">
        <v>85</v>
      </c>
      <c r="B60" s="16">
        <v>26</v>
      </c>
      <c r="C60" s="16">
        <v>1</v>
      </c>
      <c r="D60" s="16">
        <v>0</v>
      </c>
      <c r="E60" s="18">
        <v>0</v>
      </c>
      <c r="F60" s="16"/>
      <c r="G60" s="16"/>
    </row>
    <row r="61" spans="1:12" ht="18.75" customHeight="1">
      <c r="A61" s="34" t="s">
        <v>86</v>
      </c>
      <c r="B61" s="16">
        <v>26</v>
      </c>
      <c r="C61" s="16">
        <v>53</v>
      </c>
      <c r="D61" s="16">
        <v>0</v>
      </c>
      <c r="E61" s="18">
        <v>0</v>
      </c>
      <c r="F61" s="16"/>
      <c r="G61" s="16"/>
    </row>
    <row r="62" spans="1:12" ht="18.75" customHeight="1">
      <c r="A62" s="34" t="s">
        <v>87</v>
      </c>
      <c r="B62" s="16">
        <v>26</v>
      </c>
      <c r="C62" s="16">
        <v>32</v>
      </c>
      <c r="D62" s="16">
        <v>1</v>
      </c>
      <c r="E62" s="18">
        <v>0</v>
      </c>
      <c r="F62" s="16"/>
      <c r="G62" s="16"/>
    </row>
    <row r="63" spans="1:12" ht="18.75" customHeight="1">
      <c r="A63" s="34" t="s">
        <v>88</v>
      </c>
      <c r="B63" s="16">
        <v>26</v>
      </c>
      <c r="C63" s="16">
        <v>48</v>
      </c>
      <c r="D63" s="16">
        <v>1</v>
      </c>
      <c r="E63" s="18">
        <v>1</v>
      </c>
      <c r="F63" s="16"/>
      <c r="G63" s="16"/>
    </row>
    <row r="64" spans="1:12" ht="15" customHeight="1">
      <c r="A64" s="5" t="s">
        <v>89</v>
      </c>
      <c r="B64" s="21">
        <v>26</v>
      </c>
      <c r="C64" s="21">
        <v>54</v>
      </c>
      <c r="D64" s="21">
        <v>0</v>
      </c>
      <c r="E64" s="23">
        <v>1</v>
      </c>
      <c r="H64" s="141"/>
      <c r="I64" s="141"/>
      <c r="J64" s="141"/>
      <c r="K64" s="141"/>
      <c r="L64" s="141"/>
    </row>
    <row r="65" spans="6:12" ht="15" customHeight="1">
      <c r="F65" s="72"/>
      <c r="G65" s="72"/>
      <c r="H65" s="287"/>
      <c r="I65" s="287"/>
      <c r="J65" s="287"/>
      <c r="K65" s="190"/>
      <c r="L65" s="72"/>
    </row>
    <row r="66" spans="6:12" ht="15" customHeight="1">
      <c r="F66" s="72"/>
      <c r="G66" s="72"/>
      <c r="H66" s="191"/>
      <c r="I66" s="191"/>
      <c r="J66" s="191"/>
      <c r="K66" s="191"/>
      <c r="L66" s="191"/>
    </row>
    <row r="67" spans="6:12" ht="15" customHeight="1">
      <c r="F67" s="16"/>
      <c r="G67" s="16"/>
      <c r="H67" s="72"/>
      <c r="I67" s="16"/>
      <c r="J67" s="16"/>
      <c r="K67" s="16"/>
      <c r="L67" s="16"/>
    </row>
    <row r="68" spans="6:12" ht="15" customHeight="1">
      <c r="F68" s="16"/>
      <c r="G68" s="16"/>
      <c r="H68" s="72"/>
      <c r="I68" s="16"/>
      <c r="J68" s="16"/>
      <c r="K68" s="16"/>
      <c r="L68" s="16"/>
    </row>
    <row r="69" spans="6:12" ht="15" customHeight="1">
      <c r="F69" s="16"/>
      <c r="G69" s="16"/>
      <c r="H69" s="72"/>
      <c r="I69" s="16"/>
      <c r="J69" s="16"/>
      <c r="K69" s="16"/>
      <c r="L69" s="16"/>
    </row>
    <row r="70" spans="6:12" ht="15" customHeight="1">
      <c r="F70" s="16"/>
      <c r="G70" s="16"/>
      <c r="H70" s="72"/>
      <c r="I70" s="16"/>
      <c r="J70" s="16"/>
      <c r="K70" s="16"/>
      <c r="L70" s="16"/>
    </row>
    <row r="71" spans="6:12" ht="15" customHeight="1">
      <c r="F71" s="16"/>
      <c r="G71" s="16"/>
      <c r="H71" s="72"/>
      <c r="I71" s="16"/>
      <c r="J71" s="16"/>
      <c r="K71" s="16"/>
      <c r="L71" s="16"/>
    </row>
    <row r="72" spans="6:12" ht="15" customHeight="1">
      <c r="F72" s="16"/>
      <c r="G72" s="16"/>
      <c r="H72" s="72"/>
      <c r="I72" s="16"/>
      <c r="J72" s="16"/>
      <c r="K72" s="16"/>
      <c r="L72" s="16"/>
    </row>
    <row r="73" spans="6:12" ht="15" customHeight="1">
      <c r="F73" s="16"/>
      <c r="G73" s="16"/>
      <c r="H73" s="72"/>
      <c r="I73" s="16"/>
      <c r="J73" s="16"/>
      <c r="K73" s="16"/>
      <c r="L73" s="16"/>
    </row>
    <row r="74" spans="6:12" ht="15" customHeight="1">
      <c r="F74" s="16"/>
      <c r="G74" s="16"/>
      <c r="H74" s="72"/>
      <c r="I74" s="16"/>
      <c r="J74" s="16"/>
      <c r="K74" s="16"/>
      <c r="L74" s="16"/>
    </row>
    <row r="75" spans="6:12" ht="15" customHeight="1">
      <c r="F75" s="16"/>
      <c r="G75" s="16"/>
      <c r="H75" s="72"/>
      <c r="I75" s="16"/>
      <c r="J75" s="16"/>
      <c r="K75" s="16"/>
      <c r="L75" s="16"/>
    </row>
    <row r="76" spans="6:12" ht="15" customHeight="1">
      <c r="F76" s="16"/>
      <c r="G76" s="16"/>
      <c r="H76" s="72"/>
      <c r="I76" s="16"/>
      <c r="J76" s="16"/>
      <c r="K76" s="16"/>
      <c r="L76" s="16"/>
    </row>
    <row r="77" spans="6:12" ht="15" customHeight="1">
      <c r="F77" s="16"/>
      <c r="G77" s="16"/>
      <c r="H77" s="72"/>
      <c r="I77" s="16"/>
      <c r="J77" s="16"/>
      <c r="K77" s="16"/>
      <c r="L77" s="16"/>
    </row>
    <row r="78" spans="6:12" ht="15" customHeight="1">
      <c r="F78" s="16"/>
      <c r="G78" s="16"/>
      <c r="H78" s="72"/>
      <c r="I78" s="16"/>
      <c r="J78" s="16"/>
      <c r="K78" s="16"/>
      <c r="L78" s="16"/>
    </row>
    <row r="79" spans="6:12" ht="15" customHeight="1">
      <c r="F79" s="16"/>
      <c r="G79" s="16"/>
      <c r="H79" s="72"/>
      <c r="I79" s="16"/>
      <c r="J79" s="16"/>
      <c r="K79" s="16"/>
      <c r="L79" s="16"/>
    </row>
  </sheetData>
  <mergeCells count="2">
    <mergeCell ref="H65:J65"/>
    <mergeCell ref="H2:I2"/>
  </mergeCells>
  <phoneticPr fontId="2"/>
  <printOptions horizontalCentered="1"/>
  <pageMargins left="0.78740157480314965" right="0.78740157480314965" top="0.42" bottom="0.59055118110236227" header="0" footer="0"/>
  <pageSetup paperSize="9" scale="70" fitToWidth="40" orientation="portrait" blackAndWhite="1" r:id="rId1"/>
  <headerFooter alignWithMargins="0"/>
  <colBreaks count="1" manualBreakCount="1">
    <brk id="6" max="63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4">
    <tabColor theme="3" tint="0.59999389629810485"/>
    <pageSetUpPr fitToPage="1"/>
  </sheetPr>
  <dimension ref="A1:M33"/>
  <sheetViews>
    <sheetView view="pageBreakPreview" zoomScale="75" zoomScaleNormal="100" zoomScaleSheetLayoutView="75" workbookViewId="0">
      <pane xSplit="1" ySplit="6" topLeftCell="B11" activePane="bottomRight" state="frozen"/>
      <selection pane="topRight"/>
      <selection pane="bottomLeft"/>
      <selection pane="bottomRight" activeCell="K33" sqref="K33"/>
    </sheetView>
  </sheetViews>
  <sheetFormatPr defaultColWidth="9.125" defaultRowHeight="13.5"/>
  <cols>
    <col min="1" max="1" width="11.75" style="36" customWidth="1"/>
    <col min="2" max="11" width="11.125" style="36" customWidth="1"/>
    <col min="12" max="12" width="9.125" style="36" customWidth="1"/>
    <col min="13" max="13" width="13" style="226" bestFit="1" customWidth="1"/>
    <col min="14" max="16384" width="9.125" style="36"/>
  </cols>
  <sheetData>
    <row r="1" spans="1:13" ht="21">
      <c r="A1" s="1" t="s">
        <v>230</v>
      </c>
      <c r="B1" s="88"/>
      <c r="C1" s="88"/>
      <c r="D1" s="88"/>
      <c r="E1" s="88"/>
      <c r="F1" s="88"/>
      <c r="G1" s="89"/>
      <c r="H1" s="160"/>
      <c r="I1" s="160"/>
      <c r="J1" s="160"/>
      <c r="K1" s="160" t="s">
        <v>26</v>
      </c>
      <c r="L1" s="89"/>
    </row>
    <row r="2" spans="1:13" s="37" customFormat="1" ht="18" customHeight="1">
      <c r="A2" s="291" t="s">
        <v>27</v>
      </c>
      <c r="B2" s="289" t="s">
        <v>141</v>
      </c>
      <c r="C2" s="289"/>
      <c r="D2" s="289"/>
      <c r="E2" s="289"/>
      <c r="F2" s="290"/>
      <c r="G2" s="289" t="s">
        <v>153</v>
      </c>
      <c r="H2" s="289"/>
      <c r="I2" s="289"/>
      <c r="J2" s="289"/>
      <c r="K2" s="290"/>
      <c r="L2" s="90"/>
      <c r="M2" s="226"/>
    </row>
    <row r="3" spans="1:13" s="37" customFormat="1" ht="21" customHeight="1">
      <c r="A3" s="292"/>
      <c r="B3" s="91" t="s">
        <v>235</v>
      </c>
      <c r="C3" s="5" t="s">
        <v>244</v>
      </c>
      <c r="D3" s="5" t="s">
        <v>252</v>
      </c>
      <c r="E3" s="5" t="s">
        <v>266</v>
      </c>
      <c r="F3" s="5" t="s">
        <v>267</v>
      </c>
      <c r="G3" s="91" t="s">
        <v>236</v>
      </c>
      <c r="H3" s="5" t="s">
        <v>241</v>
      </c>
      <c r="I3" s="5" t="s">
        <v>249</v>
      </c>
      <c r="J3" s="5" t="s">
        <v>268</v>
      </c>
      <c r="K3" s="263" t="s">
        <v>262</v>
      </c>
      <c r="L3"/>
      <c r="M3" s="36"/>
    </row>
    <row r="4" spans="1:13" ht="39.75" customHeight="1">
      <c r="A4" s="40" t="s">
        <v>3</v>
      </c>
      <c r="B4" s="79">
        <f>SUM(B5:B6)</f>
        <v>1238</v>
      </c>
      <c r="C4" s="7">
        <f t="shared" ref="C4:F4" si="0">SUM(C5:C6)</f>
        <v>1244</v>
      </c>
      <c r="D4" s="41">
        <f t="shared" si="0"/>
        <v>1239</v>
      </c>
      <c r="E4" s="41">
        <f t="shared" si="0"/>
        <v>1251</v>
      </c>
      <c r="F4" s="41">
        <f t="shared" si="0"/>
        <v>1247</v>
      </c>
      <c r="G4" s="197">
        <v>86.211699164345404</v>
      </c>
      <c r="H4" s="81">
        <v>86.902276155035338</v>
      </c>
      <c r="I4" s="81">
        <v>87.06957132817989</v>
      </c>
      <c r="J4" s="81">
        <v>88.409893992932865</v>
      </c>
      <c r="K4" s="92">
        <v>88.8</v>
      </c>
      <c r="L4"/>
    </row>
    <row r="5" spans="1:13" ht="39.75" customHeight="1">
      <c r="A5" s="42" t="s">
        <v>4</v>
      </c>
      <c r="B5" s="82">
        <f>SUM(B7:B17)</f>
        <v>1109</v>
      </c>
      <c r="C5" s="10">
        <f t="shared" ref="C5:F5" si="1">SUM(C7:C17)</f>
        <v>1115</v>
      </c>
      <c r="D5" s="43">
        <f t="shared" si="1"/>
        <v>1110</v>
      </c>
      <c r="E5" s="43">
        <f t="shared" si="1"/>
        <v>1124</v>
      </c>
      <c r="F5" s="43">
        <f t="shared" si="1"/>
        <v>1118</v>
      </c>
      <c r="G5" s="198">
        <v>85.450657831371728</v>
      </c>
      <c r="H5" s="84">
        <v>86.242703209852863</v>
      </c>
      <c r="I5" s="84">
        <v>86.194434124601869</v>
      </c>
      <c r="J5" s="84">
        <v>87.813872091751435</v>
      </c>
      <c r="K5" s="93">
        <v>87.9</v>
      </c>
      <c r="L5"/>
    </row>
    <row r="6" spans="1:13" ht="39.75" customHeight="1">
      <c r="A6" s="44" t="s">
        <v>5</v>
      </c>
      <c r="B6" s="85">
        <f>SUM(B18:B26)</f>
        <v>129</v>
      </c>
      <c r="C6" s="13">
        <f t="shared" ref="C6:F6" si="2">SUM(C18:C26)</f>
        <v>129</v>
      </c>
      <c r="D6" s="45">
        <f t="shared" si="2"/>
        <v>129</v>
      </c>
      <c r="E6" s="45">
        <f t="shared" si="2"/>
        <v>127</v>
      </c>
      <c r="F6" s="45">
        <f t="shared" si="2"/>
        <v>129</v>
      </c>
      <c r="G6" s="199">
        <v>92.324869027511369</v>
      </c>
      <c r="H6" s="87">
        <v>93.053451633845484</v>
      </c>
      <c r="I6" s="87">
        <v>94.257593581715483</v>
      </c>
      <c r="J6" s="87">
        <v>94.062925875451796</v>
      </c>
      <c r="K6" s="94">
        <v>97</v>
      </c>
      <c r="L6"/>
    </row>
    <row r="7" spans="1:13" ht="39.75" customHeight="1">
      <c r="A7" s="40" t="s">
        <v>6</v>
      </c>
      <c r="B7" s="71">
        <v>456</v>
      </c>
      <c r="C7" s="17">
        <v>454</v>
      </c>
      <c r="D7" s="104">
        <v>448</v>
      </c>
      <c r="E7" s="104">
        <v>458</v>
      </c>
      <c r="F7" s="104">
        <v>464</v>
      </c>
      <c r="G7" s="197">
        <v>88.411158418836237</v>
      </c>
      <c r="H7" s="81">
        <v>87.775094686900047</v>
      </c>
      <c r="I7" s="81">
        <v>86.636679030442735</v>
      </c>
      <c r="J7" s="81">
        <v>88.582010889011372</v>
      </c>
      <c r="K7" s="92">
        <v>89.8</v>
      </c>
      <c r="L7"/>
    </row>
    <row r="8" spans="1:13" ht="39.75" customHeight="1">
      <c r="A8" s="42" t="s">
        <v>7</v>
      </c>
      <c r="B8" s="15">
        <v>114</v>
      </c>
      <c r="C8" s="16">
        <v>113</v>
      </c>
      <c r="D8" s="46">
        <v>113</v>
      </c>
      <c r="E8" s="46">
        <v>114</v>
      </c>
      <c r="F8" s="46">
        <v>114</v>
      </c>
      <c r="G8" s="198">
        <v>67.56236183793331</v>
      </c>
      <c r="H8" s="84">
        <v>67.854826699973572</v>
      </c>
      <c r="I8" s="84">
        <v>68.457880229000693</v>
      </c>
      <c r="J8" s="84">
        <v>69.692375409595542</v>
      </c>
      <c r="K8" s="93">
        <v>70.5</v>
      </c>
      <c r="L8"/>
    </row>
    <row r="9" spans="1:13" ht="39.75" customHeight="1">
      <c r="A9" s="42" t="s">
        <v>8</v>
      </c>
      <c r="B9" s="15">
        <v>85</v>
      </c>
      <c r="C9" s="16">
        <v>84</v>
      </c>
      <c r="D9" s="46">
        <v>84</v>
      </c>
      <c r="E9" s="46">
        <v>84</v>
      </c>
      <c r="F9" s="46">
        <v>83</v>
      </c>
      <c r="G9" s="198">
        <v>100.37670788016202</v>
      </c>
      <c r="H9" s="84">
        <v>99.750623441396499</v>
      </c>
      <c r="I9" s="84">
        <v>101.14997892708773</v>
      </c>
      <c r="J9" s="84">
        <v>102.76109269295229</v>
      </c>
      <c r="K9" s="93">
        <v>103</v>
      </c>
      <c r="L9"/>
    </row>
    <row r="10" spans="1:13" ht="39.75" customHeight="1">
      <c r="A10" s="42" t="s">
        <v>9</v>
      </c>
      <c r="B10" s="15">
        <v>46</v>
      </c>
      <c r="C10" s="16">
        <v>47</v>
      </c>
      <c r="D10" s="46">
        <v>46</v>
      </c>
      <c r="E10" s="46">
        <v>45</v>
      </c>
      <c r="F10" s="46">
        <v>43</v>
      </c>
      <c r="G10" s="198">
        <v>118.22457529106377</v>
      </c>
      <c r="H10" s="84">
        <v>122.49152984102163</v>
      </c>
      <c r="I10" s="84">
        <v>121.75432095497737</v>
      </c>
      <c r="J10" s="84">
        <v>121.03606874848704</v>
      </c>
      <c r="K10" s="93">
        <v>118.1</v>
      </c>
      <c r="L10"/>
    </row>
    <row r="11" spans="1:13" ht="39.75" customHeight="1">
      <c r="A11" s="42" t="s">
        <v>10</v>
      </c>
      <c r="B11" s="15">
        <v>93</v>
      </c>
      <c r="C11" s="16">
        <v>95</v>
      </c>
      <c r="D11" s="46">
        <v>93</v>
      </c>
      <c r="E11" s="46">
        <v>97</v>
      </c>
      <c r="F11" s="46">
        <v>95</v>
      </c>
      <c r="G11" s="198">
        <v>75.769302840941492</v>
      </c>
      <c r="H11" s="84">
        <v>78.038362015854105</v>
      </c>
      <c r="I11" s="84">
        <v>76.68142577980062</v>
      </c>
      <c r="J11" s="84">
        <v>80.331928214726418</v>
      </c>
      <c r="K11" s="93">
        <v>79.2</v>
      </c>
      <c r="L11"/>
    </row>
    <row r="12" spans="1:13" ht="39.75" customHeight="1">
      <c r="A12" s="42" t="s">
        <v>11</v>
      </c>
      <c r="B12" s="15">
        <v>90</v>
      </c>
      <c r="C12" s="16">
        <v>93</v>
      </c>
      <c r="D12" s="46">
        <v>97</v>
      </c>
      <c r="E12" s="46">
        <v>96</v>
      </c>
      <c r="F12" s="46">
        <v>93</v>
      </c>
      <c r="G12" s="198">
        <v>80.545561939537137</v>
      </c>
      <c r="H12" s="84">
        <v>82.96830253990062</v>
      </c>
      <c r="I12" s="84">
        <v>86.77759885489354</v>
      </c>
      <c r="J12" s="84">
        <v>86.299116333006722</v>
      </c>
      <c r="K12" s="93">
        <v>84.3</v>
      </c>
      <c r="L12"/>
    </row>
    <row r="13" spans="1:13" ht="39.75" customHeight="1">
      <c r="A13" s="42" t="s">
        <v>12</v>
      </c>
      <c r="B13" s="15">
        <v>63</v>
      </c>
      <c r="C13" s="16">
        <v>64</v>
      </c>
      <c r="D13" s="46">
        <v>63</v>
      </c>
      <c r="E13" s="46">
        <v>64</v>
      </c>
      <c r="F13" s="46">
        <v>62</v>
      </c>
      <c r="G13" s="198">
        <v>130.6972595066697</v>
      </c>
      <c r="H13" s="84">
        <v>135.71686069936595</v>
      </c>
      <c r="I13" s="84">
        <v>135.32962429918587</v>
      </c>
      <c r="J13" s="84">
        <v>139.15463558879804</v>
      </c>
      <c r="K13" s="93">
        <v>136.30000000000001</v>
      </c>
      <c r="L13"/>
    </row>
    <row r="14" spans="1:13" ht="39.75" customHeight="1">
      <c r="A14" s="42" t="s">
        <v>13</v>
      </c>
      <c r="B14" s="15">
        <v>30</v>
      </c>
      <c r="C14" s="16">
        <v>31</v>
      </c>
      <c r="D14" s="46">
        <v>31</v>
      </c>
      <c r="E14" s="46">
        <v>31</v>
      </c>
      <c r="F14" s="46">
        <v>31</v>
      </c>
      <c r="G14" s="198">
        <v>77.948398160417796</v>
      </c>
      <c r="H14" s="84">
        <v>81.542467843333242</v>
      </c>
      <c r="I14" s="84">
        <v>82.008412475860425</v>
      </c>
      <c r="J14" s="84">
        <v>82.627005703928788</v>
      </c>
      <c r="K14" s="93">
        <v>83.1</v>
      </c>
      <c r="L14"/>
    </row>
    <row r="15" spans="1:13" ht="39.75" customHeight="1">
      <c r="A15" s="42" t="s">
        <v>161</v>
      </c>
      <c r="B15" s="15">
        <v>58</v>
      </c>
      <c r="C15" s="16">
        <v>59</v>
      </c>
      <c r="D15" s="46">
        <v>59</v>
      </c>
      <c r="E15" s="46">
        <v>59</v>
      </c>
      <c r="F15" s="46">
        <v>59</v>
      </c>
      <c r="G15" s="198">
        <v>63.941438461877674</v>
      </c>
      <c r="H15" s="84">
        <v>65.419628106046318</v>
      </c>
      <c r="I15" s="84">
        <v>65.818096629890334</v>
      </c>
      <c r="J15" s="84">
        <v>66.229625970993666</v>
      </c>
      <c r="K15" s="93">
        <v>66.599999999999994</v>
      </c>
      <c r="L15"/>
    </row>
    <row r="16" spans="1:13" ht="39.75" customHeight="1">
      <c r="A16" s="42" t="s">
        <v>162</v>
      </c>
      <c r="B16" s="15">
        <v>45</v>
      </c>
      <c r="C16" s="16">
        <v>45</v>
      </c>
      <c r="D16" s="46">
        <v>45</v>
      </c>
      <c r="E16" s="46">
        <v>46</v>
      </c>
      <c r="F16" s="57">
        <v>44</v>
      </c>
      <c r="G16" s="198">
        <v>106.11705890675849</v>
      </c>
      <c r="H16" s="84">
        <v>106.93916349809886</v>
      </c>
      <c r="I16" s="84">
        <v>108.53573237500302</v>
      </c>
      <c r="J16" s="84">
        <v>112.32114079210821</v>
      </c>
      <c r="K16" s="93">
        <v>108.8</v>
      </c>
      <c r="L16"/>
    </row>
    <row r="17" spans="1:12" ht="39.75" customHeight="1">
      <c r="A17" s="42" t="s">
        <v>164</v>
      </c>
      <c r="B17" s="235">
        <v>29</v>
      </c>
      <c r="C17" s="21">
        <v>30</v>
      </c>
      <c r="D17" s="48">
        <v>31</v>
      </c>
      <c r="E17" s="48">
        <v>30</v>
      </c>
      <c r="F17" s="58">
        <v>30</v>
      </c>
      <c r="G17" s="198">
        <v>81.812283126921884</v>
      </c>
      <c r="H17" s="84">
        <v>85.099140498680967</v>
      </c>
      <c r="I17" s="84">
        <v>88.278847249117206</v>
      </c>
      <c r="J17" s="84">
        <v>85.937723796155723</v>
      </c>
      <c r="K17" s="93">
        <v>86.5</v>
      </c>
      <c r="L17"/>
    </row>
    <row r="18" spans="1:12" ht="39.75" customHeight="1">
      <c r="A18" s="49" t="s">
        <v>166</v>
      </c>
      <c r="B18" s="234">
        <v>5</v>
      </c>
      <c r="C18" s="234">
        <v>5</v>
      </c>
      <c r="D18" s="234">
        <v>5</v>
      </c>
      <c r="E18" s="234">
        <v>5</v>
      </c>
      <c r="F18" s="59">
        <v>5</v>
      </c>
      <c r="G18" s="236">
        <v>67.051092932814811</v>
      </c>
      <c r="H18" s="237">
        <v>65.376569037656907</v>
      </c>
      <c r="I18" s="237">
        <v>66.085117631509391</v>
      </c>
      <c r="J18" s="237">
        <v>67.403612833647884</v>
      </c>
      <c r="K18" s="238">
        <v>68.8</v>
      </c>
    </row>
    <row r="19" spans="1:12" ht="39.75" customHeight="1">
      <c r="A19" s="49" t="s">
        <v>167</v>
      </c>
      <c r="B19" s="15">
        <v>11</v>
      </c>
      <c r="C19" s="16">
        <v>11</v>
      </c>
      <c r="D19" s="46">
        <v>11</v>
      </c>
      <c r="E19" s="46">
        <v>11</v>
      </c>
      <c r="F19" s="46">
        <v>11</v>
      </c>
      <c r="G19" s="198">
        <v>111.51662611516628</v>
      </c>
      <c r="H19" s="84">
        <v>114.06055578598092</v>
      </c>
      <c r="I19" s="84">
        <v>116.24220648842861</v>
      </c>
      <c r="J19" s="84">
        <v>118.81615899762367</v>
      </c>
      <c r="K19" s="93">
        <v>122</v>
      </c>
      <c r="L19"/>
    </row>
    <row r="20" spans="1:12" ht="39.75" customHeight="1">
      <c r="A20" s="50" t="s">
        <v>14</v>
      </c>
      <c r="B20" s="71">
        <v>24</v>
      </c>
      <c r="C20" s="17">
        <v>25</v>
      </c>
      <c r="D20" s="104">
        <v>25</v>
      </c>
      <c r="E20" s="104">
        <v>26</v>
      </c>
      <c r="F20" s="104">
        <v>26</v>
      </c>
      <c r="G20" s="197">
        <v>78.642112851431946</v>
      </c>
      <c r="H20" s="81">
        <v>82.347903422378863</v>
      </c>
      <c r="I20" s="81">
        <v>82.817106701560277</v>
      </c>
      <c r="J20" s="81">
        <v>86.329979745658605</v>
      </c>
      <c r="K20" s="92">
        <v>86.6</v>
      </c>
      <c r="L20"/>
    </row>
    <row r="21" spans="1:12" ht="39.75" customHeight="1">
      <c r="A21" s="52" t="s">
        <v>15</v>
      </c>
      <c r="B21" s="235">
        <v>19</v>
      </c>
      <c r="C21" s="21">
        <v>18</v>
      </c>
      <c r="D21" s="48">
        <v>18</v>
      </c>
      <c r="E21" s="48">
        <v>18</v>
      </c>
      <c r="F21" s="48">
        <v>18</v>
      </c>
      <c r="G21" s="199">
        <v>85.624155024785935</v>
      </c>
      <c r="H21" s="87">
        <v>81.888904053500752</v>
      </c>
      <c r="I21" s="87">
        <v>82.184275408638484</v>
      </c>
      <c r="J21" s="87">
        <v>82.960777987740244</v>
      </c>
      <c r="K21" s="94">
        <v>83.6</v>
      </c>
      <c r="L21"/>
    </row>
    <row r="22" spans="1:12" ht="39.75" customHeight="1">
      <c r="A22" s="49" t="s">
        <v>16</v>
      </c>
      <c r="B22" s="15">
        <v>17</v>
      </c>
      <c r="C22" s="16">
        <v>16</v>
      </c>
      <c r="D22" s="46">
        <v>15</v>
      </c>
      <c r="E22" s="46">
        <v>14</v>
      </c>
      <c r="F22" s="46">
        <v>14</v>
      </c>
      <c r="G22" s="198">
        <v>92.972381733661479</v>
      </c>
      <c r="H22" s="84">
        <v>88.667220836796901</v>
      </c>
      <c r="I22" s="84">
        <v>84.397681877004445</v>
      </c>
      <c r="J22" s="84">
        <v>80.07320979180966</v>
      </c>
      <c r="K22" s="93">
        <v>81.5</v>
      </c>
      <c r="L22"/>
    </row>
    <row r="23" spans="1:12" ht="39.75" customHeight="1">
      <c r="A23" s="49" t="s">
        <v>17</v>
      </c>
      <c r="B23" s="239">
        <v>13</v>
      </c>
      <c r="C23" s="240">
        <v>13</v>
      </c>
      <c r="D23" s="234">
        <v>13</v>
      </c>
      <c r="E23" s="234">
        <v>13</v>
      </c>
      <c r="F23" s="234">
        <v>14</v>
      </c>
      <c r="G23" s="236">
        <v>118.66727521679599</v>
      </c>
      <c r="H23" s="237">
        <v>119.46333394596581</v>
      </c>
      <c r="I23" s="237">
        <v>122.56057320637315</v>
      </c>
      <c r="J23" s="237">
        <v>126.06671838634601</v>
      </c>
      <c r="K23" s="238">
        <v>139.80000000000001</v>
      </c>
      <c r="L23"/>
    </row>
    <row r="24" spans="1:12" ht="39.75" customHeight="1">
      <c r="A24" s="42" t="s">
        <v>18</v>
      </c>
      <c r="B24" s="15">
        <v>6</v>
      </c>
      <c r="C24" s="16">
        <v>6</v>
      </c>
      <c r="D24" s="46">
        <v>6</v>
      </c>
      <c r="E24" s="46">
        <v>6</v>
      </c>
      <c r="F24" s="46">
        <v>6</v>
      </c>
      <c r="G24" s="198">
        <v>138.34447774959648</v>
      </c>
      <c r="H24" s="84">
        <v>137.08019191226867</v>
      </c>
      <c r="I24" s="84">
        <v>138.02622498274673</v>
      </c>
      <c r="J24" s="84">
        <v>140.35087719298244</v>
      </c>
      <c r="K24" s="93">
        <v>142.80000000000001</v>
      </c>
      <c r="L24"/>
    </row>
    <row r="25" spans="1:12" ht="39.75" customHeight="1">
      <c r="A25" s="252" t="s">
        <v>209</v>
      </c>
      <c r="B25" s="46">
        <v>13</v>
      </c>
      <c r="C25" s="46">
        <v>13</v>
      </c>
      <c r="D25" s="46">
        <v>13</v>
      </c>
      <c r="E25" s="46">
        <v>13</v>
      </c>
      <c r="F25" s="57">
        <v>13</v>
      </c>
      <c r="G25" s="84">
        <v>110.68539804171989</v>
      </c>
      <c r="H25" s="84">
        <v>111.75105303876902</v>
      </c>
      <c r="I25" s="84">
        <v>113.68605159597728</v>
      </c>
      <c r="J25" s="84">
        <v>115.10536568089252</v>
      </c>
      <c r="K25" s="93">
        <v>117.2</v>
      </c>
    </row>
    <row r="26" spans="1:12" ht="39.75" customHeight="1" thickBot="1">
      <c r="A26" s="248" t="s">
        <v>190</v>
      </c>
      <c r="B26" s="241">
        <v>21</v>
      </c>
      <c r="C26" s="242">
        <v>22</v>
      </c>
      <c r="D26" s="243">
        <v>23</v>
      </c>
      <c r="E26" s="243">
        <v>21</v>
      </c>
      <c r="F26" s="243">
        <v>22</v>
      </c>
      <c r="G26" s="244">
        <v>86.160915767447591</v>
      </c>
      <c r="H26" s="245">
        <v>91.434271227297288</v>
      </c>
      <c r="I26" s="245">
        <v>97.54442512405106</v>
      </c>
      <c r="J26" s="245">
        <v>90.669660204654377</v>
      </c>
      <c r="K26" s="246">
        <v>96.8</v>
      </c>
      <c r="L26"/>
    </row>
    <row r="27" spans="1:12" ht="39.75" customHeight="1" thickTop="1">
      <c r="A27" s="200" t="s">
        <v>19</v>
      </c>
      <c r="B27" s="193">
        <f t="shared" ref="B27:F27" si="3">B15</f>
        <v>58</v>
      </c>
      <c r="C27" s="194">
        <f t="shared" si="3"/>
        <v>59</v>
      </c>
      <c r="D27" s="194">
        <f t="shared" si="3"/>
        <v>59</v>
      </c>
      <c r="E27" s="194">
        <f t="shared" si="3"/>
        <v>59</v>
      </c>
      <c r="F27" s="194">
        <f t="shared" si="3"/>
        <v>59</v>
      </c>
      <c r="G27" s="204">
        <v>63.941438461877674</v>
      </c>
      <c r="H27" s="201">
        <v>65.419628106046318</v>
      </c>
      <c r="I27" s="201">
        <v>65.818096629890334</v>
      </c>
      <c r="J27" s="201">
        <v>66.229625970993666</v>
      </c>
      <c r="K27" s="202">
        <v>66.599999999999994</v>
      </c>
      <c r="L27"/>
    </row>
    <row r="28" spans="1:12" ht="39.75" customHeight="1">
      <c r="A28" s="51" t="s">
        <v>20</v>
      </c>
      <c r="B28" s="9">
        <f t="shared" ref="B28:F28" si="4">B11+B12</f>
        <v>183</v>
      </c>
      <c r="C28" s="10">
        <f t="shared" si="4"/>
        <v>188</v>
      </c>
      <c r="D28" s="10">
        <f t="shared" si="4"/>
        <v>190</v>
      </c>
      <c r="E28" s="10">
        <f t="shared" si="4"/>
        <v>193</v>
      </c>
      <c r="F28" s="10">
        <f t="shared" si="4"/>
        <v>188</v>
      </c>
      <c r="G28" s="198">
        <v>78.045368668409537</v>
      </c>
      <c r="H28" s="84">
        <v>80.401666196231389</v>
      </c>
      <c r="I28" s="84">
        <v>81.523721257524855</v>
      </c>
      <c r="J28" s="84">
        <v>83.193241087977924</v>
      </c>
      <c r="K28" s="93">
        <v>81.599999999999994</v>
      </c>
      <c r="L28"/>
    </row>
    <row r="29" spans="1:12" ht="39.75" customHeight="1">
      <c r="A29" s="51" t="s">
        <v>21</v>
      </c>
      <c r="B29" s="9">
        <f t="shared" ref="B29:F29" si="5">B8+B18</f>
        <v>119</v>
      </c>
      <c r="C29" s="10">
        <f t="shared" si="5"/>
        <v>118</v>
      </c>
      <c r="D29" s="10">
        <f t="shared" si="5"/>
        <v>118</v>
      </c>
      <c r="E29" s="10">
        <f t="shared" si="5"/>
        <v>119</v>
      </c>
      <c r="F29" s="10">
        <f t="shared" si="5"/>
        <v>119</v>
      </c>
      <c r="G29" s="198">
        <v>67.54072308303536</v>
      </c>
      <c r="H29" s="84">
        <v>67.746009874842116</v>
      </c>
      <c r="I29" s="84">
        <v>68.353887772184592</v>
      </c>
      <c r="J29" s="84">
        <v>69.593085137490206</v>
      </c>
      <c r="K29" s="93">
        <v>70.5</v>
      </c>
      <c r="L29"/>
    </row>
    <row r="30" spans="1:12" ht="39.75" customHeight="1">
      <c r="A30" s="51" t="s">
        <v>22</v>
      </c>
      <c r="B30" s="9">
        <f t="shared" ref="B30:F30" si="6">B7+B14+B17+B19+B20+B21</f>
        <v>569</v>
      </c>
      <c r="C30" s="10">
        <f t="shared" si="6"/>
        <v>569</v>
      </c>
      <c r="D30" s="10">
        <f t="shared" si="6"/>
        <v>564</v>
      </c>
      <c r="E30" s="10">
        <f t="shared" si="6"/>
        <v>574</v>
      </c>
      <c r="F30" s="10">
        <f t="shared" si="6"/>
        <v>580</v>
      </c>
      <c r="G30" s="198">
        <v>87.232744320673092</v>
      </c>
      <c r="H30" s="84">
        <v>87.205069848349012</v>
      </c>
      <c r="I30" s="84">
        <v>86.560021854870769</v>
      </c>
      <c r="J30" s="84">
        <v>88.235203694195846</v>
      </c>
      <c r="K30" s="93">
        <v>89.3</v>
      </c>
      <c r="L30"/>
    </row>
    <row r="31" spans="1:12" ht="39.75" customHeight="1">
      <c r="A31" s="51" t="s">
        <v>23</v>
      </c>
      <c r="B31" s="9">
        <f t="shared" ref="B31:F31" si="7">B10+B13+B16+B22+B23</f>
        <v>184</v>
      </c>
      <c r="C31" s="10">
        <f t="shared" si="7"/>
        <v>185</v>
      </c>
      <c r="D31" s="10">
        <f t="shared" si="7"/>
        <v>182</v>
      </c>
      <c r="E31" s="10">
        <f t="shared" si="7"/>
        <v>182</v>
      </c>
      <c r="F31" s="10">
        <f t="shared" si="7"/>
        <v>177</v>
      </c>
      <c r="G31" s="198">
        <v>115.89967119767194</v>
      </c>
      <c r="H31" s="84">
        <v>118.18518660482707</v>
      </c>
      <c r="I31" s="84">
        <v>118.04767309875142</v>
      </c>
      <c r="J31" s="84">
        <v>119.79910611436208</v>
      </c>
      <c r="K31" s="93">
        <v>118.4</v>
      </c>
      <c r="L31"/>
    </row>
    <row r="32" spans="1:12" ht="39.75" customHeight="1">
      <c r="A32" s="52" t="s">
        <v>24</v>
      </c>
      <c r="B32" s="12">
        <f t="shared" ref="B32:F32" si="8">B9+B24+B25+B26</f>
        <v>125</v>
      </c>
      <c r="C32" s="13">
        <f t="shared" si="8"/>
        <v>125</v>
      </c>
      <c r="D32" s="13">
        <f t="shared" si="8"/>
        <v>126</v>
      </c>
      <c r="E32" s="13">
        <f t="shared" si="8"/>
        <v>124</v>
      </c>
      <c r="F32" s="13">
        <f t="shared" si="8"/>
        <v>124</v>
      </c>
      <c r="G32" s="199">
        <v>99.891318245748636</v>
      </c>
      <c r="H32" s="87">
        <v>100.57852769128026</v>
      </c>
      <c r="I32" s="87">
        <v>102.93613058183423</v>
      </c>
      <c r="J32" s="87">
        <v>102.92762693715603</v>
      </c>
      <c r="K32" s="94">
        <v>104.6</v>
      </c>
      <c r="L32"/>
    </row>
    <row r="33" spans="1:12" ht="13.15" customHeight="1">
      <c r="A33" s="53"/>
      <c r="L33"/>
    </row>
  </sheetData>
  <mergeCells count="3">
    <mergeCell ref="B2:F2"/>
    <mergeCell ref="G2:K2"/>
    <mergeCell ref="A2:A3"/>
  </mergeCells>
  <phoneticPr fontId="2"/>
  <printOptions horizontalCentered="1"/>
  <pageMargins left="0.78740157480314965" right="0.78740157480314965" top="0.59055118110236227" bottom="0.59055118110236227" header="0" footer="0"/>
  <pageSetup paperSize="9" scale="68" orientation="portrait" horizontalDpi="4294967292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5">
    <tabColor theme="3" tint="0.59999389629810485"/>
  </sheetPr>
  <dimension ref="A1:R32"/>
  <sheetViews>
    <sheetView view="pageBreakPreview" zoomScale="75" zoomScaleNormal="100" zoomScaleSheetLayoutView="75" workbookViewId="0">
      <selection activeCell="O8" sqref="O8"/>
    </sheetView>
  </sheetViews>
  <sheetFormatPr defaultColWidth="7.625" defaultRowHeight="13.5"/>
  <cols>
    <col min="1" max="1" width="12.625" style="2" customWidth="1"/>
    <col min="2" max="2" width="8.625" style="2" customWidth="1"/>
    <col min="3" max="8" width="6.625" style="2" customWidth="1"/>
    <col min="9" max="9" width="7.75" style="2" customWidth="1"/>
    <col min="10" max="11" width="9.125" style="2" customWidth="1"/>
    <col min="12" max="16384" width="7.625" style="2"/>
  </cols>
  <sheetData>
    <row r="1" spans="1:18" ht="18.75">
      <c r="A1" s="95" t="s">
        <v>210</v>
      </c>
      <c r="B1" s="35"/>
      <c r="C1" s="35"/>
      <c r="D1" s="35"/>
      <c r="E1" s="35"/>
      <c r="F1" s="35"/>
      <c r="G1" s="88"/>
      <c r="N1" s="301">
        <v>41548</v>
      </c>
      <c r="O1" s="301"/>
      <c r="P1" s="301"/>
      <c r="Q1" s="301"/>
      <c r="R1" s="301"/>
    </row>
    <row r="2" spans="1:18" s="33" customFormat="1" ht="14.25" customHeight="1">
      <c r="A2" s="293" t="s">
        <v>211</v>
      </c>
      <c r="B2" s="299" t="s">
        <v>25</v>
      </c>
      <c r="C2" s="302" t="s">
        <v>35</v>
      </c>
      <c r="D2" s="303"/>
      <c r="E2" s="304" t="s">
        <v>36</v>
      </c>
      <c r="F2" s="305"/>
      <c r="G2" s="305"/>
      <c r="H2" s="305"/>
      <c r="I2" s="306"/>
      <c r="J2" s="295" t="s">
        <v>38</v>
      </c>
      <c r="K2" s="295" t="s">
        <v>39</v>
      </c>
      <c r="L2" s="297" t="s">
        <v>33</v>
      </c>
      <c r="M2" s="297" t="s">
        <v>34</v>
      </c>
      <c r="N2" s="297" t="s">
        <v>207</v>
      </c>
      <c r="O2" s="297" t="s">
        <v>143</v>
      </c>
      <c r="P2" s="299" t="s">
        <v>28</v>
      </c>
      <c r="Q2" s="297" t="s">
        <v>29</v>
      </c>
      <c r="R2" s="299" t="s">
        <v>37</v>
      </c>
    </row>
    <row r="3" spans="1:18" s="33" customFormat="1" ht="39.75" customHeight="1">
      <c r="A3" s="294"/>
      <c r="B3" s="298"/>
      <c r="C3" s="222" t="s">
        <v>195</v>
      </c>
      <c r="D3" s="221" t="s">
        <v>40</v>
      </c>
      <c r="E3" s="221" t="s">
        <v>30</v>
      </c>
      <c r="F3" s="223" t="s">
        <v>1</v>
      </c>
      <c r="G3" s="221" t="s">
        <v>31</v>
      </c>
      <c r="H3" s="224" t="s">
        <v>32</v>
      </c>
      <c r="I3" s="253" t="s">
        <v>248</v>
      </c>
      <c r="J3" s="296"/>
      <c r="K3" s="296"/>
      <c r="L3" s="298"/>
      <c r="M3" s="300"/>
      <c r="N3" s="307"/>
      <c r="O3" s="307"/>
      <c r="P3" s="300"/>
      <c r="Q3" s="300"/>
      <c r="R3" s="300"/>
    </row>
    <row r="4" spans="1:18" ht="39.950000000000003" customHeight="1">
      <c r="A4" s="162" t="s">
        <v>25</v>
      </c>
      <c r="B4" s="182">
        <f>SUM(B5:B6)</f>
        <v>1247</v>
      </c>
      <c r="C4" s="187">
        <f t="shared" ref="C4:R4" si="0">SUM(C5:C6)</f>
        <v>2</v>
      </c>
      <c r="D4" s="187">
        <f t="shared" si="0"/>
        <v>4</v>
      </c>
      <c r="E4" s="187">
        <f t="shared" si="0"/>
        <v>3</v>
      </c>
      <c r="F4" s="187">
        <f t="shared" si="0"/>
        <v>93</v>
      </c>
      <c r="G4" s="187">
        <f t="shared" si="0"/>
        <v>2</v>
      </c>
      <c r="H4" s="187">
        <f t="shared" si="0"/>
        <v>5</v>
      </c>
      <c r="I4" s="187">
        <f t="shared" si="0"/>
        <v>1</v>
      </c>
      <c r="J4" s="187">
        <f t="shared" si="0"/>
        <v>6</v>
      </c>
      <c r="K4" s="187">
        <f t="shared" si="0"/>
        <v>1</v>
      </c>
      <c r="L4" s="187">
        <f t="shared" si="0"/>
        <v>10</v>
      </c>
      <c r="M4" s="187">
        <f t="shared" si="0"/>
        <v>644</v>
      </c>
      <c r="N4" s="187">
        <f t="shared" si="0"/>
        <v>105</v>
      </c>
      <c r="O4" s="187">
        <f t="shared" si="0"/>
        <v>7</v>
      </c>
      <c r="P4" s="187">
        <f t="shared" si="0"/>
        <v>19</v>
      </c>
      <c r="Q4" s="187">
        <f t="shared" si="0"/>
        <v>3</v>
      </c>
      <c r="R4" s="163">
        <f t="shared" si="0"/>
        <v>342</v>
      </c>
    </row>
    <row r="5" spans="1:18" ht="39.950000000000003" customHeight="1">
      <c r="A5" s="164" t="s">
        <v>197</v>
      </c>
      <c r="B5" s="183">
        <f>SUM(B7:B17)</f>
        <v>1118</v>
      </c>
      <c r="C5" s="186">
        <f t="shared" ref="C5:R5" si="1">SUM(C7:C17)</f>
        <v>2</v>
      </c>
      <c r="D5" s="186">
        <f t="shared" si="1"/>
        <v>4</v>
      </c>
      <c r="E5" s="186">
        <f t="shared" si="1"/>
        <v>3</v>
      </c>
      <c r="F5" s="186">
        <f t="shared" si="1"/>
        <v>56</v>
      </c>
      <c r="G5" s="186">
        <f t="shared" si="1"/>
        <v>2</v>
      </c>
      <c r="H5" s="186">
        <f t="shared" si="1"/>
        <v>3</v>
      </c>
      <c r="I5" s="186">
        <f t="shared" si="1"/>
        <v>1</v>
      </c>
      <c r="J5" s="186">
        <f t="shared" si="1"/>
        <v>6</v>
      </c>
      <c r="K5" s="186">
        <f t="shared" si="1"/>
        <v>1</v>
      </c>
      <c r="L5" s="186">
        <f t="shared" si="1"/>
        <v>10</v>
      </c>
      <c r="M5" s="186">
        <f t="shared" si="1"/>
        <v>595</v>
      </c>
      <c r="N5" s="186">
        <f t="shared" si="1"/>
        <v>93</v>
      </c>
      <c r="O5" s="186">
        <f t="shared" si="1"/>
        <v>7</v>
      </c>
      <c r="P5" s="186">
        <f t="shared" si="1"/>
        <v>16</v>
      </c>
      <c r="Q5" s="186">
        <f t="shared" si="1"/>
        <v>3</v>
      </c>
      <c r="R5" s="165">
        <f t="shared" si="1"/>
        <v>316</v>
      </c>
    </row>
    <row r="6" spans="1:18" ht="39.950000000000003" customHeight="1">
      <c r="A6" s="166" t="s">
        <v>198</v>
      </c>
      <c r="B6" s="184">
        <f>SUM(B18:B26)</f>
        <v>129</v>
      </c>
      <c r="C6" s="188">
        <f t="shared" ref="C6:R6" si="2">SUM(C18:C26)</f>
        <v>0</v>
      </c>
      <c r="D6" s="188">
        <f t="shared" si="2"/>
        <v>0</v>
      </c>
      <c r="E6" s="188">
        <f t="shared" si="2"/>
        <v>0</v>
      </c>
      <c r="F6" s="188">
        <f t="shared" si="2"/>
        <v>37</v>
      </c>
      <c r="G6" s="188">
        <f t="shared" si="2"/>
        <v>0</v>
      </c>
      <c r="H6" s="188">
        <f t="shared" si="2"/>
        <v>2</v>
      </c>
      <c r="I6" s="188">
        <f t="shared" si="2"/>
        <v>0</v>
      </c>
      <c r="J6" s="188">
        <f t="shared" si="2"/>
        <v>0</v>
      </c>
      <c r="K6" s="188">
        <f t="shared" si="2"/>
        <v>0</v>
      </c>
      <c r="L6" s="188">
        <f t="shared" si="2"/>
        <v>0</v>
      </c>
      <c r="M6" s="188">
        <f t="shared" si="2"/>
        <v>49</v>
      </c>
      <c r="N6" s="188">
        <f t="shared" si="2"/>
        <v>12</v>
      </c>
      <c r="O6" s="188">
        <f t="shared" si="2"/>
        <v>0</v>
      </c>
      <c r="P6" s="188">
        <f t="shared" si="2"/>
        <v>3</v>
      </c>
      <c r="Q6" s="188">
        <f t="shared" si="2"/>
        <v>0</v>
      </c>
      <c r="R6" s="167">
        <f t="shared" si="2"/>
        <v>26</v>
      </c>
    </row>
    <row r="7" spans="1:18" ht="39.950000000000003" customHeight="1">
      <c r="A7" s="164" t="s">
        <v>169</v>
      </c>
      <c r="B7" s="183">
        <v>464</v>
      </c>
      <c r="C7" s="186">
        <v>1</v>
      </c>
      <c r="D7" s="186">
        <v>3</v>
      </c>
      <c r="E7" s="186">
        <v>3</v>
      </c>
      <c r="F7" s="186">
        <v>3</v>
      </c>
      <c r="G7" s="186">
        <v>2</v>
      </c>
      <c r="H7" s="186">
        <v>3</v>
      </c>
      <c r="I7" s="186">
        <v>1</v>
      </c>
      <c r="J7" s="186">
        <v>1</v>
      </c>
      <c r="K7" s="186">
        <v>1</v>
      </c>
      <c r="L7" s="186">
        <v>1</v>
      </c>
      <c r="M7" s="186">
        <v>273</v>
      </c>
      <c r="N7" s="186">
        <v>26</v>
      </c>
      <c r="O7" s="186">
        <v>1</v>
      </c>
      <c r="P7" s="186">
        <v>7</v>
      </c>
      <c r="Q7" s="186">
        <v>2</v>
      </c>
      <c r="R7" s="165">
        <v>136</v>
      </c>
    </row>
    <row r="8" spans="1:18" ht="39.950000000000003" customHeight="1">
      <c r="A8" s="164" t="s">
        <v>170</v>
      </c>
      <c r="B8" s="183">
        <v>114</v>
      </c>
      <c r="C8" s="186">
        <v>0</v>
      </c>
      <c r="D8" s="186">
        <v>0</v>
      </c>
      <c r="E8" s="186">
        <v>0</v>
      </c>
      <c r="F8" s="186">
        <v>5</v>
      </c>
      <c r="G8" s="186">
        <v>0</v>
      </c>
      <c r="H8" s="186">
        <v>0</v>
      </c>
      <c r="I8" s="186">
        <v>0</v>
      </c>
      <c r="J8" s="186">
        <v>0</v>
      </c>
      <c r="K8" s="186">
        <v>0</v>
      </c>
      <c r="L8" s="186">
        <v>1</v>
      </c>
      <c r="M8" s="186">
        <v>55</v>
      </c>
      <c r="N8" s="186">
        <v>15</v>
      </c>
      <c r="O8" s="186">
        <v>0</v>
      </c>
      <c r="P8" s="186">
        <v>0</v>
      </c>
      <c r="Q8" s="186">
        <v>0</v>
      </c>
      <c r="R8" s="165">
        <v>38</v>
      </c>
    </row>
    <row r="9" spans="1:18" ht="39.950000000000003" customHeight="1">
      <c r="A9" s="164" t="s">
        <v>171</v>
      </c>
      <c r="B9" s="183">
        <v>83</v>
      </c>
      <c r="C9" s="186">
        <v>0</v>
      </c>
      <c r="D9" s="186">
        <v>0</v>
      </c>
      <c r="E9" s="186">
        <v>0</v>
      </c>
      <c r="F9" s="186">
        <v>15</v>
      </c>
      <c r="G9" s="186">
        <v>0</v>
      </c>
      <c r="H9" s="186">
        <v>0</v>
      </c>
      <c r="I9" s="186">
        <v>0</v>
      </c>
      <c r="J9" s="186">
        <v>0</v>
      </c>
      <c r="K9" s="186">
        <v>0</v>
      </c>
      <c r="L9" s="186">
        <v>2</v>
      </c>
      <c r="M9" s="186">
        <v>41</v>
      </c>
      <c r="N9" s="186">
        <v>4</v>
      </c>
      <c r="O9" s="186">
        <v>0</v>
      </c>
      <c r="P9" s="186">
        <v>1</v>
      </c>
      <c r="Q9" s="186">
        <v>0</v>
      </c>
      <c r="R9" s="165">
        <v>20</v>
      </c>
    </row>
    <row r="10" spans="1:18" ht="39.950000000000003" customHeight="1">
      <c r="A10" s="164" t="s">
        <v>172</v>
      </c>
      <c r="B10" s="183">
        <v>43</v>
      </c>
      <c r="C10" s="186">
        <v>0</v>
      </c>
      <c r="D10" s="186">
        <v>0</v>
      </c>
      <c r="E10" s="186">
        <v>0</v>
      </c>
      <c r="F10" s="186">
        <v>5</v>
      </c>
      <c r="G10" s="186">
        <v>0</v>
      </c>
      <c r="H10" s="186">
        <v>0</v>
      </c>
      <c r="I10" s="186">
        <v>0</v>
      </c>
      <c r="J10" s="186">
        <v>0</v>
      </c>
      <c r="K10" s="186">
        <v>0</v>
      </c>
      <c r="L10" s="186">
        <v>0</v>
      </c>
      <c r="M10" s="186">
        <v>23</v>
      </c>
      <c r="N10" s="186">
        <v>2</v>
      </c>
      <c r="O10" s="186">
        <v>0</v>
      </c>
      <c r="P10" s="186">
        <v>0</v>
      </c>
      <c r="Q10" s="186">
        <v>0</v>
      </c>
      <c r="R10" s="165">
        <v>13</v>
      </c>
    </row>
    <row r="11" spans="1:18" ht="39.950000000000003" customHeight="1">
      <c r="A11" s="164" t="s">
        <v>173</v>
      </c>
      <c r="B11" s="183">
        <v>95</v>
      </c>
      <c r="C11" s="186">
        <v>0</v>
      </c>
      <c r="D11" s="186">
        <v>0</v>
      </c>
      <c r="E11" s="186">
        <v>0</v>
      </c>
      <c r="F11" s="186">
        <v>1</v>
      </c>
      <c r="G11" s="186">
        <v>0</v>
      </c>
      <c r="H11" s="186">
        <v>0</v>
      </c>
      <c r="I11" s="186">
        <v>0</v>
      </c>
      <c r="J11" s="186">
        <v>1</v>
      </c>
      <c r="K11" s="186">
        <v>0</v>
      </c>
      <c r="L11" s="186">
        <v>4</v>
      </c>
      <c r="M11" s="186">
        <v>45</v>
      </c>
      <c r="N11" s="186">
        <v>13</v>
      </c>
      <c r="O11" s="186">
        <v>4</v>
      </c>
      <c r="P11" s="186">
        <v>4</v>
      </c>
      <c r="Q11" s="186">
        <v>0</v>
      </c>
      <c r="R11" s="165">
        <v>23</v>
      </c>
    </row>
    <row r="12" spans="1:18" ht="39.950000000000003" customHeight="1">
      <c r="A12" s="164" t="s">
        <v>174</v>
      </c>
      <c r="B12" s="183">
        <v>93</v>
      </c>
      <c r="C12" s="186">
        <v>0</v>
      </c>
      <c r="D12" s="186">
        <v>0</v>
      </c>
      <c r="E12" s="186">
        <v>0</v>
      </c>
      <c r="F12" s="186">
        <v>2</v>
      </c>
      <c r="G12" s="186">
        <v>0</v>
      </c>
      <c r="H12" s="186">
        <v>0</v>
      </c>
      <c r="I12" s="186">
        <v>0</v>
      </c>
      <c r="J12" s="186">
        <v>2</v>
      </c>
      <c r="K12" s="186">
        <v>0</v>
      </c>
      <c r="L12" s="186">
        <v>1</v>
      </c>
      <c r="M12" s="186">
        <v>41</v>
      </c>
      <c r="N12" s="186">
        <v>13</v>
      </c>
      <c r="O12" s="186">
        <v>0</v>
      </c>
      <c r="P12" s="186">
        <v>3</v>
      </c>
      <c r="Q12" s="186">
        <v>0</v>
      </c>
      <c r="R12" s="165">
        <v>31</v>
      </c>
    </row>
    <row r="13" spans="1:18" ht="39.950000000000003" customHeight="1">
      <c r="A13" s="164" t="s">
        <v>175</v>
      </c>
      <c r="B13" s="183">
        <v>62</v>
      </c>
      <c r="C13" s="186">
        <v>0</v>
      </c>
      <c r="D13" s="186">
        <v>0</v>
      </c>
      <c r="E13" s="186">
        <v>0</v>
      </c>
      <c r="F13" s="186">
        <v>9</v>
      </c>
      <c r="G13" s="186">
        <v>0</v>
      </c>
      <c r="H13" s="186">
        <v>0</v>
      </c>
      <c r="I13" s="186">
        <v>0</v>
      </c>
      <c r="J13" s="186">
        <v>0</v>
      </c>
      <c r="K13" s="186">
        <v>0</v>
      </c>
      <c r="L13" s="186">
        <v>0</v>
      </c>
      <c r="M13" s="186">
        <v>30</v>
      </c>
      <c r="N13" s="186">
        <v>3</v>
      </c>
      <c r="O13" s="186">
        <v>0</v>
      </c>
      <c r="P13" s="186">
        <v>1</v>
      </c>
      <c r="Q13" s="186">
        <v>1</v>
      </c>
      <c r="R13" s="165">
        <v>18</v>
      </c>
    </row>
    <row r="14" spans="1:18" ht="39.950000000000003" customHeight="1">
      <c r="A14" s="164" t="s">
        <v>176</v>
      </c>
      <c r="B14" s="183">
        <v>31</v>
      </c>
      <c r="C14" s="186">
        <v>0</v>
      </c>
      <c r="D14" s="186">
        <v>0</v>
      </c>
      <c r="E14" s="186">
        <v>0</v>
      </c>
      <c r="F14" s="186">
        <v>0</v>
      </c>
      <c r="G14" s="186">
        <v>0</v>
      </c>
      <c r="H14" s="186">
        <v>0</v>
      </c>
      <c r="I14" s="186">
        <v>0</v>
      </c>
      <c r="J14" s="186">
        <v>0</v>
      </c>
      <c r="K14" s="186">
        <v>0</v>
      </c>
      <c r="L14" s="186">
        <v>0</v>
      </c>
      <c r="M14" s="186">
        <v>19</v>
      </c>
      <c r="N14" s="186">
        <v>4</v>
      </c>
      <c r="O14" s="186">
        <v>1</v>
      </c>
      <c r="P14" s="186">
        <v>0</v>
      </c>
      <c r="Q14" s="186">
        <v>0</v>
      </c>
      <c r="R14" s="165">
        <v>7</v>
      </c>
    </row>
    <row r="15" spans="1:18" ht="39.950000000000003" customHeight="1">
      <c r="A15" s="164" t="s">
        <v>177</v>
      </c>
      <c r="B15" s="183">
        <v>59</v>
      </c>
      <c r="C15" s="186">
        <v>0</v>
      </c>
      <c r="D15" s="186">
        <v>0</v>
      </c>
      <c r="E15" s="186">
        <v>0</v>
      </c>
      <c r="F15" s="186">
        <v>5</v>
      </c>
      <c r="G15" s="186">
        <v>0</v>
      </c>
      <c r="H15" s="186">
        <v>0</v>
      </c>
      <c r="I15" s="186">
        <v>0</v>
      </c>
      <c r="J15" s="186">
        <v>1</v>
      </c>
      <c r="K15" s="186">
        <v>0</v>
      </c>
      <c r="L15" s="186">
        <v>1</v>
      </c>
      <c r="M15" s="186">
        <v>33</v>
      </c>
      <c r="N15" s="186">
        <v>5</v>
      </c>
      <c r="O15" s="186">
        <v>1</v>
      </c>
      <c r="P15" s="186">
        <v>0</v>
      </c>
      <c r="Q15" s="186">
        <v>0</v>
      </c>
      <c r="R15" s="165">
        <v>13</v>
      </c>
    </row>
    <row r="16" spans="1:18" ht="39.950000000000003" customHeight="1">
      <c r="A16" s="164" t="s">
        <v>178</v>
      </c>
      <c r="B16" s="183">
        <v>44</v>
      </c>
      <c r="C16" s="186">
        <v>0</v>
      </c>
      <c r="D16" s="186">
        <v>0</v>
      </c>
      <c r="E16" s="186">
        <v>0</v>
      </c>
      <c r="F16" s="186">
        <v>11</v>
      </c>
      <c r="G16" s="186">
        <v>0</v>
      </c>
      <c r="H16" s="186">
        <v>0</v>
      </c>
      <c r="I16" s="186">
        <v>0</v>
      </c>
      <c r="J16" s="186">
        <v>0</v>
      </c>
      <c r="K16" s="186">
        <v>0</v>
      </c>
      <c r="L16" s="186">
        <v>0</v>
      </c>
      <c r="M16" s="186">
        <v>18</v>
      </c>
      <c r="N16" s="186">
        <v>5</v>
      </c>
      <c r="O16" s="186">
        <v>0</v>
      </c>
      <c r="P16" s="186">
        <v>0</v>
      </c>
      <c r="Q16" s="186">
        <v>0</v>
      </c>
      <c r="R16" s="165">
        <v>10</v>
      </c>
    </row>
    <row r="17" spans="1:18" ht="39.950000000000003" customHeight="1">
      <c r="A17" s="164" t="s">
        <v>179</v>
      </c>
      <c r="B17" s="183">
        <v>30</v>
      </c>
      <c r="C17" s="186">
        <v>1</v>
      </c>
      <c r="D17" s="186">
        <v>1</v>
      </c>
      <c r="E17" s="186">
        <v>0</v>
      </c>
      <c r="F17" s="186">
        <v>0</v>
      </c>
      <c r="G17" s="186">
        <v>0</v>
      </c>
      <c r="H17" s="186">
        <v>0</v>
      </c>
      <c r="I17" s="186">
        <v>0</v>
      </c>
      <c r="J17" s="186">
        <v>1</v>
      </c>
      <c r="K17" s="186">
        <v>0</v>
      </c>
      <c r="L17" s="186">
        <v>0</v>
      </c>
      <c r="M17" s="186">
        <v>17</v>
      </c>
      <c r="N17" s="186">
        <v>3</v>
      </c>
      <c r="O17" s="186">
        <v>0</v>
      </c>
      <c r="P17" s="186">
        <v>0</v>
      </c>
      <c r="Q17" s="186">
        <v>0</v>
      </c>
      <c r="R17" s="165">
        <v>7</v>
      </c>
    </row>
    <row r="18" spans="1:18" ht="39.950000000000003" customHeight="1">
      <c r="A18" s="168" t="s">
        <v>180</v>
      </c>
      <c r="B18" s="185">
        <v>5</v>
      </c>
      <c r="C18" s="189">
        <v>0</v>
      </c>
      <c r="D18" s="189">
        <v>0</v>
      </c>
      <c r="E18" s="189">
        <v>0</v>
      </c>
      <c r="F18" s="189">
        <v>3</v>
      </c>
      <c r="G18" s="189">
        <v>0</v>
      </c>
      <c r="H18" s="189">
        <v>0</v>
      </c>
      <c r="I18" s="189">
        <v>0</v>
      </c>
      <c r="J18" s="189">
        <v>0</v>
      </c>
      <c r="K18" s="189">
        <v>0</v>
      </c>
      <c r="L18" s="189">
        <v>0</v>
      </c>
      <c r="M18" s="189">
        <v>2</v>
      </c>
      <c r="N18" s="189">
        <v>0</v>
      </c>
      <c r="O18" s="189">
        <v>0</v>
      </c>
      <c r="P18" s="189">
        <v>0</v>
      </c>
      <c r="Q18" s="189">
        <v>0</v>
      </c>
      <c r="R18" s="169">
        <v>0</v>
      </c>
    </row>
    <row r="19" spans="1:18" s="20" customFormat="1" ht="39.950000000000003" customHeight="1">
      <c r="A19" s="164" t="s">
        <v>181</v>
      </c>
      <c r="B19" s="183">
        <v>11</v>
      </c>
      <c r="C19" s="186">
        <v>0</v>
      </c>
      <c r="D19" s="186">
        <v>0</v>
      </c>
      <c r="E19" s="186">
        <v>0</v>
      </c>
      <c r="F19" s="186">
        <v>4</v>
      </c>
      <c r="G19" s="186">
        <v>0</v>
      </c>
      <c r="H19" s="186">
        <v>0</v>
      </c>
      <c r="I19" s="186">
        <v>0</v>
      </c>
      <c r="J19" s="186">
        <v>0</v>
      </c>
      <c r="K19" s="186">
        <v>0</v>
      </c>
      <c r="L19" s="186">
        <v>0</v>
      </c>
      <c r="M19" s="186">
        <v>4</v>
      </c>
      <c r="N19" s="186">
        <v>1</v>
      </c>
      <c r="O19" s="186">
        <v>0</v>
      </c>
      <c r="P19" s="186">
        <v>0</v>
      </c>
      <c r="Q19" s="186">
        <v>0</v>
      </c>
      <c r="R19" s="165">
        <v>2</v>
      </c>
    </row>
    <row r="20" spans="1:18" ht="39.950000000000003" customHeight="1">
      <c r="A20" s="162" t="s">
        <v>182</v>
      </c>
      <c r="B20" s="182">
        <v>26</v>
      </c>
      <c r="C20" s="187">
        <v>0</v>
      </c>
      <c r="D20" s="187">
        <v>0</v>
      </c>
      <c r="E20" s="187">
        <v>0</v>
      </c>
      <c r="F20" s="187">
        <v>1</v>
      </c>
      <c r="G20" s="187">
        <v>0</v>
      </c>
      <c r="H20" s="187">
        <v>0</v>
      </c>
      <c r="I20" s="187">
        <v>0</v>
      </c>
      <c r="J20" s="187">
        <v>0</v>
      </c>
      <c r="K20" s="187">
        <v>0</v>
      </c>
      <c r="L20" s="187">
        <v>0</v>
      </c>
      <c r="M20" s="187">
        <v>15</v>
      </c>
      <c r="N20" s="187">
        <v>3</v>
      </c>
      <c r="O20" s="187">
        <v>0</v>
      </c>
      <c r="P20" s="187">
        <v>1</v>
      </c>
      <c r="Q20" s="187">
        <v>0</v>
      </c>
      <c r="R20" s="163">
        <v>6</v>
      </c>
    </row>
    <row r="21" spans="1:18" ht="39.950000000000003" customHeight="1">
      <c r="A21" s="164" t="s">
        <v>183</v>
      </c>
      <c r="B21" s="183">
        <v>18</v>
      </c>
      <c r="C21" s="186">
        <v>0</v>
      </c>
      <c r="D21" s="186">
        <v>0</v>
      </c>
      <c r="E21" s="186">
        <v>0</v>
      </c>
      <c r="F21" s="186">
        <v>1</v>
      </c>
      <c r="G21" s="186">
        <v>0</v>
      </c>
      <c r="H21" s="186">
        <v>0</v>
      </c>
      <c r="I21" s="186">
        <v>0</v>
      </c>
      <c r="J21" s="186">
        <v>0</v>
      </c>
      <c r="K21" s="186">
        <v>0</v>
      </c>
      <c r="L21" s="186">
        <v>0</v>
      </c>
      <c r="M21" s="186">
        <v>9</v>
      </c>
      <c r="N21" s="186">
        <v>2</v>
      </c>
      <c r="O21" s="186">
        <v>0</v>
      </c>
      <c r="P21" s="186">
        <v>1</v>
      </c>
      <c r="Q21" s="186">
        <v>0</v>
      </c>
      <c r="R21" s="165">
        <v>5</v>
      </c>
    </row>
    <row r="22" spans="1:18" ht="39.950000000000003" customHeight="1">
      <c r="A22" s="215" t="s">
        <v>184</v>
      </c>
      <c r="B22" s="185">
        <v>14</v>
      </c>
      <c r="C22" s="189">
        <v>0</v>
      </c>
      <c r="D22" s="189">
        <v>0</v>
      </c>
      <c r="E22" s="189">
        <v>0</v>
      </c>
      <c r="F22" s="189">
        <v>2</v>
      </c>
      <c r="G22" s="189">
        <v>0</v>
      </c>
      <c r="H22" s="189">
        <v>2</v>
      </c>
      <c r="I22" s="189">
        <v>0</v>
      </c>
      <c r="J22" s="189">
        <v>0</v>
      </c>
      <c r="K22" s="189">
        <v>0</v>
      </c>
      <c r="L22" s="189">
        <v>0</v>
      </c>
      <c r="M22" s="189">
        <v>8</v>
      </c>
      <c r="N22" s="189">
        <v>0</v>
      </c>
      <c r="O22" s="189">
        <v>0</v>
      </c>
      <c r="P22" s="189">
        <v>0</v>
      </c>
      <c r="Q22" s="189">
        <v>0</v>
      </c>
      <c r="R22" s="169">
        <v>2</v>
      </c>
    </row>
    <row r="23" spans="1:18" ht="39.950000000000003" customHeight="1">
      <c r="A23" s="170" t="s">
        <v>185</v>
      </c>
      <c r="B23" s="184">
        <v>14</v>
      </c>
      <c r="C23" s="188">
        <v>0</v>
      </c>
      <c r="D23" s="188">
        <v>0</v>
      </c>
      <c r="E23" s="188">
        <v>0</v>
      </c>
      <c r="F23" s="188">
        <v>7</v>
      </c>
      <c r="G23" s="188">
        <v>0</v>
      </c>
      <c r="H23" s="188">
        <v>0</v>
      </c>
      <c r="I23" s="188">
        <v>0</v>
      </c>
      <c r="J23" s="188">
        <v>0</v>
      </c>
      <c r="K23" s="188">
        <v>0</v>
      </c>
      <c r="L23" s="188">
        <v>0</v>
      </c>
      <c r="M23" s="188">
        <v>2</v>
      </c>
      <c r="N23" s="188">
        <v>3</v>
      </c>
      <c r="O23" s="188">
        <v>0</v>
      </c>
      <c r="P23" s="188">
        <v>1</v>
      </c>
      <c r="Q23" s="188">
        <v>0</v>
      </c>
      <c r="R23" s="167">
        <v>1</v>
      </c>
    </row>
    <row r="24" spans="1:18" ht="39.950000000000003" customHeight="1">
      <c r="A24" s="161" t="s">
        <v>186</v>
      </c>
      <c r="B24" s="183">
        <v>6</v>
      </c>
      <c r="C24" s="186">
        <v>0</v>
      </c>
      <c r="D24" s="186">
        <v>0</v>
      </c>
      <c r="E24" s="186">
        <v>0</v>
      </c>
      <c r="F24" s="186">
        <v>5</v>
      </c>
      <c r="G24" s="186">
        <v>0</v>
      </c>
      <c r="H24" s="186">
        <v>0</v>
      </c>
      <c r="I24" s="186">
        <v>0</v>
      </c>
      <c r="J24" s="186">
        <v>0</v>
      </c>
      <c r="K24" s="186">
        <v>0</v>
      </c>
      <c r="L24" s="186">
        <v>0</v>
      </c>
      <c r="M24" s="186">
        <v>0</v>
      </c>
      <c r="N24" s="186">
        <v>1</v>
      </c>
      <c r="O24" s="186">
        <v>0</v>
      </c>
      <c r="P24" s="186">
        <v>0</v>
      </c>
      <c r="Q24" s="186">
        <v>0</v>
      </c>
      <c r="R24" s="165">
        <v>0</v>
      </c>
    </row>
    <row r="25" spans="1:18" ht="39.950000000000003" customHeight="1">
      <c r="A25" s="170" t="s">
        <v>199</v>
      </c>
      <c r="B25" s="184">
        <v>13</v>
      </c>
      <c r="C25" s="188">
        <v>0</v>
      </c>
      <c r="D25" s="188">
        <v>0</v>
      </c>
      <c r="E25" s="188">
        <v>0</v>
      </c>
      <c r="F25" s="188">
        <v>7</v>
      </c>
      <c r="G25" s="188">
        <v>0</v>
      </c>
      <c r="H25" s="188">
        <v>0</v>
      </c>
      <c r="I25" s="188">
        <v>0</v>
      </c>
      <c r="J25" s="188">
        <v>0</v>
      </c>
      <c r="K25" s="188">
        <v>0</v>
      </c>
      <c r="L25" s="188">
        <v>0</v>
      </c>
      <c r="M25" s="188">
        <v>4</v>
      </c>
      <c r="N25" s="188">
        <v>0</v>
      </c>
      <c r="O25" s="188">
        <v>0</v>
      </c>
      <c r="P25" s="188">
        <v>0</v>
      </c>
      <c r="Q25" s="188">
        <v>0</v>
      </c>
      <c r="R25" s="167">
        <v>2</v>
      </c>
    </row>
    <row r="26" spans="1:18" ht="39.950000000000003" customHeight="1" thickBot="1">
      <c r="A26" s="217" t="s">
        <v>187</v>
      </c>
      <c r="B26" s="218">
        <v>22</v>
      </c>
      <c r="C26" s="219">
        <v>0</v>
      </c>
      <c r="D26" s="219">
        <v>0</v>
      </c>
      <c r="E26" s="219">
        <v>0</v>
      </c>
      <c r="F26" s="219">
        <v>7</v>
      </c>
      <c r="G26" s="219">
        <v>0</v>
      </c>
      <c r="H26" s="219">
        <v>0</v>
      </c>
      <c r="I26" s="219">
        <v>0</v>
      </c>
      <c r="J26" s="219">
        <v>0</v>
      </c>
      <c r="K26" s="219">
        <v>0</v>
      </c>
      <c r="L26" s="219">
        <v>0</v>
      </c>
      <c r="M26" s="219">
        <v>5</v>
      </c>
      <c r="N26" s="219">
        <v>2</v>
      </c>
      <c r="O26" s="219">
        <v>0</v>
      </c>
      <c r="P26" s="219">
        <v>0</v>
      </c>
      <c r="Q26" s="219">
        <v>0</v>
      </c>
      <c r="R26" s="220">
        <v>8</v>
      </c>
    </row>
    <row r="27" spans="1:18" ht="39.950000000000003" customHeight="1" thickTop="1">
      <c r="A27" s="161" t="s">
        <v>201</v>
      </c>
      <c r="B27" s="183">
        <f t="shared" ref="B27:R27" si="3">B15</f>
        <v>59</v>
      </c>
      <c r="C27" s="186">
        <f t="shared" si="3"/>
        <v>0</v>
      </c>
      <c r="D27" s="186">
        <f t="shared" si="3"/>
        <v>0</v>
      </c>
      <c r="E27" s="186">
        <f t="shared" si="3"/>
        <v>0</v>
      </c>
      <c r="F27" s="186">
        <f t="shared" si="3"/>
        <v>5</v>
      </c>
      <c r="G27" s="186">
        <f t="shared" si="3"/>
        <v>0</v>
      </c>
      <c r="H27" s="186">
        <f t="shared" si="3"/>
        <v>0</v>
      </c>
      <c r="I27" s="186">
        <f t="shared" si="3"/>
        <v>0</v>
      </c>
      <c r="J27" s="186">
        <f t="shared" si="3"/>
        <v>1</v>
      </c>
      <c r="K27" s="186">
        <f t="shared" si="3"/>
        <v>0</v>
      </c>
      <c r="L27" s="186">
        <f t="shared" si="3"/>
        <v>1</v>
      </c>
      <c r="M27" s="186">
        <f t="shared" si="3"/>
        <v>33</v>
      </c>
      <c r="N27" s="186">
        <f t="shared" si="3"/>
        <v>5</v>
      </c>
      <c r="O27" s="186">
        <f t="shared" si="3"/>
        <v>1</v>
      </c>
      <c r="P27" s="186">
        <f t="shared" si="3"/>
        <v>0</v>
      </c>
      <c r="Q27" s="186">
        <f t="shared" si="3"/>
        <v>0</v>
      </c>
      <c r="R27" s="225">
        <f t="shared" si="3"/>
        <v>13</v>
      </c>
    </row>
    <row r="28" spans="1:18" ht="39.950000000000003" customHeight="1">
      <c r="A28" s="161" t="s">
        <v>202</v>
      </c>
      <c r="B28" s="183">
        <f t="shared" ref="B28:R28" si="4">B11+B12</f>
        <v>188</v>
      </c>
      <c r="C28" s="186">
        <f t="shared" si="4"/>
        <v>0</v>
      </c>
      <c r="D28" s="186">
        <f t="shared" si="4"/>
        <v>0</v>
      </c>
      <c r="E28" s="186">
        <f t="shared" si="4"/>
        <v>0</v>
      </c>
      <c r="F28" s="186">
        <f t="shared" si="4"/>
        <v>3</v>
      </c>
      <c r="G28" s="186">
        <f t="shared" si="4"/>
        <v>0</v>
      </c>
      <c r="H28" s="186">
        <f t="shared" si="4"/>
        <v>0</v>
      </c>
      <c r="I28" s="186">
        <f t="shared" si="4"/>
        <v>0</v>
      </c>
      <c r="J28" s="186">
        <f t="shared" si="4"/>
        <v>3</v>
      </c>
      <c r="K28" s="186">
        <f t="shared" si="4"/>
        <v>0</v>
      </c>
      <c r="L28" s="186">
        <f t="shared" si="4"/>
        <v>5</v>
      </c>
      <c r="M28" s="186">
        <f t="shared" si="4"/>
        <v>86</v>
      </c>
      <c r="N28" s="186">
        <f t="shared" si="4"/>
        <v>26</v>
      </c>
      <c r="O28" s="186">
        <f t="shared" si="4"/>
        <v>4</v>
      </c>
      <c r="P28" s="186">
        <f t="shared" si="4"/>
        <v>7</v>
      </c>
      <c r="Q28" s="186">
        <f t="shared" si="4"/>
        <v>0</v>
      </c>
      <c r="R28" s="165">
        <f t="shared" si="4"/>
        <v>54</v>
      </c>
    </row>
    <row r="29" spans="1:18" ht="39.950000000000003" customHeight="1">
      <c r="A29" s="161" t="s">
        <v>203</v>
      </c>
      <c r="B29" s="183">
        <f t="shared" ref="B29:R29" si="5">B8+B18</f>
        <v>119</v>
      </c>
      <c r="C29" s="186">
        <f t="shared" si="5"/>
        <v>0</v>
      </c>
      <c r="D29" s="186">
        <f t="shared" si="5"/>
        <v>0</v>
      </c>
      <c r="E29" s="186">
        <f t="shared" si="5"/>
        <v>0</v>
      </c>
      <c r="F29" s="186">
        <f t="shared" si="5"/>
        <v>8</v>
      </c>
      <c r="G29" s="186">
        <f t="shared" si="5"/>
        <v>0</v>
      </c>
      <c r="H29" s="186">
        <f t="shared" si="5"/>
        <v>0</v>
      </c>
      <c r="I29" s="186">
        <f t="shared" si="5"/>
        <v>0</v>
      </c>
      <c r="J29" s="186">
        <f t="shared" si="5"/>
        <v>0</v>
      </c>
      <c r="K29" s="186">
        <f t="shared" si="5"/>
        <v>0</v>
      </c>
      <c r="L29" s="186">
        <f t="shared" si="5"/>
        <v>1</v>
      </c>
      <c r="M29" s="186">
        <f t="shared" si="5"/>
        <v>57</v>
      </c>
      <c r="N29" s="186">
        <f t="shared" si="5"/>
        <v>15</v>
      </c>
      <c r="O29" s="186">
        <f t="shared" si="5"/>
        <v>0</v>
      </c>
      <c r="P29" s="186">
        <f t="shared" si="5"/>
        <v>0</v>
      </c>
      <c r="Q29" s="186">
        <f t="shared" si="5"/>
        <v>0</v>
      </c>
      <c r="R29" s="165">
        <f t="shared" si="5"/>
        <v>38</v>
      </c>
    </row>
    <row r="30" spans="1:18" ht="39.950000000000003" customHeight="1">
      <c r="A30" s="161" t="s">
        <v>204</v>
      </c>
      <c r="B30" s="183">
        <f t="shared" ref="B30:R30" si="6">B7+B14+B17+B19+B20+B21</f>
        <v>580</v>
      </c>
      <c r="C30" s="186">
        <f t="shared" si="6"/>
        <v>2</v>
      </c>
      <c r="D30" s="186">
        <f t="shared" si="6"/>
        <v>4</v>
      </c>
      <c r="E30" s="186">
        <f t="shared" si="6"/>
        <v>3</v>
      </c>
      <c r="F30" s="186">
        <f t="shared" si="6"/>
        <v>9</v>
      </c>
      <c r="G30" s="186">
        <f t="shared" si="6"/>
        <v>2</v>
      </c>
      <c r="H30" s="186">
        <f t="shared" si="6"/>
        <v>3</v>
      </c>
      <c r="I30" s="186">
        <f t="shared" si="6"/>
        <v>1</v>
      </c>
      <c r="J30" s="186">
        <f t="shared" si="6"/>
        <v>2</v>
      </c>
      <c r="K30" s="186">
        <f t="shared" si="6"/>
        <v>1</v>
      </c>
      <c r="L30" s="186">
        <f t="shared" si="6"/>
        <v>1</v>
      </c>
      <c r="M30" s="186">
        <f t="shared" si="6"/>
        <v>337</v>
      </c>
      <c r="N30" s="186">
        <f t="shared" si="6"/>
        <v>39</v>
      </c>
      <c r="O30" s="186">
        <f t="shared" si="6"/>
        <v>2</v>
      </c>
      <c r="P30" s="186">
        <f t="shared" si="6"/>
        <v>9</v>
      </c>
      <c r="Q30" s="186">
        <f t="shared" si="6"/>
        <v>2</v>
      </c>
      <c r="R30" s="165">
        <f t="shared" si="6"/>
        <v>163</v>
      </c>
    </row>
    <row r="31" spans="1:18" ht="39.950000000000003" customHeight="1">
      <c r="A31" s="161" t="s">
        <v>205</v>
      </c>
      <c r="B31" s="183">
        <f t="shared" ref="B31:R31" si="7">B10+B13+B16+B22+B23</f>
        <v>177</v>
      </c>
      <c r="C31" s="186">
        <f t="shared" si="7"/>
        <v>0</v>
      </c>
      <c r="D31" s="186">
        <f t="shared" si="7"/>
        <v>0</v>
      </c>
      <c r="E31" s="186">
        <f t="shared" si="7"/>
        <v>0</v>
      </c>
      <c r="F31" s="186">
        <f t="shared" si="7"/>
        <v>34</v>
      </c>
      <c r="G31" s="186">
        <f t="shared" si="7"/>
        <v>0</v>
      </c>
      <c r="H31" s="186">
        <f t="shared" si="7"/>
        <v>2</v>
      </c>
      <c r="I31" s="186">
        <f t="shared" si="7"/>
        <v>0</v>
      </c>
      <c r="J31" s="186">
        <f t="shared" si="7"/>
        <v>0</v>
      </c>
      <c r="K31" s="186">
        <f t="shared" si="7"/>
        <v>0</v>
      </c>
      <c r="L31" s="186">
        <f t="shared" si="7"/>
        <v>0</v>
      </c>
      <c r="M31" s="186">
        <f t="shared" si="7"/>
        <v>81</v>
      </c>
      <c r="N31" s="186">
        <f t="shared" si="7"/>
        <v>13</v>
      </c>
      <c r="O31" s="186">
        <f t="shared" si="7"/>
        <v>0</v>
      </c>
      <c r="P31" s="186">
        <f t="shared" si="7"/>
        <v>2</v>
      </c>
      <c r="Q31" s="186">
        <f t="shared" si="7"/>
        <v>1</v>
      </c>
      <c r="R31" s="165">
        <f t="shared" si="7"/>
        <v>44</v>
      </c>
    </row>
    <row r="32" spans="1:18" ht="39.950000000000003" customHeight="1">
      <c r="A32" s="170" t="s">
        <v>206</v>
      </c>
      <c r="B32" s="184">
        <f t="shared" ref="B32:R32" si="8">B9+B24+B25+B26</f>
        <v>124</v>
      </c>
      <c r="C32" s="188">
        <f t="shared" si="8"/>
        <v>0</v>
      </c>
      <c r="D32" s="188">
        <f t="shared" si="8"/>
        <v>0</v>
      </c>
      <c r="E32" s="188">
        <f t="shared" si="8"/>
        <v>0</v>
      </c>
      <c r="F32" s="188">
        <f t="shared" si="8"/>
        <v>34</v>
      </c>
      <c r="G32" s="188">
        <f t="shared" si="8"/>
        <v>0</v>
      </c>
      <c r="H32" s="188">
        <f t="shared" si="8"/>
        <v>0</v>
      </c>
      <c r="I32" s="188">
        <f t="shared" si="8"/>
        <v>0</v>
      </c>
      <c r="J32" s="188">
        <f t="shared" si="8"/>
        <v>0</v>
      </c>
      <c r="K32" s="188">
        <f t="shared" si="8"/>
        <v>0</v>
      </c>
      <c r="L32" s="188">
        <f t="shared" si="8"/>
        <v>2</v>
      </c>
      <c r="M32" s="188">
        <f t="shared" si="8"/>
        <v>50</v>
      </c>
      <c r="N32" s="188">
        <f t="shared" si="8"/>
        <v>7</v>
      </c>
      <c r="O32" s="188">
        <f t="shared" si="8"/>
        <v>0</v>
      </c>
      <c r="P32" s="188">
        <f t="shared" si="8"/>
        <v>1</v>
      </c>
      <c r="Q32" s="188">
        <f t="shared" si="8"/>
        <v>0</v>
      </c>
      <c r="R32" s="167">
        <f t="shared" si="8"/>
        <v>30</v>
      </c>
    </row>
  </sheetData>
  <mergeCells count="14">
    <mergeCell ref="N1:R1"/>
    <mergeCell ref="B2:B3"/>
    <mergeCell ref="P2:P3"/>
    <mergeCell ref="C2:D2"/>
    <mergeCell ref="E2:I2"/>
    <mergeCell ref="M2:M3"/>
    <mergeCell ref="N2:N3"/>
    <mergeCell ref="Q2:Q3"/>
    <mergeCell ref="O2:O3"/>
    <mergeCell ref="A2:A3"/>
    <mergeCell ref="J2:J3"/>
    <mergeCell ref="K2:K3"/>
    <mergeCell ref="L2:L3"/>
    <mergeCell ref="R2:R3"/>
  </mergeCells>
  <phoneticPr fontId="2"/>
  <pageMargins left="0.78740157480314965" right="0.78740157480314965" top="0.59055118110236227" bottom="0.59055118110236227" header="0" footer="0"/>
  <pageSetup paperSize="9" scale="61" fitToWidth="40" orientation="portrait" blackAndWhite="1" horizontalDpi="4294967292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6">
    <tabColor theme="3" tint="0.59999389629810485"/>
    <pageSetUpPr fitToPage="1"/>
  </sheetPr>
  <dimension ref="A1:AG33"/>
  <sheetViews>
    <sheetView view="pageBreakPreview" topLeftCell="A22" zoomScale="75" zoomScaleNormal="100" zoomScaleSheetLayoutView="75" workbookViewId="0">
      <selection activeCell="D11" sqref="D11"/>
    </sheetView>
  </sheetViews>
  <sheetFormatPr defaultColWidth="9.125" defaultRowHeight="13.5"/>
  <cols>
    <col min="1" max="1" width="11.75" style="36" customWidth="1"/>
    <col min="2" max="11" width="11.25" style="36" customWidth="1"/>
    <col min="12" max="12" width="9.125" style="36" customWidth="1"/>
    <col min="13" max="13" width="11.125" style="226" customWidth="1"/>
    <col min="14" max="16384" width="9.125" style="36"/>
  </cols>
  <sheetData>
    <row r="1" spans="1:33" ht="21">
      <c r="A1" s="1" t="s">
        <v>231</v>
      </c>
      <c r="B1" s="35"/>
      <c r="C1" s="35"/>
      <c r="D1" s="35"/>
      <c r="E1" s="35"/>
      <c r="F1" s="35"/>
      <c r="G1" s="78"/>
      <c r="H1" s="160"/>
      <c r="I1" s="160"/>
      <c r="J1" s="160"/>
      <c r="K1" s="160" t="s">
        <v>26</v>
      </c>
    </row>
    <row r="2" spans="1:33" s="37" customFormat="1" ht="15.75" customHeight="1">
      <c r="A2" s="291" t="s">
        <v>27</v>
      </c>
      <c r="B2" s="289" t="s">
        <v>141</v>
      </c>
      <c r="C2" s="289"/>
      <c r="D2" s="289"/>
      <c r="E2" s="289"/>
      <c r="F2" s="290"/>
      <c r="G2" s="289" t="s">
        <v>153</v>
      </c>
      <c r="H2" s="289"/>
      <c r="I2" s="289"/>
      <c r="J2" s="289"/>
      <c r="K2" s="290"/>
      <c r="M2" s="226"/>
      <c r="AG2" s="37">
        <v>10</v>
      </c>
    </row>
    <row r="3" spans="1:33" s="37" customFormat="1" ht="21" customHeight="1">
      <c r="A3" s="292"/>
      <c r="B3" s="38" t="s">
        <v>227</v>
      </c>
      <c r="C3" s="5" t="s">
        <v>237</v>
      </c>
      <c r="D3" s="5" t="s">
        <v>245</v>
      </c>
      <c r="E3" s="5" t="s">
        <v>253</v>
      </c>
      <c r="F3" s="263" t="s">
        <v>269</v>
      </c>
      <c r="G3" s="91" t="s">
        <v>236</v>
      </c>
      <c r="H3" s="6" t="s">
        <v>241</v>
      </c>
      <c r="I3" s="6" t="s">
        <v>249</v>
      </c>
      <c r="J3" s="6" t="s">
        <v>268</v>
      </c>
      <c r="K3" s="6" t="s">
        <v>262</v>
      </c>
      <c r="L3"/>
      <c r="M3" s="36"/>
    </row>
    <row r="4" spans="1:33" ht="39.75" customHeight="1">
      <c r="A4" s="50" t="s">
        <v>3</v>
      </c>
      <c r="B4" s="80">
        <f>SUM(B5:B6)</f>
        <v>4176</v>
      </c>
      <c r="C4" s="7">
        <f t="shared" ref="C4:F4" si="0">SUM(C5:C6)</f>
        <v>4047</v>
      </c>
      <c r="D4" s="41">
        <f t="shared" si="0"/>
        <v>3799</v>
      </c>
      <c r="E4" s="41">
        <f t="shared" si="0"/>
        <v>3656</v>
      </c>
      <c r="F4" s="41">
        <f t="shared" si="0"/>
        <v>3492</v>
      </c>
      <c r="G4" s="197">
        <v>290.80779944289696</v>
      </c>
      <c r="H4" s="81">
        <v>282.71182604455629</v>
      </c>
      <c r="I4" s="81">
        <v>266.97118763176388</v>
      </c>
      <c r="J4" s="81">
        <v>258.37455830388689</v>
      </c>
      <c r="K4" s="92">
        <v>248.5</v>
      </c>
      <c r="L4"/>
    </row>
    <row r="5" spans="1:33" ht="39.75" customHeight="1">
      <c r="A5" s="51" t="s">
        <v>4</v>
      </c>
      <c r="B5" s="83">
        <f>SUM(B7:B17)</f>
        <v>3753</v>
      </c>
      <c r="C5" s="10">
        <f t="shared" ref="C5:F5" si="1">SUM(C7:C17)</f>
        <v>3640</v>
      </c>
      <c r="D5" s="43">
        <f t="shared" si="1"/>
        <v>3403</v>
      </c>
      <c r="E5" s="43">
        <f t="shared" si="1"/>
        <v>3288</v>
      </c>
      <c r="F5" s="43">
        <f t="shared" si="1"/>
        <v>3153</v>
      </c>
      <c r="G5" s="198">
        <v>289.1761215880415</v>
      </c>
      <c r="H5" s="84">
        <v>281.54568581512501</v>
      </c>
      <c r="I5" s="84">
        <v>264.49022482057723</v>
      </c>
      <c r="J5" s="84">
        <v>256.87901373458959</v>
      </c>
      <c r="K5" s="93">
        <v>247.9</v>
      </c>
      <c r="L5"/>
    </row>
    <row r="6" spans="1:33" ht="39.75" customHeight="1">
      <c r="A6" s="52" t="s">
        <v>5</v>
      </c>
      <c r="B6" s="86">
        <f>SUM(B18:B26)</f>
        <v>423</v>
      </c>
      <c r="C6" s="13">
        <f t="shared" ref="C6:F6" si="2">SUM(C18:C26)</f>
        <v>407</v>
      </c>
      <c r="D6" s="45">
        <f t="shared" si="2"/>
        <v>396</v>
      </c>
      <c r="E6" s="45">
        <f t="shared" si="2"/>
        <v>368</v>
      </c>
      <c r="F6" s="45">
        <f t="shared" si="2"/>
        <v>339</v>
      </c>
      <c r="G6" s="199">
        <v>302.73968681114195</v>
      </c>
      <c r="H6" s="87">
        <v>293.58724662771408</v>
      </c>
      <c r="I6" s="87">
        <v>289.34889192526617</v>
      </c>
      <c r="J6" s="87">
        <v>272.56028915091542</v>
      </c>
      <c r="K6" s="94">
        <v>254.9</v>
      </c>
      <c r="L6"/>
    </row>
    <row r="7" spans="1:33" ht="39.75" customHeight="1">
      <c r="A7" s="50" t="s">
        <v>6</v>
      </c>
      <c r="B7" s="17">
        <v>1772</v>
      </c>
      <c r="C7" s="17">
        <v>1731</v>
      </c>
      <c r="D7" s="104">
        <v>1592</v>
      </c>
      <c r="E7" s="104">
        <v>1561</v>
      </c>
      <c r="F7" s="104">
        <v>1514</v>
      </c>
      <c r="G7" s="197">
        <v>343.56265946968813</v>
      </c>
      <c r="H7" s="81">
        <v>334.6667156454273</v>
      </c>
      <c r="I7" s="81">
        <v>307.8696272688947</v>
      </c>
      <c r="J7" s="81">
        <v>301.91379693831169</v>
      </c>
      <c r="K7" s="92">
        <v>293</v>
      </c>
      <c r="L7"/>
    </row>
    <row r="8" spans="1:33" ht="39.75" customHeight="1">
      <c r="A8" s="51" t="s">
        <v>7</v>
      </c>
      <c r="B8" s="16">
        <v>454</v>
      </c>
      <c r="C8" s="16">
        <v>441</v>
      </c>
      <c r="D8" s="46">
        <v>414</v>
      </c>
      <c r="E8" s="46">
        <v>377</v>
      </c>
      <c r="F8" s="46">
        <v>367</v>
      </c>
      <c r="G8" s="198">
        <v>269.06414275808527</v>
      </c>
      <c r="H8" s="84">
        <v>264.81396968750749</v>
      </c>
      <c r="I8" s="84">
        <v>250.81028685669284</v>
      </c>
      <c r="J8" s="84">
        <v>230.47390815278527</v>
      </c>
      <c r="K8" s="93">
        <v>227.1</v>
      </c>
      <c r="L8"/>
    </row>
    <row r="9" spans="1:33" ht="39.75" customHeight="1">
      <c r="A9" s="51" t="s">
        <v>8</v>
      </c>
      <c r="B9" s="16">
        <v>393</v>
      </c>
      <c r="C9" s="16">
        <v>383</v>
      </c>
      <c r="D9" s="46">
        <v>374</v>
      </c>
      <c r="E9" s="46">
        <v>358</v>
      </c>
      <c r="F9" s="46">
        <v>368</v>
      </c>
      <c r="G9" s="198">
        <v>464.09466114004317</v>
      </c>
      <c r="H9" s="84">
        <v>454.81534259589125</v>
      </c>
      <c r="I9" s="84">
        <v>450.35823950870014</v>
      </c>
      <c r="J9" s="84">
        <v>437.95799028663004</v>
      </c>
      <c r="K9" s="93">
        <v>456.9</v>
      </c>
      <c r="L9"/>
    </row>
    <row r="10" spans="1:33" ht="39.75" customHeight="1">
      <c r="A10" s="51" t="s">
        <v>9</v>
      </c>
      <c r="B10" s="16">
        <v>57</v>
      </c>
      <c r="C10" s="16">
        <v>57</v>
      </c>
      <c r="D10" s="46">
        <v>38</v>
      </c>
      <c r="E10" s="46">
        <v>38</v>
      </c>
      <c r="F10" s="46">
        <v>38</v>
      </c>
      <c r="G10" s="198">
        <v>146.49566938240511</v>
      </c>
      <c r="H10" s="84">
        <v>148.55355746677091</v>
      </c>
      <c r="I10" s="84">
        <v>100.57965644106827</v>
      </c>
      <c r="J10" s="84">
        <v>102.20823583205573</v>
      </c>
      <c r="K10" s="93">
        <v>104.4</v>
      </c>
      <c r="L10"/>
    </row>
    <row r="11" spans="1:33" ht="39.75" customHeight="1">
      <c r="A11" s="51" t="s">
        <v>10</v>
      </c>
      <c r="B11" s="16">
        <v>246</v>
      </c>
      <c r="C11" s="16">
        <v>246</v>
      </c>
      <c r="D11" s="46">
        <v>246</v>
      </c>
      <c r="E11" s="46">
        <v>234</v>
      </c>
      <c r="F11" s="46">
        <v>215</v>
      </c>
      <c r="G11" s="198">
        <v>200.42202686958717</v>
      </c>
      <c r="H11" s="84">
        <v>202.07828479894854</v>
      </c>
      <c r="I11" s="84">
        <v>202.83473915947266</v>
      </c>
      <c r="J11" s="84">
        <v>193.7904247654225</v>
      </c>
      <c r="K11" s="93">
        <v>179.2</v>
      </c>
      <c r="L11"/>
    </row>
    <row r="12" spans="1:33" ht="39.75" customHeight="1">
      <c r="A12" s="51" t="s">
        <v>11</v>
      </c>
      <c r="B12" s="16">
        <v>204</v>
      </c>
      <c r="C12" s="16">
        <v>181</v>
      </c>
      <c r="D12" s="46">
        <v>154</v>
      </c>
      <c r="E12" s="46">
        <v>154</v>
      </c>
      <c r="F12" s="46">
        <v>140</v>
      </c>
      <c r="G12" s="198">
        <v>182.56994039628415</v>
      </c>
      <c r="H12" s="84">
        <v>161.47594365292485</v>
      </c>
      <c r="I12" s="84">
        <v>137.77062086240832</v>
      </c>
      <c r="J12" s="84">
        <v>138.43816578419828</v>
      </c>
      <c r="K12" s="93">
        <v>126.8</v>
      </c>
      <c r="L12"/>
    </row>
    <row r="13" spans="1:33" ht="39.75" customHeight="1">
      <c r="A13" s="51" t="s">
        <v>12</v>
      </c>
      <c r="B13" s="16">
        <v>140</v>
      </c>
      <c r="C13" s="16">
        <v>140</v>
      </c>
      <c r="D13" s="46">
        <v>124</v>
      </c>
      <c r="E13" s="46">
        <v>124</v>
      </c>
      <c r="F13" s="46">
        <v>124</v>
      </c>
      <c r="G13" s="198">
        <v>290.43835445926601</v>
      </c>
      <c r="H13" s="84">
        <v>296.88063277986305</v>
      </c>
      <c r="I13" s="84">
        <v>266.36307004919126</v>
      </c>
      <c r="J13" s="84">
        <v>269.61210645329624</v>
      </c>
      <c r="K13" s="93">
        <v>272.5</v>
      </c>
      <c r="L13"/>
    </row>
    <row r="14" spans="1:33" ht="39.75" customHeight="1">
      <c r="A14" s="51" t="s">
        <v>13</v>
      </c>
      <c r="B14" s="16">
        <v>61</v>
      </c>
      <c r="C14" s="16">
        <v>42</v>
      </c>
      <c r="D14" s="46">
        <v>42</v>
      </c>
      <c r="E14" s="46">
        <v>42</v>
      </c>
      <c r="F14" s="46">
        <v>42</v>
      </c>
      <c r="G14" s="198">
        <v>158.4950762595162</v>
      </c>
      <c r="H14" s="84">
        <v>110.47689191677408</v>
      </c>
      <c r="I14" s="84">
        <v>111.10817174148832</v>
      </c>
      <c r="J14" s="84">
        <v>111.94626579241964</v>
      </c>
      <c r="K14" s="93">
        <v>112.6</v>
      </c>
      <c r="L14"/>
    </row>
    <row r="15" spans="1:33" ht="39.75" customHeight="1">
      <c r="A15" s="51" t="s">
        <v>161</v>
      </c>
      <c r="B15" s="16">
        <v>223</v>
      </c>
      <c r="C15" s="16">
        <v>223</v>
      </c>
      <c r="D15" s="46">
        <v>223</v>
      </c>
      <c r="E15" s="46">
        <v>204</v>
      </c>
      <c r="F15" s="46">
        <v>168</v>
      </c>
      <c r="G15" s="198">
        <v>245.84380649997797</v>
      </c>
      <c r="H15" s="84">
        <v>247.2640180957344</v>
      </c>
      <c r="I15" s="84">
        <v>248.77009404178892</v>
      </c>
      <c r="J15" s="84">
        <v>228.99735081496115</v>
      </c>
      <c r="K15" s="93">
        <v>189.7</v>
      </c>
      <c r="L15"/>
    </row>
    <row r="16" spans="1:33" ht="39.75" customHeight="1">
      <c r="A16" s="51" t="s">
        <v>162</v>
      </c>
      <c r="B16" s="16">
        <v>64</v>
      </c>
      <c r="C16" s="16">
        <v>57</v>
      </c>
      <c r="D16" s="46">
        <v>57</v>
      </c>
      <c r="E16" s="46">
        <v>57</v>
      </c>
      <c r="F16" s="46">
        <v>38</v>
      </c>
      <c r="G16" s="198">
        <v>150.92203933405651</v>
      </c>
      <c r="H16" s="84">
        <v>135.45627376425855</v>
      </c>
      <c r="I16" s="84">
        <v>137.47859434167049</v>
      </c>
      <c r="J16" s="84">
        <v>139.18054402500366</v>
      </c>
      <c r="K16" s="93">
        <v>94</v>
      </c>
      <c r="L16"/>
    </row>
    <row r="17" spans="1:12" ht="39.75" customHeight="1">
      <c r="A17" s="51" t="s">
        <v>164</v>
      </c>
      <c r="B17" s="16">
        <v>139</v>
      </c>
      <c r="C17" s="16">
        <v>139</v>
      </c>
      <c r="D17" s="46">
        <v>139</v>
      </c>
      <c r="E17" s="46">
        <v>139</v>
      </c>
      <c r="F17" s="46">
        <v>139</v>
      </c>
      <c r="G17" s="198">
        <v>392.1347363669704</v>
      </c>
      <c r="H17" s="84">
        <v>394.2926843105551</v>
      </c>
      <c r="I17" s="84">
        <v>395.83096024604168</v>
      </c>
      <c r="J17" s="84">
        <v>398.17812025552149</v>
      </c>
      <c r="K17" s="93">
        <v>400.8</v>
      </c>
      <c r="L17"/>
    </row>
    <row r="18" spans="1:12" ht="39.75" customHeight="1">
      <c r="A18" s="50" t="s">
        <v>166</v>
      </c>
      <c r="B18" s="104">
        <v>6</v>
      </c>
      <c r="C18" s="104">
        <v>6</v>
      </c>
      <c r="D18" s="104">
        <v>6</v>
      </c>
      <c r="E18" s="104">
        <v>6</v>
      </c>
      <c r="F18" s="104">
        <v>6</v>
      </c>
      <c r="G18" s="197">
        <v>80.461311519377759</v>
      </c>
      <c r="H18" s="81">
        <v>78.45188284518828</v>
      </c>
      <c r="I18" s="81">
        <v>79.302141157811263</v>
      </c>
      <c r="J18" s="81">
        <v>80.884335400377466</v>
      </c>
      <c r="K18" s="92">
        <v>82.6</v>
      </c>
    </row>
    <row r="19" spans="1:12" ht="39.75" customHeight="1">
      <c r="A19" s="49" t="s">
        <v>167</v>
      </c>
      <c r="B19" s="240">
        <v>47</v>
      </c>
      <c r="C19" s="240">
        <v>47</v>
      </c>
      <c r="D19" s="234">
        <v>47</v>
      </c>
      <c r="E19" s="234">
        <v>47</v>
      </c>
      <c r="F19" s="234">
        <v>47</v>
      </c>
      <c r="G19" s="236">
        <v>476.48012976480129</v>
      </c>
      <c r="H19" s="237">
        <v>487.34964744919114</v>
      </c>
      <c r="I19" s="237">
        <v>496.67124590510412</v>
      </c>
      <c r="J19" s="237">
        <v>507.66904298984656</v>
      </c>
      <c r="K19" s="238">
        <v>521.20000000000005</v>
      </c>
      <c r="L19"/>
    </row>
    <row r="20" spans="1:12" ht="39.75" customHeight="1">
      <c r="A20" s="50" t="s">
        <v>14</v>
      </c>
      <c r="B20" s="17">
        <v>75</v>
      </c>
      <c r="C20" s="17">
        <v>75</v>
      </c>
      <c r="D20" s="104">
        <v>78</v>
      </c>
      <c r="E20" s="104">
        <v>78</v>
      </c>
      <c r="F20" s="104">
        <v>71</v>
      </c>
      <c r="G20" s="197">
        <v>245.75660266072481</v>
      </c>
      <c r="H20" s="81">
        <v>247.04371026713659</v>
      </c>
      <c r="I20" s="81">
        <v>258.38937290886804</v>
      </c>
      <c r="J20" s="81">
        <v>258.98993923697577</v>
      </c>
      <c r="K20" s="92">
        <v>236.6</v>
      </c>
      <c r="L20"/>
    </row>
    <row r="21" spans="1:12" ht="39.75" customHeight="1">
      <c r="A21" s="51" t="s">
        <v>15</v>
      </c>
      <c r="B21" s="16">
        <v>80</v>
      </c>
      <c r="C21" s="16">
        <v>80</v>
      </c>
      <c r="D21" s="46">
        <v>66</v>
      </c>
      <c r="E21" s="46">
        <v>66</v>
      </c>
      <c r="F21" s="46">
        <v>63</v>
      </c>
      <c r="G21" s="198">
        <v>360.5227579990987</v>
      </c>
      <c r="H21" s="84">
        <v>363.95068468222559</v>
      </c>
      <c r="I21" s="84">
        <v>301.34234316500778</v>
      </c>
      <c r="J21" s="84">
        <v>304.18951928838089</v>
      </c>
      <c r="K21" s="93">
        <v>292.7</v>
      </c>
      <c r="L21"/>
    </row>
    <row r="22" spans="1:12" ht="39.75" customHeight="1">
      <c r="A22" s="49" t="s">
        <v>16</v>
      </c>
      <c r="B22" s="240">
        <v>29</v>
      </c>
      <c r="C22" s="240">
        <v>29</v>
      </c>
      <c r="D22" s="234">
        <v>29</v>
      </c>
      <c r="E22" s="234">
        <v>29</v>
      </c>
      <c r="F22" s="234">
        <v>29</v>
      </c>
      <c r="G22" s="236">
        <v>158.59994531036369</v>
      </c>
      <c r="H22" s="237">
        <v>160.70933776669438</v>
      </c>
      <c r="I22" s="237">
        <v>163.16885162887527</v>
      </c>
      <c r="J22" s="237">
        <v>165.86593456874857</v>
      </c>
      <c r="K22" s="238">
        <v>168.8</v>
      </c>
      <c r="L22"/>
    </row>
    <row r="23" spans="1:12" ht="39.75" customHeight="1">
      <c r="A23" s="49" t="s">
        <v>17</v>
      </c>
      <c r="B23" s="240">
        <v>28</v>
      </c>
      <c r="C23" s="240">
        <v>28</v>
      </c>
      <c r="D23" s="234">
        <v>28</v>
      </c>
      <c r="E23" s="234">
        <v>19</v>
      </c>
      <c r="F23" s="234">
        <v>19</v>
      </c>
      <c r="G23" s="236">
        <v>255.59105431309905</v>
      </c>
      <c r="H23" s="237">
        <v>257.30564234515714</v>
      </c>
      <c r="I23" s="237">
        <v>263.97661921372679</v>
      </c>
      <c r="J23" s="237">
        <v>184.25135764158262</v>
      </c>
      <c r="K23" s="238">
        <v>189.8</v>
      </c>
      <c r="L23"/>
    </row>
    <row r="24" spans="1:12" ht="39.75" customHeight="1">
      <c r="A24" s="51" t="s">
        <v>18</v>
      </c>
      <c r="B24" s="16">
        <v>19</v>
      </c>
      <c r="C24" s="16">
        <v>19</v>
      </c>
      <c r="D24" s="46">
        <v>19</v>
      </c>
      <c r="E24" s="46">
        <v>19</v>
      </c>
      <c r="F24" s="46">
        <v>19</v>
      </c>
      <c r="G24" s="198">
        <v>438.09084620705556</v>
      </c>
      <c r="H24" s="84">
        <v>434.0872743888508</v>
      </c>
      <c r="I24" s="84">
        <v>437.08304577869791</v>
      </c>
      <c r="J24" s="84">
        <v>444.44444444444446</v>
      </c>
      <c r="K24" s="93">
        <v>452.3</v>
      </c>
      <c r="L24"/>
    </row>
    <row r="25" spans="1:12" ht="39.75" customHeight="1">
      <c r="A25" s="247" t="s">
        <v>209</v>
      </c>
      <c r="B25" s="100">
        <v>52</v>
      </c>
      <c r="C25" s="46">
        <v>36</v>
      </c>
      <c r="D25" s="46">
        <v>36</v>
      </c>
      <c r="E25" s="46">
        <v>36</v>
      </c>
      <c r="F25" s="57">
        <v>36</v>
      </c>
      <c r="G25" s="84">
        <v>442.74159216687957</v>
      </c>
      <c r="H25" s="84">
        <v>309.46445456889882</v>
      </c>
      <c r="I25" s="84">
        <v>314.82291211193706</v>
      </c>
      <c r="J25" s="84">
        <v>318.75332034708697</v>
      </c>
      <c r="K25" s="93">
        <v>324.7</v>
      </c>
    </row>
    <row r="26" spans="1:12" ht="39.75" customHeight="1" thickBot="1">
      <c r="A26" s="50" t="s">
        <v>190</v>
      </c>
      <c r="B26" s="17">
        <v>87</v>
      </c>
      <c r="C26" s="17">
        <v>87</v>
      </c>
      <c r="D26" s="104">
        <v>87</v>
      </c>
      <c r="E26" s="104">
        <v>68</v>
      </c>
      <c r="F26" s="104">
        <v>49</v>
      </c>
      <c r="G26" s="197">
        <v>356.95236532228284</v>
      </c>
      <c r="H26" s="81">
        <v>361.58098167158471</v>
      </c>
      <c r="I26" s="81">
        <v>368.97239068662793</v>
      </c>
      <c r="J26" s="81">
        <v>293.59699494840464</v>
      </c>
      <c r="K26" s="92">
        <v>215.7</v>
      </c>
      <c r="L26"/>
    </row>
    <row r="27" spans="1:12" ht="39.75" customHeight="1" thickTop="1">
      <c r="A27" s="200" t="s">
        <v>19</v>
      </c>
      <c r="B27" s="194">
        <f t="shared" ref="B27:F27" si="3">B15</f>
        <v>223</v>
      </c>
      <c r="C27" s="194">
        <f t="shared" si="3"/>
        <v>223</v>
      </c>
      <c r="D27" s="194">
        <f t="shared" si="3"/>
        <v>223</v>
      </c>
      <c r="E27" s="194">
        <f t="shared" si="3"/>
        <v>204</v>
      </c>
      <c r="F27" s="194">
        <f t="shared" si="3"/>
        <v>168</v>
      </c>
      <c r="G27" s="204">
        <v>245.84380649997797</v>
      </c>
      <c r="H27" s="201">
        <v>247.2640180957344</v>
      </c>
      <c r="I27" s="201">
        <v>248.77009404178892</v>
      </c>
      <c r="J27" s="201">
        <v>228.99735081496115</v>
      </c>
      <c r="K27" s="202">
        <v>189.7</v>
      </c>
      <c r="L27"/>
    </row>
    <row r="28" spans="1:12" ht="39.75" customHeight="1">
      <c r="A28" s="51" t="s">
        <v>20</v>
      </c>
      <c r="B28" s="10">
        <f t="shared" ref="B28:F28" si="4">B11+B12</f>
        <v>450</v>
      </c>
      <c r="C28" s="10">
        <f t="shared" si="4"/>
        <v>427</v>
      </c>
      <c r="D28" s="10">
        <f t="shared" si="4"/>
        <v>400</v>
      </c>
      <c r="E28" s="10">
        <f t="shared" si="4"/>
        <v>388</v>
      </c>
      <c r="F28" s="10">
        <f t="shared" si="4"/>
        <v>355</v>
      </c>
      <c r="G28" s="198">
        <v>191.91484098789229</v>
      </c>
      <c r="H28" s="84">
        <v>182.61442269037659</v>
      </c>
      <c r="I28" s="84">
        <v>171.62888685794707</v>
      </c>
      <c r="J28" s="84">
        <v>167.24858830121988</v>
      </c>
      <c r="K28" s="93">
        <v>154.1</v>
      </c>
      <c r="L28"/>
    </row>
    <row r="29" spans="1:12" ht="39.75" customHeight="1">
      <c r="A29" s="51" t="s">
        <v>21</v>
      </c>
      <c r="B29" s="10">
        <f t="shared" ref="B29:F29" si="5">B8+B18</f>
        <v>460</v>
      </c>
      <c r="C29" s="10">
        <f t="shared" si="5"/>
        <v>447</v>
      </c>
      <c r="D29" s="10">
        <f t="shared" si="5"/>
        <v>420</v>
      </c>
      <c r="E29" s="10">
        <f t="shared" si="5"/>
        <v>383</v>
      </c>
      <c r="F29" s="10">
        <f t="shared" si="5"/>
        <v>373</v>
      </c>
      <c r="G29" s="198">
        <v>261.08178670753165</v>
      </c>
      <c r="H29" s="84">
        <v>256.63107130554596</v>
      </c>
      <c r="I29" s="84">
        <v>243.29349885014858</v>
      </c>
      <c r="J29" s="84">
        <v>223.98446729124998</v>
      </c>
      <c r="K29" s="93">
        <v>220.8</v>
      </c>
      <c r="L29"/>
    </row>
    <row r="30" spans="1:12" ht="39.75" customHeight="1">
      <c r="A30" s="51" t="s">
        <v>22</v>
      </c>
      <c r="B30" s="10">
        <f t="shared" ref="B30:F30" si="6">B7+B14+B17+B19+B20+B21</f>
        <v>2174</v>
      </c>
      <c r="C30" s="10">
        <f t="shared" si="6"/>
        <v>2114</v>
      </c>
      <c r="D30" s="10">
        <f t="shared" si="6"/>
        <v>1964</v>
      </c>
      <c r="E30" s="10">
        <f t="shared" si="6"/>
        <v>1933</v>
      </c>
      <c r="F30" s="10">
        <f t="shared" si="6"/>
        <v>1876</v>
      </c>
      <c r="G30" s="198">
        <v>333.29347302837135</v>
      </c>
      <c r="H30" s="84">
        <v>323.99212242427029</v>
      </c>
      <c r="I30" s="84">
        <v>301.42532433150035</v>
      </c>
      <c r="J30" s="84">
        <v>297.14050303289298</v>
      </c>
      <c r="K30" s="93">
        <v>289</v>
      </c>
      <c r="L30"/>
    </row>
    <row r="31" spans="1:12" ht="39.75" customHeight="1">
      <c r="A31" s="51" t="s">
        <v>23</v>
      </c>
      <c r="B31" s="10">
        <f t="shared" ref="B31:F31" si="7">B10+B13+B16+B22+B23</f>
        <v>318</v>
      </c>
      <c r="C31" s="10">
        <f t="shared" si="7"/>
        <v>311</v>
      </c>
      <c r="D31" s="10">
        <f t="shared" si="7"/>
        <v>276</v>
      </c>
      <c r="E31" s="10">
        <f t="shared" si="7"/>
        <v>267</v>
      </c>
      <c r="F31" s="10">
        <f t="shared" si="7"/>
        <v>248</v>
      </c>
      <c r="G31" s="198">
        <v>200.30486652641127</v>
      </c>
      <c r="H31" s="84">
        <v>198.678881265412</v>
      </c>
      <c r="I31" s="84">
        <v>179.01735041349116</v>
      </c>
      <c r="J31" s="84">
        <v>175.74923809084987</v>
      </c>
      <c r="K31" s="93">
        <v>165.9</v>
      </c>
      <c r="L31"/>
    </row>
    <row r="32" spans="1:12" ht="39.75" customHeight="1">
      <c r="A32" s="52" t="s">
        <v>24</v>
      </c>
      <c r="B32" s="13">
        <f t="shared" ref="B32:F32" si="8">B9+B24+B25+B26</f>
        <v>551</v>
      </c>
      <c r="C32" s="13">
        <f t="shared" si="8"/>
        <v>525</v>
      </c>
      <c r="D32" s="13">
        <f t="shared" si="8"/>
        <v>516</v>
      </c>
      <c r="E32" s="13">
        <f t="shared" si="8"/>
        <v>481</v>
      </c>
      <c r="F32" s="13">
        <f t="shared" si="8"/>
        <v>472</v>
      </c>
      <c r="G32" s="199">
        <v>440.32093082725993</v>
      </c>
      <c r="H32" s="87">
        <v>422.42981630337704</v>
      </c>
      <c r="I32" s="87">
        <v>421.54796333513065</v>
      </c>
      <c r="J32" s="87">
        <v>399.25958513525853</v>
      </c>
      <c r="K32" s="94">
        <v>398.1</v>
      </c>
      <c r="L32"/>
    </row>
    <row r="33" spans="1:1" ht="13.15" customHeight="1">
      <c r="A33" s="53"/>
    </row>
  </sheetData>
  <mergeCells count="3">
    <mergeCell ref="G2:K2"/>
    <mergeCell ref="A2:A3"/>
    <mergeCell ref="B2:F2"/>
  </mergeCells>
  <phoneticPr fontId="2"/>
  <printOptions horizontalCentered="1"/>
  <pageMargins left="0.78740157480314965" right="0.78740157480314965" top="0.59055118110236227" bottom="0.59055118110236227" header="0" footer="0"/>
  <pageSetup paperSize="9" scale="68" orientation="portrait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12</vt:i4>
      </vt:variant>
    </vt:vector>
  </HeadingPairs>
  <TitlesOfParts>
    <vt:vector size="28" baseType="lpstr">
      <vt:lpstr>１６表</vt:lpstr>
      <vt:lpstr>１７表</vt:lpstr>
      <vt:lpstr>１８表</vt:lpstr>
      <vt:lpstr>１９表</vt:lpstr>
      <vt:lpstr>２０表</vt:lpstr>
      <vt:lpstr>２１表</vt:lpstr>
      <vt:lpstr>２２表</vt:lpstr>
      <vt:lpstr>２３表</vt:lpstr>
      <vt:lpstr>２４表</vt:lpstr>
      <vt:lpstr>２５表</vt:lpstr>
      <vt:lpstr>２６表</vt:lpstr>
      <vt:lpstr>２７表</vt:lpstr>
      <vt:lpstr>２８表</vt:lpstr>
      <vt:lpstr>２９表</vt:lpstr>
      <vt:lpstr>３０表</vt:lpstr>
      <vt:lpstr>３１表</vt:lpstr>
      <vt:lpstr>'１６表'!Print_Area</vt:lpstr>
      <vt:lpstr>'１８表'!Print_Area</vt:lpstr>
      <vt:lpstr>'１９表'!Print_Area</vt:lpstr>
      <vt:lpstr>'２０表'!Print_Area</vt:lpstr>
      <vt:lpstr>'２１表'!Print_Area</vt:lpstr>
      <vt:lpstr>'２２表'!Print_Area</vt:lpstr>
      <vt:lpstr>'２４表'!Print_Area</vt:lpstr>
      <vt:lpstr>'２５表'!Print_Area</vt:lpstr>
      <vt:lpstr>'２６表'!Print_Area</vt:lpstr>
      <vt:lpstr>'２７表'!Print_Area</vt:lpstr>
      <vt:lpstr>'２８表'!Print_Area</vt:lpstr>
      <vt:lpstr>'２９表'!Print_Area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NEC-PCuser</dc:creator>
  <cp:lastModifiedBy>加地翔伍</cp:lastModifiedBy>
  <cp:lastPrinted>2015-02-23T10:42:50Z</cp:lastPrinted>
  <dcterms:created xsi:type="dcterms:W3CDTF">2002-02-01T06:33:51Z</dcterms:created>
  <dcterms:modified xsi:type="dcterms:W3CDTF">2017-10-26T04:26:43Z</dcterms:modified>
</cp:coreProperties>
</file>