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2 （影浦）\04 決算統計\04 財政状況資料集（H29年度の続き）\20200813【作業依頼】平成30年度財政状況資料集の作成について（2回目）\03 HP公表\"/>
    </mc:Choice>
  </mc:AlternateContent>
  <bookViews>
    <workbookView xWindow="0" yWindow="0" windowWidth="15360" windowHeight="763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<sst xmlns="http://schemas.openxmlformats.org/spreadsheetml/2006/main" count="1176" uniqueCount="652">
  <si>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</si>
  <si>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</si>
  <si>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</si>
  <si>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</si>
  <si>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</si>
  <si>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</si>
  <si>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</si>
  <si>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</si>
  <si>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</si>
  <si>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</si>
  <si>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</si>
  <si>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</si>
  <si>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</si>
  <si>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</si>
  <si>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</si>
  <si>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</si>
  <si>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</si>
  <si>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</si>
  <si>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</si>
  <si>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</si>
  <si>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</si>
  <si>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</si>
  <si>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</si>
  <si>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</si>
  <si>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</si>
  <si>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</si>
  <si>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</si>
  <si>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</si>
  <si>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</si>
  <si>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</si>
  <si>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</si>
  <si>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</si>
  <si>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</si>
  <si>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</si>
  <si>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</si>
  <si>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</si>
  <si>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</si>
  <si>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</si>
  <si>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</si>
  <si>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</si>
  <si>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</si>
  <si>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</si>
  <si>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</si>
  <si>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</si>
  <si>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</si>
  <si>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</si>
  <si>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</si>
  <si>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</si>
  <si>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</si>
  <si>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</si>
  <si>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</si>
  <si>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</si>
  <si>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</si>
  <si>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</si>
  <si>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</si>
  <si>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</si>
  <si>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</si>
  <si>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</si>
  <si>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</si>
  <si>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</si>
  <si>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</si>
  <si>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</si>
  <si>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</si>
  <si>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</si>
  <si>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</si>
  <si>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</si>
  <si>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</si>
  <si>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</si>
  <si>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</si>
  <si>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</si>
  <si>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</si>
  <si>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</si>
  <si>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</si>
  <si>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</si>
  <si>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</si>
  <si>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</si>
  <si>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</si>
  <si>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</si>
  <si>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</si>
  <si>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</si>
  <si>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</si>
  <si>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</si>
  <si>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</si>
  <si>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</si>
  <si>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</si>
  <si>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</si>
  <si>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</si>
  <si>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</si>
  <si>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</si>
  <si>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</si>
  <si>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</si>
  <si>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</si>
  <si>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</si>
  <si>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</si>
  <si>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</si>
  <si>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</si>
  <si>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</si>
  <si>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</si>
  <si>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</si>
  <si>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</si>
  <si>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</si>
  <si>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</si>
  <si>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</si>
  <si>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</si>
  <si>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</si>
  <si>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</si>
  <si>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</si>
  <si>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</si>
  <si>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</si>
  <si>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</si>
  <si>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</si>
  <si>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</si>
  <si>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</si>
  <si>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</si>
  <si>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</si>
  <si>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</si>
  <si>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</si>
  <si>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</si>
  <si>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</si>
  <si>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</si>
  <si>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</si>
  <si>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</si>
  <si>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</si>
  <si>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</si>
  <si>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</si>
  <si>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</si>
  <si>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</si>
  <si>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</si>
  <si>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</si>
  <si>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</si>
  <si>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</si>
  <si>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</si>
  <si>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</si>
  <si>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</si>
  <si>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</si>
  <si>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</si>
  <si>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</si>
  <si>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</si>
  <si>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</si>
  <si>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</si>
  <si>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</si>
  <si>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</si>
  <si>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</si>
  <si>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</si>
  <si>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</si>
  <si>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</si>
  <si>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</si>
  <si>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</si>
  <si>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</si>
  <si>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</si>
  <si>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</si>
  <si>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</si>
  <si>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</si>
  <si>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</si>
  <si>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</si>
  <si>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</si>
  <si>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</si>
  <si>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</si>
  <si>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</si>
  <si>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</si>
  <si>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</si>
  <si>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</si>
  <si>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</si>
  <si>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</si>
  <si>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</si>
  <si>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</si>
  <si>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</si>
  <si>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</si>
  <si>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</si>
  <si>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</si>
  <si>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</si>
  <si>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</si>
  <si>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</si>
  <si>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</si>
  <si>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</si>
  <si>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</si>
  <si>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</si>
  <si>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</si>
  <si>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</si>
  <si>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</si>
  <si>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</si>
  <si>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</si>
  <si>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</si>
  <si>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</si>
  <si>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</si>
  <si>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</si>
  <si>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</si>
  <si>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</si>
  <si>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</si>
  <si>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</si>
  <si>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</si>
  <si>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</si>
  <si>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</si>
  <si>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</si>
  <si>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</si>
  <si>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</si>
  <si>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</si>
  <si>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</si>
  <si>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</si>
  <si>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</si>
  <si>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</si>
  <si>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</si>
  <si>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</si>
  <si>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</si>
  <si>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</si>
  <si>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</si>
  <si>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</si>
  <si>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</si>
  <si>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</si>
  <si>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</si>
  <si>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</si>
  <si>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</si>
  <si>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</si>
  <si>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</si>
  <si>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</si>
  <si>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愛媛県大洲市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</si>
  <si>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</si>
  <si>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</si>
  <si>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</si>
  <si>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</si>
  <si>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</si>
  <si>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</si>
  <si>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</si>
  <si>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</si>
  <si>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</si>
  <si>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</si>
  <si>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</si>
  <si>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</si>
  <si>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</si>
  <si>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</si>
  <si>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</si>
  <si>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</si>
  <si>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</si>
  <si>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</si>
  <si>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</si>
  <si>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</si>
  <si>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</si>
  <si>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</si>
  <si>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</si>
  <si>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</si>
  <si>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</si>
  <si>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</si>
  <si>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</si>
  <si>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</si>
  <si>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</si>
  <si>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</si>
  <si>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</si>
  <si>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</si>
  <si>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</si>
  <si>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</si>
  <si>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</si>
  <si>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</si>
  <si>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</si>
  <si>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</si>
  <si>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</si>
  <si>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</si>
  <si>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</si>
  <si>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</si>
  <si>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</si>
  <si>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</si>
  <si>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</si>
  <si>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</si>
  <si>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</si>
  <si>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</si>
  <si>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</si>
  <si>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</si>
  <si>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</si>
  <si>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</si>
  <si>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</si>
  <si>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</si>
  <si>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</si>
  <si>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</si>
  <si>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</si>
  <si>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</si>
  <si>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</si>
  <si>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</si>
  <si>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</si>
  <si>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</si>
  <si>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</si>
  <si>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</si>
  <si>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</si>
  <si>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</si>
  <si>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</si>
  <si>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</si>
  <si>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</si>
  <si>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</si>
  <si>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</si>
  <si>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</si>
  <si>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</si>
  <si>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</si>
  <si>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</si>
  <si>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</si>
  <si>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</si>
  <si>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</si>
  <si>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</si>
  <si>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</si>
  <si>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</si>
  <si>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</si>
  <si>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</si>
  <si>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</si>
  <si>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</si>
  <si>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</si>
  <si>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</si>
  <si>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</si>
  <si>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</si>
  <si>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</si>
  <si>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</si>
  <si>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</si>
  <si>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</si>
  <si>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</si>
  <si>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</si>
  <si>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</si>
  <si>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</si>
  <si>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</si>
  <si>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</si>
  <si>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</si>
  <si>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</si>
  <si>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</si>
  <si>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</si>
  <si>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</si>
  <si>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</si>
  <si>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</si>
  <si>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</si>
  <si>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</si>
  <si>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</si>
  <si>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</si>
  <si>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</si>
  <si>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</si>
  <si>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</si>
  <si>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</si>
  <si>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</si>
  <si>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</si>
  <si>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</si>
  <si>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</si>
  <si>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</si>
  <si>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</si>
  <si>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</si>
  <si>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</si>
  <si>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</si>
  <si>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</si>
  <si>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</si>
  <si>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</si>
  <si>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</si>
  <si>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簡易水道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</si>
  <si>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</si>
  <si>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</si>
  <si>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</si>
  <si>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</si>
  <si>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</si>
  <si>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</si>
  <si>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</si>
  <si>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</si>
  <si>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</si>
  <si>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</si>
  <si>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</si>
  <si>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</si>
  <si>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</si>
  <si>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</si>
  <si>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</si>
  <si>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</si>
  <si>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</si>
  <si>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</si>
  <si>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</si>
  <si>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</si>
  <si>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</si>
  <si>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</si>
  <si>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愛媛県大洲市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</si>
  <si>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</si>
  <si>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</si>
  <si>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</si>
  <si>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</si>
  <si>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</si>
  <si>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</si>
  <si>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</si>
  <si>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</si>
  <si>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</si>
  <si>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</si>
  <si>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</si>
  <si>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</si>
  <si>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</si>
  <si>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</si>
  <si>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</si>
  <si>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</si>
  <si>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</si>
  <si>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</si>
  <si>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</si>
  <si>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</si>
  <si>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</si>
  <si>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土地取得造成特別会計</t>
    <phoneticPr fontId="5"/>
  </si>
  <si>
    <t>商業集積施設管理特別会計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</si>
  <si>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</si>
  <si>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</si>
  <si>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</si>
  <si>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</si>
  <si>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</si>
  <si>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</si>
  <si>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</si>
  <si>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</si>
  <si>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</si>
  <si>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</si>
  <si>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</si>
  <si>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</si>
  <si>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</si>
  <si>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</si>
  <si>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</si>
  <si>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</si>
  <si>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t>
    <phoneticPr fontId="5"/>
  </si>
  <si>
    <t>後期高齢者医療特別会計</t>
    <phoneticPr fontId="5"/>
  </si>
  <si>
    <t>介護保険特別会計</t>
    <phoneticPr fontId="5"/>
  </si>
  <si>
    <t>水道事業会計</t>
    <phoneticPr fontId="5"/>
  </si>
  <si>
    <t>法適用企業</t>
    <phoneticPr fontId="5"/>
  </si>
  <si>
    <t>工業用水道事業会計</t>
    <phoneticPr fontId="5"/>
  </si>
  <si>
    <t>法適用企業</t>
    <phoneticPr fontId="5"/>
  </si>
  <si>
    <t>病院事業会計</t>
    <phoneticPr fontId="5"/>
  </si>
  <si>
    <t>法適用企業</t>
    <phoneticPr fontId="5"/>
  </si>
  <si>
    <t>簡易水道事業特別会計</t>
    <phoneticPr fontId="5"/>
  </si>
  <si>
    <t>法非適用企業</t>
    <phoneticPr fontId="5"/>
  </si>
  <si>
    <t>港湾施設事業特別会計</t>
    <phoneticPr fontId="5"/>
  </si>
  <si>
    <t>-</t>
    <phoneticPr fontId="5"/>
  </si>
  <si>
    <t>公共下水道事業特別会計</t>
    <phoneticPr fontId="5"/>
  </si>
  <si>
    <t>法非適用企業</t>
    <phoneticPr fontId="5"/>
  </si>
  <si>
    <t>農業集落排水事業特別会計</t>
    <phoneticPr fontId="5"/>
  </si>
  <si>
    <t>-</t>
    <phoneticPr fontId="5"/>
  </si>
  <si>
    <t>法非適用企業</t>
    <phoneticPr fontId="5"/>
  </si>
  <si>
    <t>温泉事業特別会計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</si>
  <si>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</si>
  <si>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</si>
  <si>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</si>
  <si>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</si>
  <si>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</si>
  <si>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</si>
  <si>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</si>
  <si>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</si>
  <si>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</si>
  <si>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</si>
  <si>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</si>
  <si>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</si>
  <si>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</si>
  <si>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</si>
  <si>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</si>
  <si>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</si>
  <si>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</si>
  <si>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</si>
  <si>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</si>
  <si>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</si>
  <si>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</si>
  <si>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</si>
  <si>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</si>
  <si>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</si>
  <si>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</si>
  <si>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</si>
  <si>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</si>
  <si>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</si>
  <si>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</si>
  <si>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</si>
  <si>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</si>
  <si>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</si>
  <si>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</si>
  <si>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</si>
  <si>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</si>
  <si>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</si>
  <si>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</si>
  <si>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</si>
  <si>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</si>
  <si>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</si>
  <si>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</si>
  <si>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</si>
  <si>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</si>
  <si>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</si>
  <si>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</si>
  <si>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</si>
  <si>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</si>
  <si>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</si>
  <si>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</si>
  <si>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</si>
  <si>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</si>
  <si>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</si>
  <si>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</si>
  <si>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</si>
  <si>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</si>
  <si>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</si>
  <si>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</si>
  <si>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</si>
  <si>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</si>
  <si>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</si>
  <si>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</si>
  <si>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</si>
  <si>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</si>
  <si>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</si>
  <si>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</si>
  <si>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</si>
  <si>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</si>
  <si>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簡易水道事業特別会計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</si>
  <si>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</si>
  <si>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</si>
  <si>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</si>
  <si>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</si>
  <si>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</si>
  <si>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</si>
  <si>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</si>
  <si>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</si>
  <si>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</si>
  <si>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</si>
  <si>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</si>
  <si>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</si>
  <si>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</si>
  <si>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</si>
  <si>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</si>
  <si>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</si>
  <si>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</si>
  <si>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</si>
  <si>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</si>
  <si>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</si>
  <si>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</si>
  <si>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</si>
  <si>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</si>
  <si>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</si>
  <si>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</si>
  <si>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</si>
  <si>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</si>
  <si>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</si>
  <si>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</si>
  <si>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</si>
  <si>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</si>
  <si>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</si>
  <si>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</si>
  <si>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</si>
  <si>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</si>
  <si>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</si>
  <si>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</si>
  <si>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</si>
  <si>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</si>
  <si>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</si>
  <si>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</si>
  <si>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</si>
  <si>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</si>
  <si>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</si>
  <si>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</si>
  <si>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</si>
  <si>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</si>
  <si>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</si>
  <si>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</si>
  <si>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</si>
  <si>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</si>
  <si>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</si>
  <si>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</si>
  <si>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</si>
  <si>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</si>
  <si>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</si>
  <si>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</si>
  <si>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</si>
  <si>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</si>
  <si>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</si>
  <si>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</si>
  <si>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</si>
  <si>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</si>
  <si>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</si>
  <si>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</si>
  <si>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</si>
  <si>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</si>
  <si>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</si>
  <si>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</si>
  <si>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</si>
  <si>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</si>
  <si>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</si>
  <si>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</si>
  <si>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</si>
  <si>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</si>
  <si>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</si>
  <si>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</si>
  <si>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</si>
  <si>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</si>
  <si>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</si>
  <si>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</si>
  <si>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</si>
  <si>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</si>
  <si>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</si>
  <si>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</si>
  <si>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</si>
  <si>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0.10</t>
  </si>
  <si>
    <t>▲ 3.36</t>
  </si>
  <si>
    <t>住宅新築資金等貸付事業特別会計</t>
  </si>
  <si>
    <t>▲ 1.06</t>
  </si>
  <si>
    <t>▲ 1.07</t>
  </si>
  <si>
    <t>▲ 1.08</t>
  </si>
  <si>
    <t>▲ 1.11</t>
  </si>
  <si>
    <t>一般会計</t>
  </si>
  <si>
    <t>水道事業会計</t>
  </si>
  <si>
    <t>病院事業会計</t>
  </si>
  <si>
    <t>国民健康保険特別会計</t>
  </si>
  <si>
    <t>▲ 0.70</t>
  </si>
  <si>
    <t>▲ 0.32</t>
  </si>
  <si>
    <t>工業用水道事業会計</t>
  </si>
  <si>
    <t>介護保険特別会計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</si>
  <si>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</si>
  <si>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</si>
  <si>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</si>
  <si>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</si>
  <si>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</si>
  <si>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</si>
  <si>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</si>
  <si>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</si>
  <si>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</si>
  <si>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愛媛県市町総合事務組合(退職手当事業分)</t>
  </si>
  <si>
    <t>愛媛県市町総合事務組合(消防補償事業分)</t>
  </si>
  <si>
    <t>愛媛県市町総合事務組合(交通災害事業分)</t>
  </si>
  <si>
    <t>大洲・喜多衛生事務組合</t>
  </si>
  <si>
    <t>大洲喜多特別養護老人ホーム事務組合（一般会計）</t>
  </si>
  <si>
    <t>大洲喜多特別養護老人ホーム事務組合（公営企業会計）</t>
  </si>
  <si>
    <t>大洲地区広域消防事務組合</t>
  </si>
  <si>
    <t>八幡浜・大洲地区広域市町村圏組合（一般会計）</t>
  </si>
  <si>
    <t>八幡浜・大洲地区広域市町村圏組合（八幡浜・大洲地方拠点都市対策室特別会計）</t>
  </si>
  <si>
    <t>八幡浜・大洲地区広域市町村圏組合（八幡浜・大洲地区ふるさと市町村圏基金事業特別会計）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</si>
  <si>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</si>
  <si>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</si>
  <si>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</si>
  <si>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</si>
  <si>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株式会社おおず街なか再生館</t>
    <rPh sb="0" eb="4">
      <t>カブシキガイシャ</t>
    </rPh>
    <rPh sb="7" eb="8">
      <t>マチ</t>
    </rPh>
    <rPh sb="10" eb="12">
      <t>サイセイ</t>
    </rPh>
    <rPh sb="12" eb="13">
      <t>ヤカタ</t>
    </rPh>
    <phoneticPr fontId="25"/>
  </si>
  <si>
    <t>青島海運有限会社</t>
    <rPh sb="0" eb="2">
      <t>アオシマ</t>
    </rPh>
    <rPh sb="2" eb="4">
      <t>カイウン</t>
    </rPh>
    <rPh sb="4" eb="8">
      <t>ユウゲンガイシャ</t>
    </rPh>
    <phoneticPr fontId="25"/>
  </si>
  <si>
    <t>ひじかわ開発株式会社</t>
    <rPh sb="4" eb="6">
      <t>カイハツ</t>
    </rPh>
    <rPh sb="6" eb="10">
      <t>カブシキガイシャ</t>
    </rPh>
    <phoneticPr fontId="25"/>
  </si>
  <si>
    <t>株式会社清流の里ひじかわ</t>
    <rPh sb="0" eb="4">
      <t>カブシキガイシャ</t>
    </rPh>
    <rPh sb="4" eb="6">
      <t>セイリュウ</t>
    </rPh>
    <rPh sb="7" eb="8">
      <t>サト</t>
    </rPh>
    <phoneticPr fontId="25"/>
  </si>
  <si>
    <t>株式会社ゆうとぴあ河辺</t>
    <rPh sb="0" eb="4">
      <t>カブシキガイシャ</t>
    </rPh>
    <rPh sb="9" eb="11">
      <t>カワベ</t>
    </rPh>
    <phoneticPr fontId="25"/>
  </si>
  <si>
    <t>担い手公社河辺やまびこ有限会社</t>
    <rPh sb="0" eb="1">
      <t>ニナ</t>
    </rPh>
    <rPh sb="2" eb="3">
      <t>テ</t>
    </rPh>
    <rPh sb="3" eb="5">
      <t>コウシャ</t>
    </rPh>
    <rPh sb="5" eb="7">
      <t>カワベ</t>
    </rPh>
    <rPh sb="11" eb="15">
      <t>ユウゲンガイシャ</t>
    </rPh>
    <phoneticPr fontId="25"/>
  </si>
  <si>
    <t>一般社団法人キタ・マネジメント</t>
    <rPh sb="0" eb="6">
      <t>イッパンシャダンホウジン</t>
    </rPh>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</si>
  <si>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</si>
  <si>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</si>
  <si>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</si>
  <si>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33"/>
  </si>
  <si>
    <t>地域福祉基金</t>
    <rPh sb="0" eb="2">
      <t>チイキ</t>
    </rPh>
    <rPh sb="2" eb="4">
      <t>フクシ</t>
    </rPh>
    <rPh sb="4" eb="6">
      <t>キキン</t>
    </rPh>
    <phoneticPr fontId="33"/>
  </si>
  <si>
    <t>農林振興基金</t>
    <rPh sb="0" eb="2">
      <t>ノウリン</t>
    </rPh>
    <rPh sb="2" eb="4">
      <t>シンコウ</t>
    </rPh>
    <rPh sb="4" eb="6">
      <t>キキン</t>
    </rPh>
    <phoneticPr fontId="33"/>
  </si>
  <si>
    <t>教育振興基金</t>
    <rPh sb="0" eb="2">
      <t>キョウイク</t>
    </rPh>
    <rPh sb="2" eb="4">
      <t>シンコウ</t>
    </rPh>
    <rPh sb="4" eb="6">
      <t>キキン</t>
    </rPh>
    <phoneticPr fontId="33"/>
  </si>
  <si>
    <t>地域医療対策基金</t>
    <rPh sb="0" eb="2">
      <t>チイキ</t>
    </rPh>
    <rPh sb="2" eb="4">
      <t>イリョウ</t>
    </rPh>
    <rPh sb="4" eb="6">
      <t>タイサク</t>
    </rPh>
    <rPh sb="6" eb="8">
      <t>キキン</t>
    </rPh>
    <phoneticPr fontId="33"/>
  </si>
  <si>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</si>
  <si>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</si>
  <si>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</si>
  <si>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</si>
  <si>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</si>
  <si>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</si>
  <si>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</si>
  <si>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</si>
  <si>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</si>
  <si>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が前年度比+0.4％で類似団体平均値と比較すると抑えられているが、これは、平成30年7月豪雨により償却中の資産の除却が大きかったからである。将来負担比率の前年度比3.0％の減少は、平成30年7月豪雨災害に伴う市債の発行を行ったが、基準財政需要額算入見込額が大幅に増えたためである。
　類似平均団体では、将来負担比率が減少する代わりに既設有形固定資産の償却が進むという傾向が見られる。
　今後は、継続的に行っている学校耐震化・改築事業や市民会館改築事業や災害復興事業による市債発行額の増嵩による将来負担比率の上昇が見込まれる上に、多くの資産の耐用年数の超過により有形固定資産減価償却率の上昇が見込まれるため、類似平均団体のような傾向にはならないことが推測されるが、財政の健全化に努めつつ、適切な施設の整備及び維持管理に努める。</t>
    <rPh sb="1" eb="3">
      <t>ユウケイ</t>
    </rPh>
    <rPh sb="3" eb="5">
      <t>コテイ</t>
    </rPh>
    <rPh sb="5" eb="7">
      <t>シサン</t>
    </rPh>
    <rPh sb="7" eb="9">
      <t>ゲンカ</t>
    </rPh>
    <rPh sb="9" eb="11">
      <t>ショウキャク</t>
    </rPh>
    <rPh sb="11" eb="12">
      <t>リツ</t>
    </rPh>
    <rPh sb="13" eb="17">
      <t>ゼンネンドヒ</t>
    </rPh>
    <rPh sb="23" eb="25">
      <t>ルイジ</t>
    </rPh>
    <rPh sb="25" eb="27">
      <t>ダンタイ</t>
    </rPh>
    <rPh sb="27" eb="30">
      <t>ヘイキンチ</t>
    </rPh>
    <rPh sb="31" eb="33">
      <t>ヒカク</t>
    </rPh>
    <rPh sb="49" eb="51">
      <t>ヘイセイ</t>
    </rPh>
    <rPh sb="53" eb="54">
      <t>ネン</t>
    </rPh>
    <rPh sb="55" eb="56">
      <t>ガツ</t>
    </rPh>
    <rPh sb="56" eb="58">
      <t>ゴウウ</t>
    </rPh>
    <rPh sb="61" eb="63">
      <t>ショウキャク</t>
    </rPh>
    <rPh sb="63" eb="64">
      <t>チュウ</t>
    </rPh>
    <rPh sb="65" eb="67">
      <t>シサン</t>
    </rPh>
    <rPh sb="68" eb="70">
      <t>ジョキャク</t>
    </rPh>
    <rPh sb="71" eb="72">
      <t>オオ</t>
    </rPh>
    <rPh sb="82" eb="84">
      <t>ショウライ</t>
    </rPh>
    <rPh sb="84" eb="86">
      <t>フタン</t>
    </rPh>
    <rPh sb="86" eb="88">
      <t>ヒリツ</t>
    </rPh>
    <rPh sb="89" eb="92">
      <t>ゼンネンド</t>
    </rPh>
    <rPh sb="92" eb="93">
      <t>ヒ</t>
    </rPh>
    <rPh sb="98" eb="100">
      <t>ゲンショウ</t>
    </rPh>
    <rPh sb="102" eb="104">
      <t>ヘイセイ</t>
    </rPh>
    <rPh sb="106" eb="107">
      <t>ネン</t>
    </rPh>
    <rPh sb="108" eb="109">
      <t>ガツ</t>
    </rPh>
    <rPh sb="109" eb="111">
      <t>ゴウウ</t>
    </rPh>
    <rPh sb="111" eb="113">
      <t>サイガイ</t>
    </rPh>
    <rPh sb="114" eb="115">
      <t>トモナ</t>
    </rPh>
    <rPh sb="116" eb="118">
      <t>シサイ</t>
    </rPh>
    <rPh sb="119" eb="121">
      <t>ハッコウ</t>
    </rPh>
    <rPh sb="122" eb="123">
      <t>オコナ</t>
    </rPh>
    <rPh sb="127" eb="129">
      <t>キジュン</t>
    </rPh>
    <rPh sb="129" eb="131">
      <t>ザイセイ</t>
    </rPh>
    <rPh sb="131" eb="133">
      <t>ジュヨウ</t>
    </rPh>
    <rPh sb="133" eb="134">
      <t>ガク</t>
    </rPh>
    <rPh sb="134" eb="136">
      <t>サンニュウ</t>
    </rPh>
    <rPh sb="136" eb="138">
      <t>ミコ</t>
    </rPh>
    <rPh sb="138" eb="139">
      <t>ガク</t>
    </rPh>
    <rPh sb="140" eb="142">
      <t>オオハバ</t>
    </rPh>
    <rPh sb="143" eb="144">
      <t>フ</t>
    </rPh>
    <rPh sb="154" eb="156">
      <t>ルイジ</t>
    </rPh>
    <rPh sb="156" eb="158">
      <t>ヘイキン</t>
    </rPh>
    <rPh sb="158" eb="160">
      <t>ダンタイ</t>
    </rPh>
    <rPh sb="163" eb="165">
      <t>ショウライ</t>
    </rPh>
    <rPh sb="165" eb="167">
      <t>フタン</t>
    </rPh>
    <rPh sb="167" eb="169">
      <t>ヒリツ</t>
    </rPh>
    <rPh sb="170" eb="172">
      <t>ゲンショウ</t>
    </rPh>
    <rPh sb="174" eb="175">
      <t>カ</t>
    </rPh>
    <rPh sb="178" eb="180">
      <t>キセツ</t>
    </rPh>
    <rPh sb="180" eb="182">
      <t>ユウケイ</t>
    </rPh>
    <rPh sb="182" eb="184">
      <t>コテイ</t>
    </rPh>
    <rPh sb="184" eb="186">
      <t>シサン</t>
    </rPh>
    <rPh sb="187" eb="189">
      <t>ショウキャク</t>
    </rPh>
    <rPh sb="190" eb="191">
      <t>スス</t>
    </rPh>
    <rPh sb="195" eb="197">
      <t>ケイコウ</t>
    </rPh>
    <rPh sb="198" eb="199">
      <t>ミ</t>
    </rPh>
    <rPh sb="205" eb="207">
      <t>コンゴ</t>
    </rPh>
    <rPh sb="209" eb="211">
      <t>ケイゾク</t>
    </rPh>
    <rPh sb="211" eb="212">
      <t>テキ</t>
    </rPh>
    <rPh sb="213" eb="214">
      <t>オコナ</t>
    </rPh>
    <rPh sb="218" eb="220">
      <t>ガッコウ</t>
    </rPh>
    <rPh sb="220" eb="223">
      <t>タイシンカ</t>
    </rPh>
    <rPh sb="224" eb="226">
      <t>カイチク</t>
    </rPh>
    <rPh sb="226" eb="228">
      <t>ジギョウ</t>
    </rPh>
    <rPh sb="229" eb="231">
      <t>シミン</t>
    </rPh>
    <rPh sb="231" eb="233">
      <t>カイカン</t>
    </rPh>
    <rPh sb="233" eb="235">
      <t>カイチク</t>
    </rPh>
    <rPh sb="235" eb="237">
      <t>ジギョウ</t>
    </rPh>
    <rPh sb="238" eb="240">
      <t>サイガイ</t>
    </rPh>
    <rPh sb="240" eb="242">
      <t>フッコウ</t>
    </rPh>
    <rPh sb="242" eb="244">
      <t>ジギョウ</t>
    </rPh>
    <rPh sb="247" eb="249">
      <t>シサイ</t>
    </rPh>
    <rPh sb="249" eb="251">
      <t>ハッコウ</t>
    </rPh>
    <rPh sb="251" eb="252">
      <t>ガク</t>
    </rPh>
    <rPh sb="253" eb="255">
      <t>ゾウコウ</t>
    </rPh>
    <rPh sb="258" eb="260">
      <t>ショウライ</t>
    </rPh>
    <rPh sb="260" eb="262">
      <t>フタン</t>
    </rPh>
    <rPh sb="262" eb="264">
      <t>ヒリツ</t>
    </rPh>
    <rPh sb="265" eb="267">
      <t>ジョウショウ</t>
    </rPh>
    <rPh sb="268" eb="270">
      <t>ミコ</t>
    </rPh>
    <rPh sb="273" eb="274">
      <t>ウエ</t>
    </rPh>
    <rPh sb="276" eb="277">
      <t>オオ</t>
    </rPh>
    <rPh sb="279" eb="281">
      <t>シサン</t>
    </rPh>
    <rPh sb="282" eb="284">
      <t>タイヨウ</t>
    </rPh>
    <rPh sb="284" eb="286">
      <t>ネンスウ</t>
    </rPh>
    <rPh sb="287" eb="289">
      <t>チョウカ</t>
    </rPh>
    <rPh sb="292" eb="294">
      <t>ユウケイ</t>
    </rPh>
    <rPh sb="294" eb="296">
      <t>コテイ</t>
    </rPh>
    <rPh sb="296" eb="298">
      <t>シサン</t>
    </rPh>
    <rPh sb="298" eb="300">
      <t>ゲンカ</t>
    </rPh>
    <rPh sb="300" eb="302">
      <t>ショウキャク</t>
    </rPh>
    <rPh sb="302" eb="303">
      <t>リツ</t>
    </rPh>
    <rPh sb="304" eb="306">
      <t>ジョウショウ</t>
    </rPh>
    <rPh sb="307" eb="309">
      <t>ミコ</t>
    </rPh>
    <rPh sb="315" eb="317">
      <t>ルイジ</t>
    </rPh>
    <rPh sb="317" eb="319">
      <t>ヘイキン</t>
    </rPh>
    <rPh sb="319" eb="321">
      <t>ダンタイ</t>
    </rPh>
    <rPh sb="325" eb="327">
      <t>ケイコウ</t>
    </rPh>
    <rPh sb="336" eb="338">
      <t>スイソク</t>
    </rPh>
    <rPh sb="343" eb="345">
      <t>ザイセイ</t>
    </rPh>
    <rPh sb="346" eb="348">
      <t>ケンゼン</t>
    </rPh>
    <rPh sb="348" eb="349">
      <t>カ</t>
    </rPh>
    <rPh sb="350" eb="351">
      <t>ツト</t>
    </rPh>
    <rPh sb="355" eb="357">
      <t>テキセツ</t>
    </rPh>
    <rPh sb="358" eb="360">
      <t>シセツ</t>
    </rPh>
    <rPh sb="361" eb="363">
      <t>セイビ</t>
    </rPh>
    <rPh sb="363" eb="364">
      <t>オヨ</t>
    </rPh>
    <rPh sb="365" eb="367">
      <t>イジ</t>
    </rPh>
    <rPh sb="367" eb="369">
      <t>カンリ</t>
    </rPh>
    <rPh sb="370" eb="371">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</si>
  <si>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</si>
  <si>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</si>
  <si>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</si>
  <si>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</si>
  <si>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</si>
  <si>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</si>
  <si>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平成30年度までの数値は将来負担比率・実質公債比率ともに、公債費負担適正化計画に基づき市債発行を抑制したことで、類似団体平均と比べても低い比率で移行をしている。
　平成30年度以降は、学校施設耐震化・改築事業・市民会館建設事業や平成30年7月豪雨災害復旧事業に伴う市債発行の増加が見込まれている。そのため、全体的な事業計画の見直しや財政措置のある有利な地方債の活用などをおこなうことにより、財政負担の軽減と平準化に努める。</t>
    <rPh sb="1" eb="3">
      <t>ヘイセイ</t>
    </rPh>
    <rPh sb="5" eb="7">
      <t>ネンド</t>
    </rPh>
    <rPh sb="10" eb="12">
      <t>スウチ</t>
    </rPh>
    <rPh sb="13" eb="15">
      <t>ショウライ</t>
    </rPh>
    <rPh sb="15" eb="17">
      <t>フタン</t>
    </rPh>
    <rPh sb="17" eb="19">
      <t>ヒリツ</t>
    </rPh>
    <rPh sb="20" eb="22">
      <t>ジッシツ</t>
    </rPh>
    <rPh sb="22" eb="24">
      <t>コウサイ</t>
    </rPh>
    <rPh sb="24" eb="26">
      <t>ヒリツ</t>
    </rPh>
    <rPh sb="30" eb="33">
      <t>コウサイヒ</t>
    </rPh>
    <rPh sb="33" eb="35">
      <t>フタン</t>
    </rPh>
    <rPh sb="35" eb="38">
      <t>テキセイカ</t>
    </rPh>
    <rPh sb="38" eb="40">
      <t>ケイカク</t>
    </rPh>
    <rPh sb="41" eb="42">
      <t>モト</t>
    </rPh>
    <rPh sb="44" eb="46">
      <t>シサイ</t>
    </rPh>
    <rPh sb="46" eb="48">
      <t>ハッコウ</t>
    </rPh>
    <rPh sb="49" eb="51">
      <t>ヨクセイ</t>
    </rPh>
    <rPh sb="57" eb="59">
      <t>ルイジ</t>
    </rPh>
    <rPh sb="59" eb="61">
      <t>ダンタイ</t>
    </rPh>
    <rPh sb="61" eb="63">
      <t>ヘイキン</t>
    </rPh>
    <rPh sb="64" eb="65">
      <t>クラ</t>
    </rPh>
    <rPh sb="68" eb="69">
      <t>ヒク</t>
    </rPh>
    <rPh sb="70" eb="72">
      <t>ヒリツ</t>
    </rPh>
    <rPh sb="73" eb="75">
      <t>イコウ</t>
    </rPh>
    <rPh sb="83" eb="85">
      <t>ヘイセイ</t>
    </rPh>
    <rPh sb="87" eb="89">
      <t>ネンド</t>
    </rPh>
    <rPh sb="89" eb="91">
      <t>イコウ</t>
    </rPh>
    <rPh sb="93" eb="95">
      <t>ガッコウ</t>
    </rPh>
    <rPh sb="95" eb="97">
      <t>シセツ</t>
    </rPh>
    <rPh sb="97" eb="100">
      <t>タイシンカ</t>
    </rPh>
    <rPh sb="101" eb="103">
      <t>カイチク</t>
    </rPh>
    <rPh sb="103" eb="105">
      <t>ジギョウ</t>
    </rPh>
    <rPh sb="106" eb="108">
      <t>シミン</t>
    </rPh>
    <rPh sb="108" eb="110">
      <t>カイカン</t>
    </rPh>
    <rPh sb="110" eb="112">
      <t>ケンセツ</t>
    </rPh>
    <rPh sb="112" eb="114">
      <t>ジギョウ</t>
    </rPh>
    <rPh sb="115" eb="117">
      <t>ヘイセイ</t>
    </rPh>
    <rPh sb="119" eb="120">
      <t>ネン</t>
    </rPh>
    <rPh sb="121" eb="122">
      <t>ガツ</t>
    </rPh>
    <rPh sb="122" eb="124">
      <t>ゴウウ</t>
    </rPh>
    <rPh sb="124" eb="126">
      <t>サイガイ</t>
    </rPh>
    <rPh sb="126" eb="128">
      <t>フッキュウ</t>
    </rPh>
    <rPh sb="128" eb="130">
      <t>ジギョウ</t>
    </rPh>
    <rPh sb="131" eb="132">
      <t>トモナ</t>
    </rPh>
    <rPh sb="133" eb="135">
      <t>シサイ</t>
    </rPh>
    <rPh sb="135" eb="137">
      <t>ハッコウ</t>
    </rPh>
    <rPh sb="138" eb="140">
      <t>ゾウカ</t>
    </rPh>
    <rPh sb="141" eb="143">
      <t>ミコ</t>
    </rPh>
    <rPh sb="154" eb="156">
      <t>ゼンタイ</t>
    </rPh>
    <rPh sb="156" eb="157">
      <t>テキ</t>
    </rPh>
    <rPh sb="158" eb="160">
      <t>ジギョウ</t>
    </rPh>
    <rPh sb="160" eb="162">
      <t>ケイカク</t>
    </rPh>
    <rPh sb="163" eb="165">
      <t>ミナオ</t>
    </rPh>
    <rPh sb="167" eb="169">
      <t>ザイセイ</t>
    </rPh>
    <rPh sb="169" eb="171">
      <t>ソチ</t>
    </rPh>
    <rPh sb="174" eb="176">
      <t>ユウリ</t>
    </rPh>
    <rPh sb="177" eb="180">
      <t>チホウサイ</t>
    </rPh>
    <rPh sb="181" eb="183">
      <t>カツヨウ</t>
    </rPh>
    <rPh sb="196" eb="198">
      <t>ザイセイ</t>
    </rPh>
    <rPh sb="198" eb="200">
      <t>フタン</t>
    </rPh>
    <rPh sb="201" eb="203">
      <t>ケイゲン</t>
    </rPh>
    <rPh sb="204" eb="207">
      <t>ヘイジュンカ</t>
    </rPh>
    <rPh sb="208" eb="209">
      <t>ツト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</si>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</sst>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48" xfId="16" applyFont="1" applyBorder="1" applyAlignment="1" applyProtection="1">
      <alignment horizontal="left" vertical="top" wrapText="1"/>
      <protection locked="0"/>
    </xf>
    <xf numFmtId="0" fontId="17" fillId="0" borderId="64"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4"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85459</c:v>
                </c:pt>
                <c:pt idx="2">
                  <c:v>83280</c:v>
                </c:pt>
                <c:pt idx="3">
                  <c:v>88968</c:v>
                </c:pt>
                <c:pt idx="4">
                  <c:v>85173</c:v>
                </c:pt>
              </c:numCache>
            </c:numRef>
          </c:val>
          <c:smooth val="0"/>
          <c:extLst>
            <c:ext xmlns:c16="http://schemas.microsoft.com/office/drawing/2014/chart" uri="{C3380CC4-5D6E-409C-BE32-E72D297353CC}">
              <c16:uniqueId val="{00000000-613C-4046-9C4F-A1C63C4030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67882</c:v>
                </c:pt>
                <c:pt idx="1">
                  <c:v>77484</c:v>
                </c:pt>
                <c:pt idx="2">
                  <c:v>69744</c:v>
                </c:pt>
                <c:pt idx="3">
                  <c:v>70762</c:v>
                </c:pt>
                <c:pt idx="4">
                  <c:v>128480</c:v>
                </c:pt>
              </c:numCache>
            </c:numRef>
          </c:val>
          <c:smooth val="0"/>
          <c:extLst>
            <c:ext xmlns:c16="http://schemas.microsoft.com/office/drawing/2014/chart" uri="{C3380CC4-5D6E-409C-BE32-E72D297353CC}">
              <c16:uniqueId val="{00000001-613C-4046-9C4F-A1C63C4030C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8.66</c:v>
                </c:pt>
                <c:pt idx="1">
                  <c:v>11.34</c:v>
                </c:pt>
                <c:pt idx="2">
                  <c:v>11.92</c:v>
                </c:pt>
                <c:pt idx="3">
                  <c:v>13.33</c:v>
                </c:pt>
                <c:pt idx="4">
                  <c:v>13.58</c:v>
                </c:pt>
              </c:numCache>
            </c:numRef>
          </c:val>
          <c:extLst>
            <c:ext xmlns:c16="http://schemas.microsoft.com/office/drawing/2014/chart" uri="{C3380CC4-5D6E-409C-BE32-E72D297353CC}">
              <c16:uniqueId val="{00000000-9F6C-47BF-BEA5-7C1A37B02B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19.34</c:v>
                </c:pt>
                <c:pt idx="1">
                  <c:v>19.28</c:v>
                </c:pt>
                <c:pt idx="2">
                  <c:v>19.850000000000001</c:v>
                </c:pt>
                <c:pt idx="3">
                  <c:v>20.34</c:v>
                </c:pt>
                <c:pt idx="4">
                  <c:v>17.23</c:v>
                </c:pt>
              </c:numCache>
            </c:numRef>
          </c:val>
          <c:extLst>
            <c:ext xmlns:c16="http://schemas.microsoft.com/office/drawing/2014/chart" uri="{C3380CC4-5D6E-409C-BE32-E72D297353CC}">
              <c16:uniqueId val="{00000001-9F6C-47BF-BEA5-7C1A37B02B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c:v>
                </c:pt>
                <c:pt idx="1">
                  <c:v>2.73</c:v>
                </c:pt>
                <c:pt idx="2">
                  <c:v>0.25</c:v>
                </c:pt>
                <c:pt idx="3">
                  <c:v>1.1200000000000001</c:v>
                </c:pt>
                <c:pt idx="4">
                  <c:v>-3.36</c:v>
                </c:pt>
              </c:numCache>
            </c:numRef>
          </c:val>
          <c:smooth val="0"/>
          <c:extLst>
            <c:ext xmlns:c16="http://schemas.microsoft.com/office/drawing/2014/chart" uri="{C3380CC4-5D6E-409C-BE32-E72D297353CC}">
              <c16:uniqueId val="{00000002-9F6C-47BF-BEA5-7C1A37B02B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0.5</c:v>
                </c:pt>
                <c:pt idx="6">
                  <c:v>#N/A</c:v>
                </c:pt>
                <c:pt idx="7">
                  <c:v>0.1</c:v>
                </c:pt>
                <c:pt idx="8">
                  <c:v>#N/A</c:v>
                </c:pt>
                <c:pt idx="9">
                  <c:v>0</c:v>
                </c:pt>
              </c:numCache>
            </c:numRef>
          </c:val>
          <c:extLst>
            <c:ext xmlns:c16="http://schemas.microsoft.com/office/drawing/2014/chart" uri="{C3380CC4-5D6E-409C-BE32-E72D297353CC}">
              <c16:uniqueId val="{00000000-FC21-43B7-8935-C39912D493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21-43B7-8935-C39912D4934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0.15</c:v>
                </c:pt>
                <c:pt idx="2">
                  <c:v>#N/A</c:v>
                </c:pt>
                <c:pt idx="3">
                  <c:v>0.14000000000000001</c:v>
                </c:pt>
                <c:pt idx="4">
                  <c:v>#N/A</c:v>
                </c:pt>
                <c:pt idx="5">
                  <c:v>0.17</c:v>
                </c:pt>
                <c:pt idx="6">
                  <c:v>#N/A</c:v>
                </c:pt>
                <c:pt idx="7">
                  <c:v>0.16</c:v>
                </c:pt>
                <c:pt idx="8">
                  <c:v>#N/A</c:v>
                </c:pt>
                <c:pt idx="9">
                  <c:v>0.09</c:v>
                </c:pt>
              </c:numCache>
            </c:numRef>
          </c:val>
          <c:extLst>
            <c:ext xmlns:c16="http://schemas.microsoft.com/office/drawing/2014/chart" uri="{C3380CC4-5D6E-409C-BE32-E72D297353CC}">
              <c16:uniqueId val="{00000002-FC21-43B7-8935-C39912D49347}"/>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0.31</c:v>
                </c:pt>
                <c:pt idx="2">
                  <c:v>#N/A</c:v>
                </c:pt>
                <c:pt idx="3">
                  <c:v>0.36</c:v>
                </c:pt>
                <c:pt idx="4">
                  <c:v>#N/A</c:v>
                </c:pt>
                <c:pt idx="5">
                  <c:v>0.64</c:v>
                </c:pt>
                <c:pt idx="6">
                  <c:v>#N/A</c:v>
                </c:pt>
                <c:pt idx="7">
                  <c:v>0.28000000000000003</c:v>
                </c:pt>
                <c:pt idx="8">
                  <c:v>#N/A</c:v>
                </c:pt>
                <c:pt idx="9">
                  <c:v>0.6</c:v>
                </c:pt>
              </c:numCache>
            </c:numRef>
          </c:val>
          <c:extLst>
            <c:ext xmlns:c16="http://schemas.microsoft.com/office/drawing/2014/chart" uri="{C3380CC4-5D6E-409C-BE32-E72D297353CC}">
              <c16:uniqueId val="{00000003-FC21-43B7-8935-C39912D49347}"/>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0.66</c:v>
                </c:pt>
                <c:pt idx="2">
                  <c:v>#N/A</c:v>
                </c:pt>
                <c:pt idx="3">
                  <c:v>0.69</c:v>
                </c:pt>
                <c:pt idx="4">
                  <c:v>#N/A</c:v>
                </c:pt>
                <c:pt idx="5">
                  <c:v>0.74</c:v>
                </c:pt>
                <c:pt idx="6">
                  <c:v>#N/A</c:v>
                </c:pt>
                <c:pt idx="7">
                  <c:v>0.78</c:v>
                </c:pt>
                <c:pt idx="8">
                  <c:v>#N/A</c:v>
                </c:pt>
                <c:pt idx="9">
                  <c:v>0.83</c:v>
                </c:pt>
              </c:numCache>
            </c:numRef>
          </c:val>
          <c:extLst>
            <c:ext xmlns:c16="http://schemas.microsoft.com/office/drawing/2014/chart" uri="{C3380CC4-5D6E-409C-BE32-E72D297353CC}">
              <c16:uniqueId val="{00000004-FC21-43B7-8935-C39912D4934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0.7</c:v>
                </c:pt>
                <c:pt idx="1">
                  <c:v>#N/A</c:v>
                </c:pt>
                <c:pt idx="2">
                  <c:v>0.32</c:v>
                </c:pt>
                <c:pt idx="3">
                  <c:v>#N/A</c:v>
                </c:pt>
                <c:pt idx="4">
                  <c:v>#N/A</c:v>
                </c:pt>
                <c:pt idx="5">
                  <c:v>0.38</c:v>
                </c:pt>
                <c:pt idx="6">
                  <c:v>#N/A</c:v>
                </c:pt>
                <c:pt idx="7">
                  <c:v>1.1499999999999999</c:v>
                </c:pt>
                <c:pt idx="8">
                  <c:v>#N/A</c:v>
                </c:pt>
                <c:pt idx="9">
                  <c:v>1.55</c:v>
                </c:pt>
              </c:numCache>
            </c:numRef>
          </c:val>
          <c:extLst>
            <c:ext xmlns:c16="http://schemas.microsoft.com/office/drawing/2014/chart" uri="{C3380CC4-5D6E-409C-BE32-E72D297353CC}">
              <c16:uniqueId val="{00000005-FC21-43B7-8935-C39912D49347}"/>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10.44</c:v>
                </c:pt>
                <c:pt idx="2">
                  <c:v>#N/A</c:v>
                </c:pt>
                <c:pt idx="3">
                  <c:v>8.49</c:v>
                </c:pt>
                <c:pt idx="4">
                  <c:v>#N/A</c:v>
                </c:pt>
                <c:pt idx="5">
                  <c:v>6.95</c:v>
                </c:pt>
                <c:pt idx="6">
                  <c:v>#N/A</c:v>
                </c:pt>
                <c:pt idx="7">
                  <c:v>5.75</c:v>
                </c:pt>
                <c:pt idx="8">
                  <c:v>#N/A</c:v>
                </c:pt>
                <c:pt idx="9">
                  <c:v>6.07</c:v>
                </c:pt>
              </c:numCache>
            </c:numRef>
          </c:val>
          <c:extLst>
            <c:ext xmlns:c16="http://schemas.microsoft.com/office/drawing/2014/chart" uri="{C3380CC4-5D6E-409C-BE32-E72D297353CC}">
              <c16:uniqueId val="{00000006-FC21-43B7-8935-C39912D49347}"/>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6.16</c:v>
                </c:pt>
                <c:pt idx="2">
                  <c:v>#N/A</c:v>
                </c:pt>
                <c:pt idx="3">
                  <c:v>6.45</c:v>
                </c:pt>
                <c:pt idx="4">
                  <c:v>#N/A</c:v>
                </c:pt>
                <c:pt idx="5">
                  <c:v>7.01</c:v>
                </c:pt>
                <c:pt idx="6">
                  <c:v>#N/A</c:v>
                </c:pt>
                <c:pt idx="7">
                  <c:v>7.43</c:v>
                </c:pt>
                <c:pt idx="8">
                  <c:v>#N/A</c:v>
                </c:pt>
                <c:pt idx="9">
                  <c:v>6.94</c:v>
                </c:pt>
              </c:numCache>
            </c:numRef>
          </c:val>
          <c:extLst>
            <c:ext xmlns:c16="http://schemas.microsoft.com/office/drawing/2014/chart" uri="{C3380CC4-5D6E-409C-BE32-E72D297353CC}">
              <c16:uniqueId val="{00000007-FC21-43B7-8935-C39912D4934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9.6999999999999993</c:v>
                </c:pt>
                <c:pt idx="2">
                  <c:v>#N/A</c:v>
                </c:pt>
                <c:pt idx="3">
                  <c:v>12.39</c:v>
                </c:pt>
                <c:pt idx="4">
                  <c:v>#N/A</c:v>
                </c:pt>
                <c:pt idx="5">
                  <c:v>12.99</c:v>
                </c:pt>
                <c:pt idx="6">
                  <c:v>#N/A</c:v>
                </c:pt>
                <c:pt idx="7">
                  <c:v>14.42</c:v>
                </c:pt>
                <c:pt idx="8">
                  <c:v>#N/A</c:v>
                </c:pt>
                <c:pt idx="9">
                  <c:v>14.67</c:v>
                </c:pt>
              </c:numCache>
            </c:numRef>
          </c:val>
          <c:extLst>
            <c:ext xmlns:c16="http://schemas.microsoft.com/office/drawing/2014/chart" uri="{C3380CC4-5D6E-409C-BE32-E72D297353CC}">
              <c16:uniqueId val="{00000008-FC21-43B7-8935-C39912D49347}"/>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1.06</c:v>
                </c:pt>
                <c:pt idx="1">
                  <c:v>#N/A</c:v>
                </c:pt>
                <c:pt idx="2">
                  <c:v>1.07</c:v>
                </c:pt>
                <c:pt idx="3">
                  <c:v>#N/A</c:v>
                </c:pt>
                <c:pt idx="4">
                  <c:v>1.08</c:v>
                </c:pt>
                <c:pt idx="5">
                  <c:v>#N/A</c:v>
                </c:pt>
                <c:pt idx="6">
                  <c:v>1.1100000000000001</c:v>
                </c:pt>
                <c:pt idx="7">
                  <c:v>#N/A</c:v>
                </c:pt>
                <c:pt idx="8">
                  <c:v>1.1100000000000001</c:v>
                </c:pt>
                <c:pt idx="9">
                  <c:v>#N/A</c:v>
                </c:pt>
              </c:numCache>
            </c:numRef>
          </c:val>
          <c:extLst>
            <c:ext xmlns:c16="http://schemas.microsoft.com/office/drawing/2014/chart" uri="{C3380CC4-5D6E-409C-BE32-E72D297353CC}">
              <c16:uniqueId val="{00000009-FC21-43B7-8935-C39912D493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2780</c:v>
                </c:pt>
                <c:pt idx="5">
                  <c:v>2702</c:v>
                </c:pt>
                <c:pt idx="8">
                  <c:v>2590</c:v>
                </c:pt>
                <c:pt idx="11">
                  <c:v>2523</c:v>
                </c:pt>
                <c:pt idx="14">
                  <c:v>2406</c:v>
                </c:pt>
              </c:numCache>
            </c:numRef>
          </c:val>
          <c:extLst>
            <c:ext xmlns:c16="http://schemas.microsoft.com/office/drawing/2014/chart" uri="{C3380CC4-5D6E-409C-BE32-E72D297353CC}">
              <c16:uniqueId val="{00000000-9025-4F28-90E0-B783C1A516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25-4F28-90E0-B783C1A516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63</c:v>
                </c:pt>
                <c:pt idx="3">
                  <c:v>45</c:v>
                </c:pt>
                <c:pt idx="6">
                  <c:v>43</c:v>
                </c:pt>
                <c:pt idx="9">
                  <c:v>40</c:v>
                </c:pt>
                <c:pt idx="12">
                  <c:v>39</c:v>
                </c:pt>
              </c:numCache>
            </c:numRef>
          </c:val>
          <c:extLst>
            <c:ext xmlns:c16="http://schemas.microsoft.com/office/drawing/2014/chart" uri="{C3380CC4-5D6E-409C-BE32-E72D297353CC}">
              <c16:uniqueId val="{00000002-9025-4F28-90E0-B783C1A516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120</c:v>
                </c:pt>
                <c:pt idx="3">
                  <c:v>67</c:v>
                </c:pt>
                <c:pt idx="6">
                  <c:v>63</c:v>
                </c:pt>
                <c:pt idx="9">
                  <c:v>98</c:v>
                </c:pt>
                <c:pt idx="12">
                  <c:v>94</c:v>
                </c:pt>
              </c:numCache>
            </c:numRef>
          </c:val>
          <c:extLst>
            <c:ext xmlns:c16="http://schemas.microsoft.com/office/drawing/2014/chart" uri="{C3380CC4-5D6E-409C-BE32-E72D297353CC}">
              <c16:uniqueId val="{00000003-9025-4F28-90E0-B783C1A516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674</c:v>
                </c:pt>
                <c:pt idx="3">
                  <c:v>717</c:v>
                </c:pt>
                <c:pt idx="6">
                  <c:v>758</c:v>
                </c:pt>
                <c:pt idx="9">
                  <c:v>770</c:v>
                </c:pt>
                <c:pt idx="12">
                  <c:v>810</c:v>
                </c:pt>
              </c:numCache>
            </c:numRef>
          </c:val>
          <c:extLst>
            <c:ext xmlns:c16="http://schemas.microsoft.com/office/drawing/2014/chart" uri="{C3380CC4-5D6E-409C-BE32-E72D297353CC}">
              <c16:uniqueId val="{00000004-9025-4F28-90E0-B783C1A516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25-4F28-90E0-B783C1A516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25-4F28-90E0-B783C1A516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3141</c:v>
                </c:pt>
                <c:pt idx="3">
                  <c:v>2992</c:v>
                </c:pt>
                <c:pt idx="6">
                  <c:v>2895</c:v>
                </c:pt>
                <c:pt idx="9">
                  <c:v>2601</c:v>
                </c:pt>
                <c:pt idx="12">
                  <c:v>2391</c:v>
                </c:pt>
              </c:numCache>
            </c:numRef>
          </c:val>
          <c:extLst>
            <c:ext xmlns:c16="http://schemas.microsoft.com/office/drawing/2014/chart" uri="{C3380CC4-5D6E-409C-BE32-E72D297353CC}">
              <c16:uniqueId val="{00000007-9025-4F28-90E0-B783C1A516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1218</c:v>
                </c:pt>
                <c:pt idx="2">
                  <c:v>#N/A</c:v>
                </c:pt>
                <c:pt idx="3">
                  <c:v>#N/A</c:v>
                </c:pt>
                <c:pt idx="4">
                  <c:v>1119</c:v>
                </c:pt>
                <c:pt idx="5">
                  <c:v>#N/A</c:v>
                </c:pt>
                <c:pt idx="6">
                  <c:v>#N/A</c:v>
                </c:pt>
                <c:pt idx="7">
                  <c:v>1169</c:v>
                </c:pt>
                <c:pt idx="8">
                  <c:v>#N/A</c:v>
                </c:pt>
                <c:pt idx="9">
                  <c:v>#N/A</c:v>
                </c:pt>
                <c:pt idx="10">
                  <c:v>986</c:v>
                </c:pt>
                <c:pt idx="11">
                  <c:v>#N/A</c:v>
                </c:pt>
                <c:pt idx="12">
                  <c:v>#N/A</c:v>
                </c:pt>
                <c:pt idx="13">
                  <c:v>928</c:v>
                </c:pt>
                <c:pt idx="14">
                  <c:v>#N/A</c:v>
                </c:pt>
              </c:numCache>
            </c:numRef>
          </c:val>
          <c:smooth val="0"/>
          <c:extLst>
            <c:ext xmlns:c16="http://schemas.microsoft.com/office/drawing/2014/chart" uri="{C3380CC4-5D6E-409C-BE32-E72D297353CC}">
              <c16:uniqueId val="{00000008-9025-4F28-90E0-B783C1A516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24588</c:v>
                </c:pt>
                <c:pt idx="5">
                  <c:v>24575</c:v>
                </c:pt>
                <c:pt idx="8">
                  <c:v>24440</c:v>
                </c:pt>
                <c:pt idx="11">
                  <c:v>24079</c:v>
                </c:pt>
                <c:pt idx="14">
                  <c:v>27833</c:v>
                </c:pt>
              </c:numCache>
            </c:numRef>
          </c:val>
          <c:extLst>
            <c:ext xmlns:c16="http://schemas.microsoft.com/office/drawing/2014/chart" uri="{C3380CC4-5D6E-409C-BE32-E72D297353CC}">
              <c16:uniqueId val="{00000000-AD79-4722-A03A-1FF699BF00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406</c:v>
                </c:pt>
                <c:pt idx="5">
                  <c:v>322</c:v>
                </c:pt>
                <c:pt idx="8">
                  <c:v>246</c:v>
                </c:pt>
                <c:pt idx="11">
                  <c:v>188</c:v>
                </c:pt>
                <c:pt idx="14">
                  <c:v>120</c:v>
                </c:pt>
              </c:numCache>
            </c:numRef>
          </c:val>
          <c:extLst>
            <c:ext xmlns:c16="http://schemas.microsoft.com/office/drawing/2014/chart" uri="{C3380CC4-5D6E-409C-BE32-E72D297353CC}">
              <c16:uniqueId val="{00000001-AD79-4722-A03A-1FF699BF00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7696</c:v>
                </c:pt>
                <c:pt idx="5">
                  <c:v>7716</c:v>
                </c:pt>
                <c:pt idx="8">
                  <c:v>8104</c:v>
                </c:pt>
                <c:pt idx="11">
                  <c:v>8089</c:v>
                </c:pt>
                <c:pt idx="14">
                  <c:v>7686</c:v>
                </c:pt>
              </c:numCache>
            </c:numRef>
          </c:val>
          <c:extLst>
            <c:ext xmlns:c16="http://schemas.microsoft.com/office/drawing/2014/chart" uri="{C3380CC4-5D6E-409C-BE32-E72D297353CC}">
              <c16:uniqueId val="{00000002-AD79-4722-A03A-1FF699BF00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79-4722-A03A-1FF699BF00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79-4722-A03A-1FF699BF00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105</c:v>
                </c:pt>
                <c:pt idx="3">
                  <c:v>0</c:v>
                </c:pt>
                <c:pt idx="6">
                  <c:v>0</c:v>
                </c:pt>
                <c:pt idx="9">
                  <c:v>0</c:v>
                </c:pt>
                <c:pt idx="12">
                  <c:v>0</c:v>
                </c:pt>
              </c:numCache>
            </c:numRef>
          </c:val>
          <c:extLst>
            <c:ext xmlns:c16="http://schemas.microsoft.com/office/drawing/2014/chart" uri="{C3380CC4-5D6E-409C-BE32-E72D297353CC}">
              <c16:uniqueId val="{00000005-AD79-4722-A03A-1FF699BF00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4671</c:v>
                </c:pt>
                <c:pt idx="3">
                  <c:v>4369</c:v>
                </c:pt>
                <c:pt idx="6">
                  <c:v>4349</c:v>
                </c:pt>
                <c:pt idx="9">
                  <c:v>4370</c:v>
                </c:pt>
                <c:pt idx="12">
                  <c:v>3914</c:v>
                </c:pt>
              </c:numCache>
            </c:numRef>
          </c:val>
          <c:extLst>
            <c:ext xmlns:c16="http://schemas.microsoft.com/office/drawing/2014/chart" uri="{C3380CC4-5D6E-409C-BE32-E72D297353CC}">
              <c16:uniqueId val="{00000006-AD79-4722-A03A-1FF699BF00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486</c:v>
                </c:pt>
                <c:pt idx="3">
                  <c:v>435</c:v>
                </c:pt>
                <c:pt idx="6">
                  <c:v>380</c:v>
                </c:pt>
                <c:pt idx="9">
                  <c:v>293</c:v>
                </c:pt>
                <c:pt idx="12">
                  <c:v>269</c:v>
                </c:pt>
              </c:numCache>
            </c:numRef>
          </c:val>
          <c:extLst>
            <c:ext xmlns:c16="http://schemas.microsoft.com/office/drawing/2014/chart" uri="{C3380CC4-5D6E-409C-BE32-E72D297353CC}">
              <c16:uniqueId val="{00000007-AD79-4722-A03A-1FF699BF00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7931</c:v>
                </c:pt>
                <c:pt idx="3">
                  <c:v>7846</c:v>
                </c:pt>
                <c:pt idx="6">
                  <c:v>7797</c:v>
                </c:pt>
                <c:pt idx="9">
                  <c:v>8304</c:v>
                </c:pt>
                <c:pt idx="12">
                  <c:v>8368</c:v>
                </c:pt>
              </c:numCache>
            </c:numRef>
          </c:val>
          <c:extLst>
            <c:ext xmlns:c16="http://schemas.microsoft.com/office/drawing/2014/chart" uri="{C3380CC4-5D6E-409C-BE32-E72D297353CC}">
              <c16:uniqueId val="{00000008-AD79-4722-A03A-1FF699BF00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347</c:v>
                </c:pt>
                <c:pt idx="3">
                  <c:v>308</c:v>
                </c:pt>
                <c:pt idx="6">
                  <c:v>271</c:v>
                </c:pt>
                <c:pt idx="9">
                  <c:v>235</c:v>
                </c:pt>
                <c:pt idx="12">
                  <c:v>200</c:v>
                </c:pt>
              </c:numCache>
            </c:numRef>
          </c:val>
          <c:extLst>
            <c:ext xmlns:c16="http://schemas.microsoft.com/office/drawing/2014/chart" uri="{C3380CC4-5D6E-409C-BE32-E72D297353CC}">
              <c16:uniqueId val="{00000009-AD79-4722-A03A-1FF699BF00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24834</c:v>
                </c:pt>
                <c:pt idx="3">
                  <c:v>24621</c:v>
                </c:pt>
                <c:pt idx="6">
                  <c:v>23995</c:v>
                </c:pt>
                <c:pt idx="9">
                  <c:v>24059</c:v>
                </c:pt>
                <c:pt idx="12">
                  <c:v>27388</c:v>
                </c:pt>
              </c:numCache>
            </c:numRef>
          </c:val>
          <c:extLst>
            <c:ext xmlns:c16="http://schemas.microsoft.com/office/drawing/2014/chart" uri="{C3380CC4-5D6E-409C-BE32-E72D297353CC}">
              <c16:uniqueId val="{0000000A-AD79-4722-A03A-1FF699BF00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5686</c:v>
                </c:pt>
                <c:pt idx="2">
                  <c:v>#N/A</c:v>
                </c:pt>
                <c:pt idx="3">
                  <c:v>#N/A</c:v>
                </c:pt>
                <c:pt idx="4">
                  <c:v>4965</c:v>
                </c:pt>
                <c:pt idx="5">
                  <c:v>#N/A</c:v>
                </c:pt>
                <c:pt idx="6">
                  <c:v>#N/A</c:v>
                </c:pt>
                <c:pt idx="7">
                  <c:v>4002</c:v>
                </c:pt>
                <c:pt idx="8">
                  <c:v>#N/A</c:v>
                </c:pt>
                <c:pt idx="9">
                  <c:v>#N/A</c:v>
                </c:pt>
                <c:pt idx="10">
                  <c:v>4905</c:v>
                </c:pt>
                <c:pt idx="11">
                  <c:v>#N/A</c:v>
                </c:pt>
                <c:pt idx="12">
                  <c:v>#N/A</c:v>
                </c:pt>
                <c:pt idx="13">
                  <c:v>4499</c:v>
                </c:pt>
                <c:pt idx="14">
                  <c:v>#N/A</c:v>
                </c:pt>
              </c:numCache>
            </c:numRef>
          </c:val>
          <c:smooth val="0"/>
          <c:extLst>
            <c:ext xmlns:c16="http://schemas.microsoft.com/office/drawing/2014/chart" uri="{C3380CC4-5D6E-409C-BE32-E72D297353CC}">
              <c16:uniqueId val="{0000000B-AD79-4722-A03A-1FF699BF00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3022</c:v>
                </c:pt>
                <c:pt idx="1">
                  <c:v>3023</c:v>
                </c:pt>
                <c:pt idx="2">
                  <c:v>2523</c:v>
                </c:pt>
              </c:numCache>
            </c:numRef>
          </c:val>
          <c:extLst>
            <c:ext xmlns:c16="http://schemas.microsoft.com/office/drawing/2014/chart" uri="{C3380CC4-5D6E-409C-BE32-E72D297353CC}">
              <c16:uniqueId val="{00000000-43A2-4592-8464-C047D2654E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1050</c:v>
                </c:pt>
                <c:pt idx="1">
                  <c:v>1051</c:v>
                </c:pt>
                <c:pt idx="2">
                  <c:v>1051</c:v>
                </c:pt>
              </c:numCache>
            </c:numRef>
          </c:val>
          <c:extLst>
            <c:ext xmlns:c16="http://schemas.microsoft.com/office/drawing/2014/chart" uri="{C3380CC4-5D6E-409C-BE32-E72D297353CC}">
              <c16:uniqueId val="{00000001-43A2-4592-8464-C047D2654E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4015</c:v>
                </c:pt>
                <c:pt idx="1">
                  <c:v>4055</c:v>
                </c:pt>
                <c:pt idx="2">
                  <c:v>4135</c:v>
                </c:pt>
              </c:numCache>
            </c:numRef>
          </c:val>
          <c:extLst>
            <c:ext xmlns:c16="http://schemas.microsoft.com/office/drawing/2014/chart" uri="{C3380CC4-5D6E-409C-BE32-E72D297353CC}">
              <c16:uniqueId val="{00000002-43A2-4592-8464-C047D2654E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{98261FE0-939A-460E-9FB8-9BD125260F02}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340-48AC-9501-17D0723BE5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{253D3848-8F5C-4B32-9F5C-5136D6695F82}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40-48AC-9501-17D0723BE5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{A81C28DA-D8D9-4ED5-94E3-412337341826}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40-48AC-9501-17D0723BE5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{05720C09-7518-4DDA-B7BE-C04BEECBD389}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40-48AC-9501-17D0723BE5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{40C40E4B-96E4-4D8F-B791-38DCFF9087E6}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40-48AC-9501-17D0723BE57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{FC558063-7CD3-46AC-B5E3-6DAA11AA98FD}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340-48AC-9501-17D0723BE57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{2E246B89-BF00-4F30-BFFD-04B274F712CE}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340-48AC-9501-17D0723BE57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{FB814966-9F50-429D-B561-642ADDDB6AF7}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340-48AC-9501-17D0723BE57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{06D18900-8F86-43C2-A63A-C1AECF4D5B37}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340-48AC-9501-17D0723BE5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65.5</c:v>
                </c:pt>
                <c:pt idx="24">
                  <c:v>66.400000000000006</c:v>
                </c:pt>
                <c:pt idx="32">
                  <c:v>66.8</c:v>
                </c:pt>
              </c:numCache>
            </c:numRef>
          </c:xVal>
          <c:yVal>
            <c:numRef>
              <c:f>公会計指標分析・財政指標組合せ分析表!$BP$51:$DC$51</c:f>
              <c:numCache>
                <c:formatCode>#,##0.0;"▲ "#,##0.0</c:formatCode>
                <c:ptCount val="40"/>
                <c:pt idx="16">
                  <c:v>31.4</c:v>
                </c:pt>
                <c:pt idx="24">
                  <c:v>39.5</c:v>
                </c:pt>
                <c:pt idx="32">
                  <c:v>36.5</c:v>
                </c:pt>
              </c:numCache>
            </c:numRef>
          </c:yVal>
          <c:smooth val="0"/>
          <c:extLst>
            <c:ext xmlns:c16="http://schemas.microsoft.com/office/drawing/2014/chart" uri="{C3380CC4-5D6E-409C-BE32-E72D297353CC}">
              <c16:uniqueId val="{00000009-8340-48AC-9501-17D0723BE5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{74EFC092-71F6-40B5-A17A-635DAE7D6C77}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340-48AC-9501-17D0723BE57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{E2126E61-53E6-4FF0-8EF0-46C5A9FF77BA}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40-48AC-9501-17D0723BE5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{9B47C524-F4A2-4C18-8C3C-61111D25C16F}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40-48AC-9501-17D0723BE5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{31DECD00-860B-40A7-8705-6E1AAAF60918}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40-48AC-9501-17D0723BE5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{463ACC6F-23CB-40EA-91C5-478D0E7348C9}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40-48AC-9501-17D0723BE57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{57CE53EC-0A79-4EF7-8890-6592F43B1BE6}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340-48AC-9501-17D0723BE57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{FB798438-E21A-462D-89CF-EF2CC23EC024}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340-48AC-9501-17D0723BE57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{8D841AD9-3A33-4C5F-B816-8FE2B0CFBFF6}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340-48AC-9501-17D0723BE57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{89256B5C-6F1B-4BCB-A469-1A8A47B9CAA3}</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340-48AC-9501-17D0723BE5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58.3</c:v>
                </c:pt>
                <c:pt idx="24">
                  <c:v>59.6</c:v>
                </c:pt>
                <c:pt idx="32">
                  <c:v>60.5</c:v>
                </c:pt>
              </c:numCache>
            </c:numRef>
          </c:xVal>
          <c:yVal>
            <c:numRef>
              <c:f>公会計指標分析・財政指標組合せ分析表!$BP$55:$DC$55</c:f>
              <c:numCache>
                <c:formatCode>#,##0.0;"▲ "#,##0.0</c:formatCode>
                <c:ptCount val="40"/>
                <c:pt idx="16">
                  <c:v>54.6</c:v>
                </c:pt>
                <c:pt idx="24">
                  <c:v>53.2</c:v>
                </c:pt>
                <c:pt idx="32">
                  <c:v>47.9</c:v>
                </c:pt>
              </c:numCache>
            </c:numRef>
          </c:yVal>
          <c:smooth val="0"/>
          <c:extLst>
            <c:ext xmlns:c16="http://schemas.microsoft.com/office/drawing/2014/chart" uri="{C3380CC4-5D6E-409C-BE32-E72D297353CC}">
              <c16:uniqueId val="{00000013-8340-48AC-9501-17D0723BE57A}"/>
            </c:ext>
          </c:extLst>
        </c:ser>
        <c:dLbls>
          <c:showLegendKey val="0"/>
          <c:showVal val="1"/>
          <c:showCatName val="0"/>
          <c:showSerName val="0"/>
          <c:showPercent val="0"/>
          <c:showBubbleSize val="0"/>
        </c:dLbls>
        <c:axId val="46179840"/>
        <c:axId val="46181760"/>
      </c:scatterChart>
      <c:valAx>
        <c:axId val="46179840"/>
        <c:scaling>
          <c:orientation val="minMax"/>
          <c:max val="67.599999999999994"/>
          <c:min val="57.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9"/>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{C64D721A-B0A6-4DD7-BCB5-4B170C759CAD}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07BB-480C-8AE5-063BF51C06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{0007458D-4683-4A9F-AC4A-935121DF84B8}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BB-480C-8AE5-063BF51C06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{17071BFC-4B6F-4486-B9D8-B07A7DD7B6BF}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BB-480C-8AE5-063BF51C06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{C10B669D-2DB1-4A8B-9223-C4D0378D71CC}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BB-480C-8AE5-063BF51C06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{8902685D-E7F6-4946-AE54-258FFADF6C44}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BB-480C-8AE5-063BF51C06A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{E080E9E3-FCDC-49BE-BC60-673D92D71271}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07BB-480C-8AE5-063BF51C06A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{E1B6B187-B652-4DF9-B2E9-9DF51FF1E844}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07BB-480C-8AE5-063BF51C06A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{F52FF1D5-42E2-4E59-B1D4-95CA2E7C3CB9}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07BB-480C-8AE5-063BF51C06A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{A062F1E4-39DC-4314-AD6C-C36922EE36AA}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07BB-480C-8AE5-063BF51C06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11.7</c:v>
                </c:pt>
                <c:pt idx="8">
                  <c:v>10</c:v>
                </c:pt>
                <c:pt idx="16">
                  <c:v>9</c:v>
                </c:pt>
                <c:pt idx="24">
                  <c:v>8.5</c:v>
                </c:pt>
                <c:pt idx="32">
                  <c:v>8.1999999999999993</c:v>
                </c:pt>
              </c:numCache>
            </c:numRef>
          </c:xVal>
          <c:yVal>
            <c:numRef>
              <c:f>公会計指標分析・財政指標組合せ分析表!$BP$73:$DC$73</c:f>
              <c:numCache>
                <c:formatCode>#,##0.0;"▲ "#,##0.0</c:formatCode>
                <c:ptCount val="40"/>
                <c:pt idx="0">
                  <c:v>44</c:v>
                </c:pt>
                <c:pt idx="8">
                  <c:v>38</c:v>
                </c:pt>
                <c:pt idx="16">
                  <c:v>31.4</c:v>
                </c:pt>
                <c:pt idx="24">
                  <c:v>39.5</c:v>
                </c:pt>
                <c:pt idx="32">
                  <c:v>36.5</c:v>
                </c:pt>
              </c:numCache>
            </c:numRef>
          </c:yVal>
          <c:smooth val="0"/>
          <c:extLst>
            <c:ext xmlns:c16="http://schemas.microsoft.com/office/drawing/2014/chart" uri="{C3380CC4-5D6E-409C-BE32-E72D297353CC}">
              <c16:uniqueId val="{00000009-07BB-480C-8AE5-063BF51C06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{9439C28E-9F05-4635-BA31-1EAAEAFEE2D0}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07BB-480C-8AE5-063BF51C06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{C83A0E53-A2A5-4A20-9B76-D614F6A18E16}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BB-480C-8AE5-063BF51C06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{6D37C642-A497-4DE9-90D1-727F382DCE8E}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BB-480C-8AE5-063BF51C06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{2A1E61E6-5A10-49B0-84A0-E136C5964BC3}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BB-480C-8AE5-063BF51C06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{529347D9-0997-439E-B721-062D185550F6}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BB-480C-8AE5-063BF51C06A8}"/>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{33998F47-99E4-4FCA-81D8-4191F847E217}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07BB-480C-8AE5-063BF51C06A8}"/>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{F58DC15A-54C9-43B9-A489-AFCD0231E40C}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07BB-480C-8AE5-063BF51C06A8}"/>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{0F38C871-34B2-4E85-A8D0-7FE500DE16AC}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07BB-480C-8AE5-063BF51C06A8}"/>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{A22CB0A8-9A7A-4274-8FB0-6FD993533134}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07BB-480C-8AE5-063BF51C06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10.7</c:v>
                </c:pt>
                <c:pt idx="16">
                  <c:v>10</c:v>
                </c:pt>
                <c:pt idx="24">
                  <c:v>9.8000000000000007</c:v>
                </c:pt>
                <c:pt idx="32">
                  <c:v>9.6</c:v>
                </c:pt>
              </c:numCache>
            </c:numRef>
          </c:xVal>
          <c:yVal>
            <c:numRef>
              <c:f>公会計指標分析・財政指標組合せ分析表!$BP$77:$DC$77</c:f>
              <c:numCache>
                <c:formatCode>#,##0.0;"▲ "#,##0.0</c:formatCode>
                <c:ptCount val="40"/>
                <c:pt idx="0">
                  <c:v>60.8</c:v>
                </c:pt>
                <c:pt idx="8">
                  <c:v>58.5</c:v>
                </c:pt>
                <c:pt idx="16">
                  <c:v>54.6</c:v>
                </c:pt>
                <c:pt idx="24">
                  <c:v>53.2</c:v>
                </c:pt>
                <c:pt idx="32">
                  <c:v>47.9</c:v>
                </c:pt>
              </c:numCache>
            </c:numRef>
          </c:yVal>
          <c:smooth val="0"/>
          <c:extLst>
            <c:ext xmlns:c16="http://schemas.microsoft.com/office/drawing/2014/chart" uri="{C3380CC4-5D6E-409C-BE32-E72D297353CC}">
              <c16:uniqueId val="{00000013-07BB-480C-8AE5-063BF51C06A8}"/>
            </c:ext>
          </c:extLst>
        </c:ser>
        <c:dLbls>
          <c:showLegendKey val="0"/>
          <c:showVal val="1"/>
          <c:showCatName val="0"/>
          <c:showSerName val="0"/>
          <c:showPercent val="0"/>
          <c:showBubbleSize val="0"/>
        </c:dLbls>
        <c:axId val="84219776"/>
        <c:axId val="84234240"/>
      </c:scatterChart>
      <c:valAx>
        <c:axId val="84219776"/>
        <c:scaling>
          <c:orientation val="minMax"/>
          <c:max val="12"/>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公債費負担適正化計画に沿って市債発行の抑制を図ってきたことや、借入利率の高い地方債の償還が終了したことによる元利償還金の減少、過疎対策事業債などの財政措置の高い地方債を優先的に発行してきたことにより、実質公債費比率は年々改善している。しかし、近年の学校施設耐震化・改築事業に伴う市債発行額の増に加え、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a:t>
          </a:r>
          <a:r>
            <a:rPr kumimoji="1" lang="en-US" altLang="ja-JP" sz="1200">
              <a:solidFill>
                <a:sysClr val="windowText" lastClr="000000"/>
              </a:solidFill>
              <a:latin typeface="ＭＳ ゴシック" pitchFamily="49" charset="-128"/>
              <a:ea typeface="ＭＳ ゴシック" pitchFamily="49" charset="-128"/>
            </a:rPr>
            <a:t>7</a:t>
          </a:r>
          <a:r>
            <a:rPr kumimoji="1" lang="ja-JP" altLang="en-US" sz="1200">
              <a:solidFill>
                <a:sysClr val="windowText" lastClr="000000"/>
              </a:solidFill>
              <a:latin typeface="ＭＳ ゴシック" pitchFamily="49" charset="-128"/>
              <a:ea typeface="ＭＳ ゴシック" pitchFamily="49" charset="-128"/>
            </a:rPr>
            <a:t>月豪雨災害に伴い、復旧事業などへ多額の市債を発行したことや、今後市民文化会館建設などの大型事業に対する市債の発行を予定しており、比率は上昇すると見込んでいる。</a:t>
          </a:r>
          <a:endParaRPr kumimoji="1" lang="en-US" altLang="ja-JP" sz="12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満期一括償還地方債の償還の財源としての積み立ては行っていない。</a:t>
          </a:r>
          <a:endParaRPr kumimoji="1" lang="en-US" altLang="ja-JP"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将来負担額で大きな割合を占める一般会計等に係る地方債の現在高は、学校耐震化・改築事業、平成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月豪雨災害による災害復旧事業により前年度比</a:t>
          </a:r>
          <a:r>
            <a:rPr kumimoji="1" lang="en-US" altLang="ja-JP" sz="1400">
              <a:solidFill>
                <a:sysClr val="windowText" lastClr="000000"/>
              </a:solidFill>
              <a:latin typeface="ＭＳ ゴシック" pitchFamily="49" charset="-128"/>
              <a:ea typeface="ＭＳ ゴシック" pitchFamily="49" charset="-128"/>
            </a:rPr>
            <a:t>3,329</a:t>
          </a:r>
          <a:r>
            <a:rPr kumimoji="1" lang="ja-JP" altLang="en-US" sz="1400">
              <a:solidFill>
                <a:sysClr val="windowText" lastClr="000000"/>
              </a:solidFill>
              <a:latin typeface="ＭＳ ゴシック" pitchFamily="49" charset="-128"/>
              <a:ea typeface="ＭＳ ゴシック" pitchFamily="49" charset="-128"/>
            </a:rPr>
            <a:t>百万円増となっている。今後も市民文化会館などの大型事業の実施や災害復旧・復興事業による市債発行額の増嵩により上昇を見込んでいる。</a:t>
          </a:r>
        </a:p>
        <a:p>
          <a:r>
            <a:rPr kumimoji="1" lang="ja-JP" altLang="en-US" sz="1400">
              <a:solidFill>
                <a:sysClr val="windowText" lastClr="000000"/>
              </a:solidFill>
              <a:latin typeface="ＭＳ ゴシック" pitchFamily="49" charset="-128"/>
              <a:ea typeface="ＭＳ ゴシック" pitchFamily="49" charset="-128"/>
            </a:rPr>
            <a:t>　公営企業債等繰入見込額は、公共下水道事業及び農業集落排水事業の増により</a:t>
          </a:r>
          <a:r>
            <a:rPr kumimoji="1" lang="en-US" altLang="ja-JP" sz="1400">
              <a:solidFill>
                <a:sysClr val="windowText" lastClr="000000"/>
              </a:solidFill>
              <a:latin typeface="ＭＳ ゴシック" pitchFamily="49" charset="-128"/>
              <a:ea typeface="ＭＳ ゴシック" pitchFamily="49" charset="-128"/>
            </a:rPr>
            <a:t>64</a:t>
          </a:r>
          <a:r>
            <a:rPr kumimoji="1" lang="ja-JP" altLang="en-US" sz="1400">
              <a:solidFill>
                <a:sysClr val="windowText" lastClr="000000"/>
              </a:solidFill>
              <a:latin typeface="ＭＳ ゴシック" pitchFamily="49" charset="-128"/>
              <a:ea typeface="ＭＳ ゴシック" pitchFamily="49" charset="-128"/>
            </a:rPr>
            <a:t>百万円増となっている。</a:t>
          </a:r>
        </a:p>
        <a:p>
          <a:r>
            <a:rPr kumimoji="1" lang="ja-JP" altLang="en-US" sz="1400">
              <a:solidFill>
                <a:sysClr val="windowText" lastClr="000000"/>
              </a:solidFill>
              <a:latin typeface="ＭＳ ゴシック" pitchFamily="49" charset="-128"/>
              <a:ea typeface="ＭＳ ゴシック" pitchFamily="49" charset="-128"/>
            </a:rPr>
            <a:t>　組合等負担等見込額は減少傾向が続いている。</a:t>
          </a:r>
        </a:p>
        <a:p>
          <a:r>
            <a:rPr kumimoji="1" lang="ja-JP" altLang="en-US" sz="1400">
              <a:solidFill>
                <a:sysClr val="windowText" lastClr="000000"/>
              </a:solidFill>
              <a:latin typeface="ＭＳ ゴシック" pitchFamily="49" charset="-128"/>
              <a:ea typeface="ＭＳ ゴシック" pitchFamily="49" charset="-128"/>
            </a:rPr>
            <a:t>　将来負担額は前年度比</a:t>
          </a:r>
          <a:r>
            <a:rPr kumimoji="1" lang="en-US" altLang="ja-JP" sz="1400">
              <a:solidFill>
                <a:sysClr val="windowText" lastClr="000000"/>
              </a:solidFill>
              <a:latin typeface="ＭＳ ゴシック" pitchFamily="49" charset="-128"/>
              <a:ea typeface="ＭＳ ゴシック" pitchFamily="49" charset="-128"/>
            </a:rPr>
            <a:t>2,878</a:t>
          </a:r>
          <a:r>
            <a:rPr kumimoji="1" lang="ja-JP" altLang="en-US" sz="1400">
              <a:solidFill>
                <a:sysClr val="windowText" lastClr="000000"/>
              </a:solidFill>
              <a:latin typeface="ＭＳ ゴシック" pitchFamily="49" charset="-128"/>
              <a:ea typeface="ＭＳ ゴシック" pitchFamily="49" charset="-128"/>
            </a:rPr>
            <a:t>百万円の増となったが、充当可能財源等が基準財政需要額算入見込額の増により前年度比</a:t>
          </a:r>
          <a:r>
            <a:rPr kumimoji="1" lang="en-US" altLang="ja-JP" sz="1400">
              <a:solidFill>
                <a:sysClr val="windowText" lastClr="000000"/>
              </a:solidFill>
              <a:latin typeface="ＭＳ ゴシック" pitchFamily="49" charset="-128"/>
              <a:ea typeface="ＭＳ ゴシック" pitchFamily="49" charset="-128"/>
            </a:rPr>
            <a:t>3,283</a:t>
          </a:r>
          <a:r>
            <a:rPr kumimoji="1" lang="ja-JP" altLang="en-US" sz="1400">
              <a:solidFill>
                <a:sysClr val="windowText" lastClr="000000"/>
              </a:solidFill>
              <a:latin typeface="ＭＳ ゴシック" pitchFamily="49" charset="-128"/>
              <a:ea typeface="ＭＳ ゴシック" pitchFamily="49" charset="-128"/>
            </a:rPr>
            <a:t>百万円増となったことにより、将来負担比率の分子は前年度と比較し減となっている。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愛媛県大洲市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財政調整基金から災害関連事業に充当するため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億円、地域振興基金からふるさと納税寄付者の選択した政策メニューに応じた事業に充当するため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百万円、教育振興基金から中学校屋内運動場改築事業に充当するため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百円、山鳥坂ダム地域振興基金から夜神楽施設整備補助金に充当するため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百万円、地域福祉基金からサロン事業に充当するため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百万円取り崩した一方で、過疎対策事業債ソフト分を原資として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百万円、ふるさと納税により納入された寄付金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百万円、その他、預金利子を基金に積み立てたこと等により、基金全体としては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においても、過疎対策事業債ソフト分を原資とした過疎地域自立促進基金の積立については計画的に行っていく予定。また、後年度において合併特例債を原資として合併振興基金を造成して積み立てていく予定であるが、中長期的にみると基金全体としては減少傾向の見込み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公共施設等整備基金：公共施設等の整備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地域福祉基金：地域における高齢者等の福祉及び保健に関する事業推進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農林振興基金：旧大洲市の区域における農業及び農村の活性化</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教育振興基金：教育環境の整備その他の教育の振興</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地域医療対策基金：医療機能の強化、医師の確保等の取組み、その他の地域医療に係る課題を解決することを目的とした事業の実施又は支援</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公共施設等整備基金：預金利子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地域福祉基金：預金利子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百万円を積み立て、サロン事業に充当するため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百万円取り崩したことにより減少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農林振興基金：預金利子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教育振興基金：預金利子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百万円を積み立て、中学校屋内運動場改築事業に充当するため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百円取り崩したことにより減少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地域医療対策基金：預金利子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過疎地域自立促進基金、合併振興基金については、起債を原資として今後積み立てる予定であるが、他の特定目的基金については、大きな積立を行う予定はなく、基金目的に合った事業の財源として計画的に取り崩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月豪雨災害による災害関連経費に充当するため、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取り崩したことにより減少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億円程度を目標に積み立てることにしている。次年度においても取崩を予定しているが、今後財政状況を踏まえながら目標額の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億円までは積み立てを行う。</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預金利子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百円を積み立てたことにより増加。</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億円を基金に積み立てを行い、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億円の積み立となっている。平成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年度以降は預金利子のみを積み立てている。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0713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6211550" y="190500"/>
          <a:ext cx="3740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6227425" y="215900"/>
          <a:ext cx="37052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6252825" y="241300"/>
          <a:ext cx="36480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3550900"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3576300"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3601700" y="241300"/>
          <a:ext cx="2435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8764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43,400
43,249
432.22
34,683,337
32,216,482
1,988,087
14,640,207
27,387,765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1432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5910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5182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7851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5910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5817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0550525"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801350"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801350" y="1219200"/>
          <a:ext cx="126682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801350" y="1562100"/>
          <a:ext cx="13843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62355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6775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6775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7219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642600" y="1562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7219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642600" y="19431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31900" y="4254500"/>
          <a:ext cx="40322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19464" y="4624642"/>
          <a:ext cx="164747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665214" y="4607971"/>
          <a:ext cx="80709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2133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2133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6611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6611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2359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2359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31900" y="4953000"/>
          <a:ext cx="40322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521325"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521325"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5880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panose="020B0600070205080204" pitchFamily="50" charset="-128"/>
              <a:ea typeface="ＭＳ Ｐゴシック" panose="020B0600070205080204" pitchFamily="50" charset="-128"/>
            </a:rPr>
            <a:t>　</a:t>
          </a:r>
          <a:r>
            <a:rPr kumimoji="1" lang="en-US" altLang="ja-JP" sz="1050">
              <a:latin typeface="ＭＳ Ｐゴシック" panose="020B0600070205080204" pitchFamily="50" charset="-128"/>
              <a:ea typeface="ＭＳ Ｐゴシック" panose="020B0600070205080204" pitchFamily="50" charset="-128"/>
            </a:rPr>
            <a:t>H30</a:t>
          </a:r>
          <a:r>
            <a:rPr kumimoji="1" lang="ja-JP" altLang="en-US" sz="1050">
              <a:latin typeface="ＭＳ Ｐゴシック" panose="020B0600070205080204" pitchFamily="50" charset="-128"/>
              <a:ea typeface="ＭＳ Ｐゴシック" panose="020B0600070205080204" pitchFamily="50" charset="-128"/>
            </a:rPr>
            <a:t>年度数値は</a:t>
          </a:r>
          <a:r>
            <a:rPr kumimoji="1" lang="en-US" altLang="ja-JP" sz="1050">
              <a:latin typeface="ＭＳ Ｐゴシック" panose="020B0600070205080204" pitchFamily="50" charset="-128"/>
              <a:ea typeface="ＭＳ Ｐゴシック" panose="020B0600070205080204" pitchFamily="50" charset="-128"/>
            </a:rPr>
            <a:t>66.8</a:t>
          </a:r>
          <a:r>
            <a:rPr kumimoji="1" lang="ja-JP" altLang="en-US" sz="1050">
              <a:latin typeface="ＭＳ Ｐゴシック" panose="020B0600070205080204" pitchFamily="50" charset="-128"/>
              <a:ea typeface="ＭＳ Ｐゴシック" panose="020B0600070205080204" pitchFamily="50" charset="-128"/>
            </a:rPr>
            <a:t>％と、当市の市有施設は全体的に減価償却が進んでいる。　ただし、前年度比は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％増であ</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1050">
              <a:latin typeface="ＭＳ Ｐゴシック" panose="020B0600070205080204" pitchFamily="50" charset="-128"/>
              <a:ea typeface="ＭＳ Ｐゴシック" panose="020B0600070205080204" pitchFamily="50" charset="-128"/>
            </a:rPr>
            <a:t>、類似団体平均の</a:t>
          </a:r>
          <a:r>
            <a:rPr kumimoji="1" lang="en-US" altLang="ja-JP" sz="1050">
              <a:latin typeface="ＭＳ Ｐゴシック" panose="020B0600070205080204" pitchFamily="50" charset="-128"/>
              <a:ea typeface="ＭＳ Ｐゴシック" panose="020B0600070205080204" pitchFamily="50" charset="-128"/>
            </a:rPr>
            <a:t>0.9</a:t>
          </a:r>
          <a:r>
            <a:rPr kumimoji="1" lang="ja-JP" altLang="en-US" sz="1050">
              <a:latin typeface="ＭＳ Ｐゴシック" panose="020B0600070205080204" pitchFamily="50" charset="-128"/>
              <a:ea typeface="ＭＳ Ｐゴシック" panose="020B0600070205080204" pitchFamily="50" charset="-128"/>
            </a:rPr>
            <a:t>％増に比べて、償却の進みが緩やかであったことがうかがえるが、平成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月豪雨による償却中の資産の除却が大きかったことが要因である。</a:t>
          </a:r>
          <a:endParaRPr kumimoji="1" lang="en-US" altLang="ja-JP" sz="105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は、多くの償却中の資産の耐用年数の経過が見込まれているが、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施設の維持補修費の増加などに留意しつつ、適正な施設の維持管理に努める。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en-US" altLang="ja-JP" sz="105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03325"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31900" y="7112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7935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31900" y="675216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37581"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31900" y="639233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37581"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31900" y="60325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37581"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31900" y="5672667"/>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37581"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31900" y="5312833"/>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86286"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31900" y="4953000"/>
          <a:ext cx="40322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86286"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31900" y="4953000"/>
          <a:ext cx="40322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162242</xdr:rowOff>
    </xdr:from>
    <xdr:to>
      <xdr:col>23</xdr:col>
      <xdr:colOff>85090</xdr:colOff>
      <xdr:row>33</xdr:row>
      <xdr:rowOff>121285</xdr:rowOff>
    </xdr:to>
    <xdr:cxnSp macro="">
      <xdr:nvCxnSpPr>
        <xdr:cNvPr id="64" name="直線コネクタ 63"/>
        <xdr:cNvCxnSpPr/>
      </xdr:nvCxnSpPr>
      <xdr:spPr>
        <a:xfrm flipV="1">
          <a:off x="4551045" y="5562917"/>
          <a:ext cx="1270" cy="987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125112</xdr:rowOff>
    </xdr:from>
    <xdr:ext cx="405111" cy="259045"/>
    <xdr:sp macro="" textlink="">
      <xdr:nvSpPr>
        <xdr:cNvPr id="65" name="有形固定資産減価償却率最小値テキスト"/>
        <xdr:cNvSpPr txBox="1"/>
      </xdr:nvSpPr>
      <xdr:spPr>
        <a:xfrm>
          <a:off x="4603750" y="655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121285</xdr:rowOff>
    </xdr:from>
    <xdr:to>
      <xdr:col>23</xdr:col>
      <xdr:colOff>174625</xdr:colOff>
      <xdr:row>33</xdr:row>
      <xdr:rowOff>121285</xdr:rowOff>
    </xdr:to>
    <xdr:cxnSp macro="">
      <xdr:nvCxnSpPr>
        <xdr:cNvPr id="66" name="直線コネクタ 65"/>
        <xdr:cNvCxnSpPr/>
      </xdr:nvCxnSpPr>
      <xdr:spPr>
        <a:xfrm>
          <a:off x="4464050" y="655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108919</xdr:rowOff>
    </xdr:from>
    <xdr:ext cx="405111" cy="259045"/>
    <xdr:sp macro="" textlink="">
      <xdr:nvSpPr>
        <xdr:cNvPr id="67" name="有形固定資産減価償却率最大値テキスト"/>
        <xdr:cNvSpPr txBox="1"/>
      </xdr:nvSpPr>
      <xdr:spPr>
        <a:xfrm>
          <a:off x="4603750" y="533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162242</xdr:rowOff>
    </xdr:from>
    <xdr:to>
      <xdr:col>23</xdr:col>
      <xdr:colOff>174625</xdr:colOff>
      <xdr:row>27</xdr:row>
      <xdr:rowOff>162242</xdr:rowOff>
    </xdr:to>
    <xdr:cxnSp macro="">
      <xdr:nvCxnSpPr>
        <xdr:cNvPr id="68" name="直線コネクタ 67"/>
        <xdr:cNvCxnSpPr/>
      </xdr:nvCxnSpPr>
      <xdr:spPr>
        <a:xfrm>
          <a:off x="4464050" y="556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36106</xdr:rowOff>
    </xdr:from>
    <xdr:ext cx="405111" cy="259045"/>
    <xdr:sp macro="" textlink="">
      <xdr:nvSpPr>
        <xdr:cNvPr id="69" name="有形固定資産減価償却率平均値テキスト"/>
        <xdr:cNvSpPr txBox="1"/>
      </xdr:nvSpPr>
      <xdr:spPr>
        <a:xfrm>
          <a:off x="4603750" y="59511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57679</xdr:rowOff>
    </xdr:from>
    <xdr:to>
      <xdr:col>23</xdr:col>
      <xdr:colOff>136525</xdr:colOff>
      <xdr:row>30</xdr:row>
      <xdr:rowOff>159279</xdr:rowOff>
    </xdr:to>
    <xdr:sp macro="" textlink="">
      <xdr:nvSpPr>
        <xdr:cNvPr id="70" name="フローチャート: 判断 69"/>
        <xdr:cNvSpPr/>
      </xdr:nvSpPr>
      <xdr:spPr>
        <a:xfrm>
          <a:off x="4502150" y="597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73872</xdr:rowOff>
    </xdr:from>
    <xdr:to>
      <xdr:col>19</xdr:col>
      <xdr:colOff>187325</xdr:colOff>
      <xdr:row>31</xdr:row>
      <xdr:rowOff>4022</xdr:rowOff>
    </xdr:to>
    <xdr:sp macro="" textlink="">
      <xdr:nvSpPr>
        <xdr:cNvPr id="71" name="フローチャート: 判断 70"/>
        <xdr:cNvSpPr/>
      </xdr:nvSpPr>
      <xdr:spPr>
        <a:xfrm>
          <a:off x="3829050" y="598889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2" name="フローチャート: 判断 71"/>
        <xdr:cNvSpPr/>
      </xdr:nvSpPr>
      <xdr:spPr>
        <a:xfrm>
          <a:off x="3105150" y="60122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22966</xdr:rowOff>
    </xdr:from>
    <xdr:to>
      <xdr:col>11</xdr:col>
      <xdr:colOff>187325</xdr:colOff>
      <xdr:row>31</xdr:row>
      <xdr:rowOff>124566</xdr:rowOff>
    </xdr:to>
    <xdr:sp macro="" textlink="">
      <xdr:nvSpPr>
        <xdr:cNvPr id="73" name="フローチャート: 判断 72"/>
        <xdr:cNvSpPr/>
      </xdr:nvSpPr>
      <xdr:spPr>
        <a:xfrm>
          <a:off x="2381250" y="610944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384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711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9876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2637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39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9" name="楕円 78"/>
        <xdr:cNvSpPr/>
      </xdr:nvSpPr>
      <xdr:spPr>
        <a:xfrm>
          <a:off x="4502150" y="585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138659</xdr:rowOff>
    </xdr:from>
    <xdr:ext cx="405111" cy="259045"/>
    <xdr:sp macro="" textlink="">
      <xdr:nvSpPr>
        <xdr:cNvPr id="80" name="有形固定資産減価償却率該当値テキスト"/>
        <xdr:cNvSpPr txBox="1"/>
      </xdr:nvSpPr>
      <xdr:spPr>
        <a:xfrm>
          <a:off x="4603750" y="571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122978</xdr:rowOff>
    </xdr:from>
    <xdr:to>
      <xdr:col>19</xdr:col>
      <xdr:colOff>187325</xdr:colOff>
      <xdr:row>30</xdr:row>
      <xdr:rowOff>53128</xdr:rowOff>
    </xdr:to>
    <xdr:sp macro="" textlink="">
      <xdr:nvSpPr>
        <xdr:cNvPr id="81" name="楕円 80"/>
        <xdr:cNvSpPr/>
      </xdr:nvSpPr>
      <xdr:spPr>
        <a:xfrm>
          <a:off x="3829050" y="586655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166582</xdr:rowOff>
    </xdr:from>
    <xdr:to>
      <xdr:col>23</xdr:col>
      <xdr:colOff>85725</xdr:colOff>
      <xdr:row>30</xdr:row>
      <xdr:rowOff>2328</xdr:rowOff>
    </xdr:to>
    <xdr:cxnSp macro="">
      <xdr:nvCxnSpPr>
        <xdr:cNvPr id="82" name="直線コネクタ 81"/>
        <xdr:cNvCxnSpPr/>
      </xdr:nvCxnSpPr>
      <xdr:spPr>
        <a:xfrm flipV="1">
          <a:off x="3879850" y="5910157"/>
          <a:ext cx="6731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139171</xdr:rowOff>
    </xdr:from>
    <xdr:to>
      <xdr:col>15</xdr:col>
      <xdr:colOff>187325</xdr:colOff>
      <xdr:row>30</xdr:row>
      <xdr:rowOff>69321</xdr:rowOff>
    </xdr:to>
    <xdr:sp macro="" textlink="">
      <xdr:nvSpPr>
        <xdr:cNvPr id="83" name="楕円 82"/>
        <xdr:cNvSpPr/>
      </xdr:nvSpPr>
      <xdr:spPr>
        <a:xfrm>
          <a:off x="3105150" y="588274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30</xdr:row>
      <xdr:rowOff>18521</xdr:rowOff>
    </xdr:to>
    <xdr:cxnSp macro="">
      <xdr:nvCxnSpPr>
        <xdr:cNvPr id="84" name="直線コネクタ 83"/>
        <xdr:cNvCxnSpPr/>
      </xdr:nvCxnSpPr>
      <xdr:spPr>
        <a:xfrm flipV="1">
          <a:off x="3155950" y="5917353"/>
          <a:ext cx="7239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166599</xdr:rowOff>
    </xdr:from>
    <xdr:ext cx="405111" cy="259045"/>
    <xdr:sp macro="" textlink="">
      <xdr:nvSpPr>
        <xdr:cNvPr id="85" name="n_1aveValue有形固定資産減価償却率"/>
        <xdr:cNvSpPr txBox="1"/>
      </xdr:nvSpPr>
      <xdr:spPr>
        <a:xfrm>
          <a:off x="3674119"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86" name="n_2aveValue有形固定資産減価償却率"/>
        <xdr:cNvSpPr txBox="1"/>
      </xdr:nvSpPr>
      <xdr:spPr>
        <a:xfrm>
          <a:off x="2962919"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141093</xdr:rowOff>
    </xdr:from>
    <xdr:ext cx="405111" cy="259045"/>
    <xdr:sp macro="" textlink="">
      <xdr:nvSpPr>
        <xdr:cNvPr id="87" name="n_3aveValue有形固定資産減価償却率"/>
        <xdr:cNvSpPr txBox="1"/>
      </xdr:nvSpPr>
      <xdr:spPr>
        <a:xfrm>
          <a:off x="2239019" y="5884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69655</xdr:rowOff>
    </xdr:from>
    <xdr:ext cx="405111" cy="259045"/>
    <xdr:sp macro="" textlink="">
      <xdr:nvSpPr>
        <xdr:cNvPr id="88" name="n_1mainValue有形固定資産減価償却率"/>
        <xdr:cNvSpPr txBox="1"/>
      </xdr:nvSpPr>
      <xdr:spPr>
        <a:xfrm>
          <a:off x="3674119"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85848</xdr:rowOff>
    </xdr:from>
    <xdr:ext cx="405111" cy="259045"/>
    <xdr:sp macro="" textlink="">
      <xdr:nvSpPr>
        <xdr:cNvPr id="89" name="n_2mainValue有形固定資産減価償却率"/>
        <xdr:cNvSpPr txBox="1"/>
      </xdr:nvSpPr>
      <xdr:spPr>
        <a:xfrm>
          <a:off x="2962919" y="56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0769600" y="4254500"/>
          <a:ext cx="40227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1" name="正方形/長方形 90"/>
        <xdr:cNvSpPr/>
      </xdr:nvSpPr>
      <xdr:spPr>
        <a:xfrm>
          <a:off x="11782693" y="4624642"/>
          <a:ext cx="9868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2" name="正方形/長方形 91"/>
        <xdr:cNvSpPr/>
      </xdr:nvSpPr>
      <xdr:spPr>
        <a:xfrm>
          <a:off x="13151390" y="4607971"/>
          <a:ext cx="9006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47510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47510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6198850"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6198850"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7764125" y="43815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7764125" y="45720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0769600" y="4953000"/>
          <a:ext cx="402272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049500" y="4953000"/>
          <a:ext cx="452437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049500" y="5016500"/>
          <a:ext cx="4343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125700" y="5245100"/>
          <a:ext cx="43307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latin typeface="ＭＳ Ｐゴシック" panose="020B0600070205080204" pitchFamily="50" charset="-128"/>
              <a:ea typeface="ＭＳ Ｐゴシック" panose="020B0600070205080204" pitchFamily="50" charset="-128"/>
            </a:rPr>
            <a:t>　前年度比</a:t>
          </a:r>
          <a:r>
            <a:rPr kumimoji="1" lang="en-US" altLang="ja-JP" sz="1050" baseline="0">
              <a:latin typeface="ＭＳ Ｐゴシック" panose="020B0600070205080204" pitchFamily="50" charset="-128"/>
              <a:ea typeface="ＭＳ Ｐゴシック" panose="020B0600070205080204" pitchFamily="50" charset="-128"/>
            </a:rPr>
            <a:t>146.9</a:t>
          </a:r>
          <a:r>
            <a:rPr kumimoji="1" lang="ja-JP" altLang="en-US" sz="1050" baseline="0">
              <a:latin typeface="ＭＳ Ｐゴシック" panose="020B0600070205080204" pitchFamily="50" charset="-128"/>
              <a:ea typeface="ＭＳ Ｐゴシック" panose="020B0600070205080204" pitchFamily="50" charset="-128"/>
            </a:rPr>
            <a:t>％上昇している。上昇している要因は、平成</a:t>
          </a:r>
          <a:r>
            <a:rPr kumimoji="1" lang="en-US" altLang="ja-JP" sz="1050" baseline="0">
              <a:latin typeface="ＭＳ Ｐゴシック" panose="020B0600070205080204" pitchFamily="50" charset="-128"/>
              <a:ea typeface="ＭＳ Ｐゴシック" panose="020B0600070205080204" pitchFamily="50" charset="-128"/>
            </a:rPr>
            <a:t>30</a:t>
          </a:r>
          <a:r>
            <a:rPr kumimoji="1" lang="ja-JP" altLang="en-US" sz="1050" baseline="0">
              <a:latin typeface="ＭＳ Ｐゴシック" panose="020B0600070205080204" pitchFamily="50" charset="-128"/>
              <a:ea typeface="ＭＳ Ｐゴシック" panose="020B0600070205080204" pitchFamily="50" charset="-128"/>
            </a:rPr>
            <a:t>年</a:t>
          </a:r>
          <a:r>
            <a:rPr kumimoji="1" lang="en-US" altLang="ja-JP" sz="1050" baseline="0">
              <a:latin typeface="ＭＳ Ｐゴシック" panose="020B0600070205080204" pitchFamily="50" charset="-128"/>
              <a:ea typeface="ＭＳ Ｐゴシック" panose="020B0600070205080204" pitchFamily="50" charset="-128"/>
            </a:rPr>
            <a:t>7</a:t>
          </a:r>
          <a:r>
            <a:rPr kumimoji="1" lang="ja-JP" altLang="en-US" sz="1050" baseline="0">
              <a:latin typeface="ＭＳ Ｐゴシック" panose="020B0600070205080204" pitchFamily="50" charset="-128"/>
              <a:ea typeface="ＭＳ Ｐゴシック" panose="020B0600070205080204" pitchFamily="50" charset="-128"/>
            </a:rPr>
            <a:t>月豪雨の災害復旧事業により市債の発行を行ったため、将来負担額が大幅に増加したためである。</a:t>
          </a:r>
          <a:endParaRPr kumimoji="1" lang="en-US" altLang="ja-JP" sz="1050" baseline="0">
            <a:latin typeface="ＭＳ Ｐゴシック" panose="020B0600070205080204" pitchFamily="50" charset="-128"/>
            <a:ea typeface="ＭＳ Ｐゴシック" panose="020B0600070205080204" pitchFamily="50" charset="-128"/>
          </a:endParaRPr>
        </a:p>
        <a:p>
          <a:r>
            <a:rPr kumimoji="1" lang="ja-JP" altLang="en-US" sz="1050" baseline="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今後も、災害復旧事業による市債の発行を見込んでいるが、数値の動向に留意しつつ、より一層の自主財源等の確保に努め、健全で安定した財政運営に努める。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0731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0769600" y="7112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10769600" y="6803572"/>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1041705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10769600" y="6495143"/>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8" name="テキスト ボックス 107"/>
        <xdr:cNvSpPr txBox="1"/>
      </xdr:nvSpPr>
      <xdr:spPr>
        <a:xfrm>
          <a:off x="1031446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10769600" y="6186714"/>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0" name="テキスト ボックス 109"/>
        <xdr:cNvSpPr txBox="1"/>
      </xdr:nvSpPr>
      <xdr:spPr>
        <a:xfrm>
          <a:off x="1031446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10769600" y="5878286"/>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2" name="テキスト ボックス 111"/>
        <xdr:cNvSpPr txBox="1"/>
      </xdr:nvSpPr>
      <xdr:spPr>
        <a:xfrm>
          <a:off x="1031446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10769600" y="5569857"/>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14" name="テキスト ボックス 113"/>
        <xdr:cNvSpPr txBox="1"/>
      </xdr:nvSpPr>
      <xdr:spPr>
        <a:xfrm>
          <a:off x="10251851" y="547605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10769600" y="5261428"/>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6" name="テキスト ボックス 115"/>
        <xdr:cNvSpPr txBox="1"/>
      </xdr:nvSpPr>
      <xdr:spPr>
        <a:xfrm>
          <a:off x="10251851"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0769600" y="4953000"/>
          <a:ext cx="40227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xdr:cNvSpPr txBox="1"/>
      </xdr:nvSpPr>
      <xdr:spPr>
        <a:xfrm>
          <a:off x="10251851"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xdr:cNvSpPr/>
      </xdr:nvSpPr>
      <xdr:spPr>
        <a:xfrm>
          <a:off x="10769600" y="4953000"/>
          <a:ext cx="402272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52971</xdr:rowOff>
    </xdr:from>
    <xdr:to>
      <xdr:col>76</xdr:col>
      <xdr:colOff>21589</xdr:colOff>
      <xdr:row>34</xdr:row>
      <xdr:rowOff>31774</xdr:rowOff>
    </xdr:to>
    <xdr:cxnSp macro="">
      <xdr:nvCxnSpPr>
        <xdr:cNvPr id="120" name="直線コネクタ 119"/>
        <xdr:cNvCxnSpPr/>
      </xdr:nvCxnSpPr>
      <xdr:spPr>
        <a:xfrm flipV="1">
          <a:off x="14079220" y="5282196"/>
          <a:ext cx="1269" cy="135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35601</xdr:rowOff>
    </xdr:from>
    <xdr:ext cx="469744" cy="259045"/>
    <xdr:sp macro="" textlink="">
      <xdr:nvSpPr>
        <xdr:cNvPr id="121" name="債務償還比率最小値テキスト"/>
        <xdr:cNvSpPr txBox="1"/>
      </xdr:nvSpPr>
      <xdr:spPr>
        <a:xfrm>
          <a:off x="14131925" y="663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31774</xdr:rowOff>
    </xdr:from>
    <xdr:to>
      <xdr:col>76</xdr:col>
      <xdr:colOff>111125</xdr:colOff>
      <xdr:row>34</xdr:row>
      <xdr:rowOff>31774</xdr:rowOff>
    </xdr:to>
    <xdr:cxnSp macro="">
      <xdr:nvCxnSpPr>
        <xdr:cNvPr id="122" name="直線コネクタ 121"/>
        <xdr:cNvCxnSpPr/>
      </xdr:nvCxnSpPr>
      <xdr:spPr>
        <a:xfrm>
          <a:off x="14001750" y="663259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171098</xdr:rowOff>
    </xdr:from>
    <xdr:ext cx="560923" cy="259045"/>
    <xdr:sp macro="" textlink="">
      <xdr:nvSpPr>
        <xdr:cNvPr id="123" name="債務償還比率最大値テキスト"/>
        <xdr:cNvSpPr txBox="1"/>
      </xdr:nvSpPr>
      <xdr:spPr>
        <a:xfrm>
          <a:off x="14131925" y="50574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52971</xdr:rowOff>
    </xdr:from>
    <xdr:to>
      <xdr:col>76</xdr:col>
      <xdr:colOff>111125</xdr:colOff>
      <xdr:row>26</xdr:row>
      <xdr:rowOff>52971</xdr:rowOff>
    </xdr:to>
    <xdr:cxnSp macro="">
      <xdr:nvCxnSpPr>
        <xdr:cNvPr id="124" name="直線コネクタ 123"/>
        <xdr:cNvCxnSpPr/>
      </xdr:nvCxnSpPr>
      <xdr:spPr>
        <a:xfrm>
          <a:off x="14001750" y="528219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103498</xdr:rowOff>
    </xdr:from>
    <xdr:ext cx="469744" cy="259045"/>
    <xdr:sp macro="" textlink="">
      <xdr:nvSpPr>
        <xdr:cNvPr id="125" name="債務償還比率平均値テキスト"/>
        <xdr:cNvSpPr txBox="1"/>
      </xdr:nvSpPr>
      <xdr:spPr>
        <a:xfrm>
          <a:off x="14131925" y="601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125071</xdr:rowOff>
    </xdr:from>
    <xdr:to>
      <xdr:col>76</xdr:col>
      <xdr:colOff>73025</xdr:colOff>
      <xdr:row>31</xdr:row>
      <xdr:rowOff>55221</xdr:rowOff>
    </xdr:to>
    <xdr:sp macro="" textlink="">
      <xdr:nvSpPr>
        <xdr:cNvPr id="126" name="フローチャート: 判断 125"/>
        <xdr:cNvSpPr/>
      </xdr:nvSpPr>
      <xdr:spPr>
        <a:xfrm>
          <a:off x="14039850" y="604009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136277</xdr:rowOff>
    </xdr:from>
    <xdr:to>
      <xdr:col>72</xdr:col>
      <xdr:colOff>123825</xdr:colOff>
      <xdr:row>31</xdr:row>
      <xdr:rowOff>66427</xdr:rowOff>
    </xdr:to>
    <xdr:sp macro="" textlink="">
      <xdr:nvSpPr>
        <xdr:cNvPr id="127" name="フローチャート: 判断 126"/>
        <xdr:cNvSpPr/>
      </xdr:nvSpPr>
      <xdr:spPr>
        <a:xfrm>
          <a:off x="13357225" y="605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3912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2397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25158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17919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06805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86723</xdr:rowOff>
    </xdr:from>
    <xdr:to>
      <xdr:col>76</xdr:col>
      <xdr:colOff>73025</xdr:colOff>
      <xdr:row>31</xdr:row>
      <xdr:rowOff>16873</xdr:rowOff>
    </xdr:to>
    <xdr:sp macro="" textlink="">
      <xdr:nvSpPr>
        <xdr:cNvPr id="133" name="楕円 132"/>
        <xdr:cNvSpPr/>
      </xdr:nvSpPr>
      <xdr:spPr>
        <a:xfrm>
          <a:off x="14039850" y="600174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109600</xdr:rowOff>
    </xdr:from>
    <xdr:ext cx="469744" cy="259045"/>
    <xdr:sp macro="" textlink="">
      <xdr:nvSpPr>
        <xdr:cNvPr id="134" name="債務償還比率該当値テキスト"/>
        <xdr:cNvSpPr txBox="1"/>
      </xdr:nvSpPr>
      <xdr:spPr>
        <a:xfrm>
          <a:off x="14131925" y="585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66300</xdr:rowOff>
    </xdr:from>
    <xdr:to>
      <xdr:col>72</xdr:col>
      <xdr:colOff>123825</xdr:colOff>
      <xdr:row>31</xdr:row>
      <xdr:rowOff>167900</xdr:rowOff>
    </xdr:to>
    <xdr:sp macro="" textlink="">
      <xdr:nvSpPr>
        <xdr:cNvPr id="135" name="楕円 134"/>
        <xdr:cNvSpPr/>
      </xdr:nvSpPr>
      <xdr:spPr>
        <a:xfrm>
          <a:off x="13357225" y="6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137523</xdr:rowOff>
    </xdr:from>
    <xdr:to>
      <xdr:col>76</xdr:col>
      <xdr:colOff>22225</xdr:colOff>
      <xdr:row>31</xdr:row>
      <xdr:rowOff>117100</xdr:rowOff>
    </xdr:to>
    <xdr:cxnSp macro="">
      <xdr:nvCxnSpPr>
        <xdr:cNvPr id="136" name="直線コネクタ 135"/>
        <xdr:cNvCxnSpPr/>
      </xdr:nvCxnSpPr>
      <xdr:spPr>
        <a:xfrm flipV="1">
          <a:off x="13408025" y="6052548"/>
          <a:ext cx="673100" cy="15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82954</xdr:rowOff>
    </xdr:from>
    <xdr:ext cx="469744" cy="259045"/>
    <xdr:sp macro="" textlink="">
      <xdr:nvSpPr>
        <xdr:cNvPr id="137" name="n_1aveValue債務償還比率"/>
        <xdr:cNvSpPr txBox="1"/>
      </xdr:nvSpPr>
      <xdr:spPr>
        <a:xfrm>
          <a:off x="13169977" y="5826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159027</xdr:rowOff>
    </xdr:from>
    <xdr:ext cx="469744" cy="259045"/>
    <xdr:sp macro="" textlink="">
      <xdr:nvSpPr>
        <xdr:cNvPr id="138" name="n_1mainValue債務償還比率"/>
        <xdr:cNvSpPr txBox="1"/>
      </xdr:nvSpPr>
      <xdr:spPr>
        <a:xfrm>
          <a:off x="13169977" y="624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xdr:cNvSpPr/>
      </xdr:nvSpPr>
      <xdr:spPr>
        <a:xfrm>
          <a:off x="1231900" y="800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xdr:cNvSpPr/>
      </xdr:nvSpPr>
      <xdr:spPr>
        <a:xfrm>
          <a:off x="1231900" y="11811000"/>
          <a:ext cx="561022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xdr:cNvSpPr txBox="1"/>
      </xdr:nvSpPr>
      <xdr:spPr>
        <a:xfrm>
          <a:off x="89535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xdr:cNvSpPr txBox="1"/>
      </xdr:nvSpPr>
      <xdr:spPr>
        <a:xfrm>
          <a:off x="666115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xdr:cNvSpPr txBox="1"/>
      </xdr:nvSpPr>
      <xdr:spPr>
        <a:xfrm>
          <a:off x="89535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xdr:cNvSpPr txBox="1"/>
      </xdr:nvSpPr>
      <xdr:spPr>
        <a:xfrm>
          <a:off x="666115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43,400
43,249
432.22
34,683,337
32,216,482
1,988,087
14,640,207
27,387,765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823075" y="1714500"/>
          <a:ext cx="3492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239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040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239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494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239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494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239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494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239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494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239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8529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852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169273</xdr:rowOff>
    </xdr:to>
    <xdr:cxnSp macro="">
      <xdr:nvCxnSpPr>
        <xdr:cNvPr id="57" name="直線コネクタ 56"/>
        <xdr:cNvCxnSpPr/>
      </xdr:nvCxnSpPr>
      <xdr:spPr>
        <a:xfrm flipV="1">
          <a:off x="4406265" y="570465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340478" cy="259045"/>
    <xdr:sp macro="" textlink="">
      <xdr:nvSpPr>
        <xdr:cNvPr id="58" name="【道路】&#10;有形固定資産減価償却率最小値テキスト"/>
        <xdr:cNvSpPr txBox="1"/>
      </xdr:nvSpPr>
      <xdr:spPr>
        <a:xfrm>
          <a:off x="44450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59" name="直線コネクタ 58"/>
        <xdr:cNvCxnSpPr/>
      </xdr:nvCxnSpPr>
      <xdr:spPr>
        <a:xfrm>
          <a:off x="4327525" y="719872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405111" cy="259045"/>
    <xdr:sp macro="" textlink="">
      <xdr:nvSpPr>
        <xdr:cNvPr id="60" name="【道路】&#10;有形固定資産減価償却率最大値テキスト"/>
        <xdr:cNvSpPr txBox="1"/>
      </xdr:nvSpPr>
      <xdr:spPr>
        <a:xfrm>
          <a:off x="4445000" y="547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1" name="直線コネクタ 60"/>
        <xdr:cNvCxnSpPr/>
      </xdr:nvCxnSpPr>
      <xdr:spPr>
        <a:xfrm>
          <a:off x="4327525" y="57046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51180</xdr:rowOff>
    </xdr:from>
    <xdr:ext cx="405111" cy="259045"/>
    <xdr:sp macro="" textlink="">
      <xdr:nvSpPr>
        <xdr:cNvPr id="62" name="【道路】&#10;有形固定資産減価償却率平均値テキスト"/>
        <xdr:cNvSpPr txBox="1"/>
      </xdr:nvSpPr>
      <xdr:spPr>
        <a:xfrm>
          <a:off x="44450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72753</xdr:rowOff>
    </xdr:from>
    <xdr:to>
      <xdr:col>24</xdr:col>
      <xdr:colOff>114300</xdr:colOff>
      <xdr:row>37</xdr:row>
      <xdr:rowOff>2903</xdr:rowOff>
    </xdr:to>
    <xdr:sp macro="" textlink="">
      <xdr:nvSpPr>
        <xdr:cNvPr id="63" name="フローチャート: 判断 62"/>
        <xdr:cNvSpPr/>
      </xdr:nvSpPr>
      <xdr:spPr>
        <a:xfrm>
          <a:off x="43561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93980</xdr:rowOff>
    </xdr:from>
    <xdr:to>
      <xdr:col>20</xdr:col>
      <xdr:colOff>38100</xdr:colOff>
      <xdr:row>37</xdr:row>
      <xdr:rowOff>24130</xdr:rowOff>
    </xdr:to>
    <xdr:sp macro="" textlink="">
      <xdr:nvSpPr>
        <xdr:cNvPr id="64" name="フローチャート: 判断 63"/>
        <xdr:cNvSpPr/>
      </xdr:nvSpPr>
      <xdr:spPr>
        <a:xfrm>
          <a:off x="3565525" y="62661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105410</xdr:rowOff>
    </xdr:from>
    <xdr:to>
      <xdr:col>15</xdr:col>
      <xdr:colOff>101600</xdr:colOff>
      <xdr:row>37</xdr:row>
      <xdr:rowOff>35560</xdr:rowOff>
    </xdr:to>
    <xdr:sp macro="" textlink="">
      <xdr:nvSpPr>
        <xdr:cNvPr id="65" name="フローチャート: 判断 64"/>
        <xdr:cNvSpPr/>
      </xdr:nvSpPr>
      <xdr:spPr>
        <a:xfrm>
          <a:off x="2714625"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87449</xdr:rowOff>
    </xdr:from>
    <xdr:to>
      <xdr:col>10</xdr:col>
      <xdr:colOff>165100</xdr:colOff>
      <xdr:row>38</xdr:row>
      <xdr:rowOff>17599</xdr:rowOff>
    </xdr:to>
    <xdr:sp macro="" textlink="">
      <xdr:nvSpPr>
        <xdr:cNvPr id="66" name="フローチャート: 判断 65"/>
        <xdr:cNvSpPr/>
      </xdr:nvSpPr>
      <xdr:spPr>
        <a:xfrm>
          <a:off x="187325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110308</xdr:rowOff>
    </xdr:from>
    <xdr:to>
      <xdr:col>24</xdr:col>
      <xdr:colOff>114300</xdr:colOff>
      <xdr:row>36</xdr:row>
      <xdr:rowOff>40458</xdr:rowOff>
    </xdr:to>
    <xdr:sp macro="" textlink="">
      <xdr:nvSpPr>
        <xdr:cNvPr id="72" name="楕円 71"/>
        <xdr:cNvSpPr/>
      </xdr:nvSpPr>
      <xdr:spPr>
        <a:xfrm>
          <a:off x="4356100" y="611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133185</xdr:rowOff>
    </xdr:from>
    <xdr:ext cx="405111" cy="259045"/>
    <xdr:sp macro="" textlink="">
      <xdr:nvSpPr>
        <xdr:cNvPr id="73" name="【道路】&#10;有形固定資産減価償却率該当値テキスト"/>
        <xdr:cNvSpPr txBox="1"/>
      </xdr:nvSpPr>
      <xdr:spPr>
        <a:xfrm>
          <a:off x="4445000" y="59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116840</xdr:rowOff>
    </xdr:from>
    <xdr:to>
      <xdr:col>20</xdr:col>
      <xdr:colOff>38100</xdr:colOff>
      <xdr:row>36</xdr:row>
      <xdr:rowOff>46990</xdr:rowOff>
    </xdr:to>
    <xdr:sp macro="" textlink="">
      <xdr:nvSpPr>
        <xdr:cNvPr id="74" name="楕円 73"/>
        <xdr:cNvSpPr/>
      </xdr:nvSpPr>
      <xdr:spPr>
        <a:xfrm>
          <a:off x="3565525" y="61175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161108</xdr:rowOff>
    </xdr:from>
    <xdr:to>
      <xdr:col>24</xdr:col>
      <xdr:colOff>63500</xdr:colOff>
      <xdr:row>35</xdr:row>
      <xdr:rowOff>167640</xdr:rowOff>
    </xdr:to>
    <xdr:cxnSp macro="">
      <xdr:nvCxnSpPr>
        <xdr:cNvPr id="75" name="直線コネクタ 74"/>
        <xdr:cNvCxnSpPr/>
      </xdr:nvCxnSpPr>
      <xdr:spPr>
        <a:xfrm flipV="1">
          <a:off x="3616325" y="6161858"/>
          <a:ext cx="79057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123372</xdr:rowOff>
    </xdr:from>
    <xdr:to>
      <xdr:col>15</xdr:col>
      <xdr:colOff>101600</xdr:colOff>
      <xdr:row>36</xdr:row>
      <xdr:rowOff>53522</xdr:rowOff>
    </xdr:to>
    <xdr:sp macro="" textlink="">
      <xdr:nvSpPr>
        <xdr:cNvPr id="76" name="楕円 75"/>
        <xdr:cNvSpPr/>
      </xdr:nvSpPr>
      <xdr:spPr>
        <a:xfrm>
          <a:off x="2714625"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167640</xdr:rowOff>
    </xdr:from>
    <xdr:to>
      <xdr:col>19</xdr:col>
      <xdr:colOff>177800</xdr:colOff>
      <xdr:row>36</xdr:row>
      <xdr:rowOff>2722</xdr:rowOff>
    </xdr:to>
    <xdr:cxnSp macro="">
      <xdr:nvCxnSpPr>
        <xdr:cNvPr id="77" name="直線コネクタ 76"/>
        <xdr:cNvCxnSpPr/>
      </xdr:nvCxnSpPr>
      <xdr:spPr>
        <a:xfrm flipV="1">
          <a:off x="2765425" y="6168390"/>
          <a:ext cx="8509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15257</xdr:rowOff>
    </xdr:from>
    <xdr:ext cx="405111" cy="259045"/>
    <xdr:sp macro="" textlink="">
      <xdr:nvSpPr>
        <xdr:cNvPr id="78" name="n_1aveValue【道路】&#10;有形固定資産減価償却率"/>
        <xdr:cNvSpPr txBox="1"/>
      </xdr:nvSpPr>
      <xdr:spPr>
        <a:xfrm>
          <a:off x="341059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26687</xdr:rowOff>
    </xdr:from>
    <xdr:ext cx="405111" cy="259045"/>
    <xdr:sp macro="" textlink="">
      <xdr:nvSpPr>
        <xdr:cNvPr id="79" name="n_2aveValue【道路】&#10;有形固定資産減価償却率"/>
        <xdr:cNvSpPr txBox="1"/>
      </xdr:nvSpPr>
      <xdr:spPr>
        <a:xfrm>
          <a:off x="257239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34126</xdr:rowOff>
    </xdr:from>
    <xdr:ext cx="405111" cy="259045"/>
    <xdr:sp macro="" textlink="">
      <xdr:nvSpPr>
        <xdr:cNvPr id="80" name="n_3aveValue【道路】&#10;有形固定資産減価償却率"/>
        <xdr:cNvSpPr txBox="1"/>
      </xdr:nvSpPr>
      <xdr:spPr>
        <a:xfrm>
          <a:off x="1731019"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63517</xdr:rowOff>
    </xdr:from>
    <xdr:ext cx="405111" cy="259045"/>
    <xdr:sp macro="" textlink="">
      <xdr:nvSpPr>
        <xdr:cNvPr id="81" name="n_1mainValue【道路】&#10;有形固定資産減価償却率"/>
        <xdr:cNvSpPr txBox="1"/>
      </xdr:nvSpPr>
      <xdr:spPr>
        <a:xfrm>
          <a:off x="341059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70049</xdr:rowOff>
    </xdr:from>
    <xdr:ext cx="405111" cy="259045"/>
    <xdr:sp macro="" textlink="">
      <xdr:nvSpPr>
        <xdr:cNvPr id="82" name="n_2mainValue【道路】&#10;有形固定資産減価償却率"/>
        <xdr:cNvSpPr txBox="1"/>
      </xdr:nvSpPr>
      <xdr:spPr>
        <a:xfrm>
          <a:off x="2572394"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2420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280150" y="723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8320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280150" y="685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57774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5777426"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280150" y="609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5777426"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280150" y="571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5777426"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571330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88087</xdr:rowOff>
    </xdr:from>
    <xdr:to>
      <xdr:col>54</xdr:col>
      <xdr:colOff>189865</xdr:colOff>
      <xdr:row>42</xdr:row>
      <xdr:rowOff>591</xdr:rowOff>
    </xdr:to>
    <xdr:cxnSp macro="">
      <xdr:nvCxnSpPr>
        <xdr:cNvPr id="106" name="直線コネクタ 105"/>
        <xdr:cNvCxnSpPr/>
      </xdr:nvCxnSpPr>
      <xdr:spPr>
        <a:xfrm flipV="1">
          <a:off x="9952990" y="5917387"/>
          <a:ext cx="0" cy="128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4418</xdr:rowOff>
    </xdr:from>
    <xdr:ext cx="469744" cy="259045"/>
    <xdr:sp macro="" textlink="">
      <xdr:nvSpPr>
        <xdr:cNvPr id="107" name="【道路】&#10;一人当たり延長最小値テキスト"/>
        <xdr:cNvSpPr txBox="1"/>
      </xdr:nvSpPr>
      <xdr:spPr>
        <a:xfrm>
          <a:off x="9991725" y="720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591</xdr:rowOff>
    </xdr:from>
    <xdr:to>
      <xdr:col>55</xdr:col>
      <xdr:colOff>88900</xdr:colOff>
      <xdr:row>42</xdr:row>
      <xdr:rowOff>591</xdr:rowOff>
    </xdr:to>
    <xdr:cxnSp macro="">
      <xdr:nvCxnSpPr>
        <xdr:cNvPr id="108" name="直線コネクタ 107"/>
        <xdr:cNvCxnSpPr/>
      </xdr:nvCxnSpPr>
      <xdr:spPr>
        <a:xfrm>
          <a:off x="9874250" y="720149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34764</xdr:rowOff>
    </xdr:from>
    <xdr:ext cx="534377" cy="259045"/>
    <xdr:sp macro="" textlink="">
      <xdr:nvSpPr>
        <xdr:cNvPr id="109" name="【道路】&#10;一人当たり延長最大値テキスト"/>
        <xdr:cNvSpPr txBox="1"/>
      </xdr:nvSpPr>
      <xdr:spPr>
        <a:xfrm>
          <a:off x="9991725" y="569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88087</xdr:rowOff>
    </xdr:from>
    <xdr:to>
      <xdr:col>55</xdr:col>
      <xdr:colOff>88900</xdr:colOff>
      <xdr:row>34</xdr:row>
      <xdr:rowOff>88087</xdr:rowOff>
    </xdr:to>
    <xdr:cxnSp macro="">
      <xdr:nvCxnSpPr>
        <xdr:cNvPr id="110" name="直線コネクタ 109"/>
        <xdr:cNvCxnSpPr/>
      </xdr:nvCxnSpPr>
      <xdr:spPr>
        <a:xfrm>
          <a:off x="9874250" y="591738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22172</xdr:rowOff>
    </xdr:from>
    <xdr:ext cx="534377" cy="259045"/>
    <xdr:sp macro="" textlink="">
      <xdr:nvSpPr>
        <xdr:cNvPr id="111" name="【道路】&#10;一人当たり延長平均値テキスト"/>
        <xdr:cNvSpPr txBox="1"/>
      </xdr:nvSpPr>
      <xdr:spPr>
        <a:xfrm>
          <a:off x="9991725" y="6708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43745</xdr:rowOff>
    </xdr:from>
    <xdr:to>
      <xdr:col>55</xdr:col>
      <xdr:colOff>50800</xdr:colOff>
      <xdr:row>39</xdr:row>
      <xdr:rowOff>145345</xdr:rowOff>
    </xdr:to>
    <xdr:sp macro="" textlink="">
      <xdr:nvSpPr>
        <xdr:cNvPr id="112" name="フローチャート: 判断 111"/>
        <xdr:cNvSpPr/>
      </xdr:nvSpPr>
      <xdr:spPr>
        <a:xfrm>
          <a:off x="9912350" y="67302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57804</xdr:rowOff>
    </xdr:from>
    <xdr:to>
      <xdr:col>50</xdr:col>
      <xdr:colOff>165100</xdr:colOff>
      <xdr:row>39</xdr:row>
      <xdr:rowOff>159404</xdr:rowOff>
    </xdr:to>
    <xdr:sp macro="" textlink="">
      <xdr:nvSpPr>
        <xdr:cNvPr id="113" name="フローチャート: 判断 112"/>
        <xdr:cNvSpPr/>
      </xdr:nvSpPr>
      <xdr:spPr>
        <a:xfrm>
          <a:off x="9112250" y="674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52146</xdr:rowOff>
    </xdr:from>
    <xdr:to>
      <xdr:col>46</xdr:col>
      <xdr:colOff>38100</xdr:colOff>
      <xdr:row>39</xdr:row>
      <xdr:rowOff>153746</xdr:rowOff>
    </xdr:to>
    <xdr:sp macro="" textlink="">
      <xdr:nvSpPr>
        <xdr:cNvPr id="114" name="フローチャート: 判断 113"/>
        <xdr:cNvSpPr/>
      </xdr:nvSpPr>
      <xdr:spPr>
        <a:xfrm>
          <a:off x="8270875" y="673869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91446</xdr:rowOff>
    </xdr:from>
    <xdr:to>
      <xdr:col>41</xdr:col>
      <xdr:colOff>101600</xdr:colOff>
      <xdr:row>40</xdr:row>
      <xdr:rowOff>21596</xdr:rowOff>
    </xdr:to>
    <xdr:sp macro="" textlink="">
      <xdr:nvSpPr>
        <xdr:cNvPr id="115" name="フローチャート: 判断 114"/>
        <xdr:cNvSpPr/>
      </xdr:nvSpPr>
      <xdr:spPr>
        <a:xfrm>
          <a:off x="7419975" y="67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42907</xdr:rowOff>
    </xdr:from>
    <xdr:to>
      <xdr:col>55</xdr:col>
      <xdr:colOff>50800</xdr:colOff>
      <xdr:row>37</xdr:row>
      <xdr:rowOff>144507</xdr:rowOff>
    </xdr:to>
    <xdr:sp macro="" textlink="">
      <xdr:nvSpPr>
        <xdr:cNvPr id="121" name="楕円 120"/>
        <xdr:cNvSpPr/>
      </xdr:nvSpPr>
      <xdr:spPr>
        <a:xfrm>
          <a:off x="9912350" y="638655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65784</xdr:rowOff>
    </xdr:from>
    <xdr:ext cx="534377" cy="259045"/>
    <xdr:sp macro="" textlink="">
      <xdr:nvSpPr>
        <xdr:cNvPr id="122" name="【道路】&#10;一人当たり延長該当値テキスト"/>
        <xdr:cNvSpPr txBox="1"/>
      </xdr:nvSpPr>
      <xdr:spPr>
        <a:xfrm>
          <a:off x="9991725" y="62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58623</xdr:rowOff>
    </xdr:from>
    <xdr:to>
      <xdr:col>50</xdr:col>
      <xdr:colOff>165100</xdr:colOff>
      <xdr:row>37</xdr:row>
      <xdr:rowOff>160223</xdr:rowOff>
    </xdr:to>
    <xdr:sp macro="" textlink="">
      <xdr:nvSpPr>
        <xdr:cNvPr id="123" name="楕円 122"/>
        <xdr:cNvSpPr/>
      </xdr:nvSpPr>
      <xdr:spPr>
        <a:xfrm>
          <a:off x="9112250" y="64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93707</xdr:rowOff>
    </xdr:from>
    <xdr:to>
      <xdr:col>55</xdr:col>
      <xdr:colOff>0</xdr:colOff>
      <xdr:row>37</xdr:row>
      <xdr:rowOff>109423</xdr:rowOff>
    </xdr:to>
    <xdr:cxnSp macro="">
      <xdr:nvCxnSpPr>
        <xdr:cNvPr id="124" name="直線コネクタ 123"/>
        <xdr:cNvCxnSpPr/>
      </xdr:nvCxnSpPr>
      <xdr:spPr>
        <a:xfrm flipV="1">
          <a:off x="9163050" y="6437357"/>
          <a:ext cx="790575"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69367</xdr:rowOff>
    </xdr:from>
    <xdr:to>
      <xdr:col>46</xdr:col>
      <xdr:colOff>38100</xdr:colOff>
      <xdr:row>37</xdr:row>
      <xdr:rowOff>170968</xdr:rowOff>
    </xdr:to>
    <xdr:sp macro="" textlink="">
      <xdr:nvSpPr>
        <xdr:cNvPr id="125" name="楕円 124"/>
        <xdr:cNvSpPr/>
      </xdr:nvSpPr>
      <xdr:spPr>
        <a:xfrm>
          <a:off x="8270875" y="6413017"/>
          <a:ext cx="92075"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109423</xdr:rowOff>
    </xdr:from>
    <xdr:to>
      <xdr:col>50</xdr:col>
      <xdr:colOff>114300</xdr:colOff>
      <xdr:row>37</xdr:row>
      <xdr:rowOff>120167</xdr:rowOff>
    </xdr:to>
    <xdr:cxnSp macro="">
      <xdr:nvCxnSpPr>
        <xdr:cNvPr id="126" name="直線コネクタ 125"/>
        <xdr:cNvCxnSpPr/>
      </xdr:nvCxnSpPr>
      <xdr:spPr>
        <a:xfrm flipV="1">
          <a:off x="8321675" y="6453073"/>
          <a:ext cx="841375"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150531</xdr:rowOff>
    </xdr:from>
    <xdr:ext cx="534377" cy="259045"/>
    <xdr:sp macro="" textlink="">
      <xdr:nvSpPr>
        <xdr:cNvPr id="127" name="n_1aveValue【道路】&#10;一人当たり延長"/>
        <xdr:cNvSpPr txBox="1"/>
      </xdr:nvSpPr>
      <xdr:spPr>
        <a:xfrm>
          <a:off x="8892686" y="68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144873</xdr:rowOff>
    </xdr:from>
    <xdr:ext cx="534377" cy="259045"/>
    <xdr:sp macro="" textlink="">
      <xdr:nvSpPr>
        <xdr:cNvPr id="128" name="n_2aveValue【道路】&#10;一人当たり延長"/>
        <xdr:cNvSpPr txBox="1"/>
      </xdr:nvSpPr>
      <xdr:spPr>
        <a:xfrm>
          <a:off x="8064011" y="68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38123</xdr:rowOff>
    </xdr:from>
    <xdr:ext cx="534377" cy="259045"/>
    <xdr:sp macro="" textlink="">
      <xdr:nvSpPr>
        <xdr:cNvPr id="129" name="n_3aveValue【道路】&#10;一人当たり延長"/>
        <xdr:cNvSpPr txBox="1"/>
      </xdr:nvSpPr>
      <xdr:spPr>
        <a:xfrm>
          <a:off x="7222636" y="655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5300</xdr:rowOff>
    </xdr:from>
    <xdr:ext cx="534377" cy="259045"/>
    <xdr:sp macro="" textlink="">
      <xdr:nvSpPr>
        <xdr:cNvPr id="130" name="n_1mainValue【道路】&#10;一人当たり延長"/>
        <xdr:cNvSpPr txBox="1"/>
      </xdr:nvSpPr>
      <xdr:spPr>
        <a:xfrm>
          <a:off x="8892686" y="617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16044</xdr:rowOff>
    </xdr:from>
    <xdr:ext cx="534377" cy="259045"/>
    <xdr:sp macro="" textlink="">
      <xdr:nvSpPr>
        <xdr:cNvPr id="131" name="n_2mainValue【道路】&#10;一人当たり延長"/>
        <xdr:cNvSpPr txBox="1"/>
      </xdr:nvSpPr>
      <xdr:spPr>
        <a:xfrm>
          <a:off x="8064011" y="61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23900"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040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23900"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494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23900"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494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23900"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494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23900"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494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23900"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8529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852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57150</xdr:rowOff>
    </xdr:from>
    <xdr:to>
      <xdr:col>24</xdr:col>
      <xdr:colOff>62865</xdr:colOff>
      <xdr:row>64</xdr:row>
      <xdr:rowOff>102870</xdr:rowOff>
    </xdr:to>
    <xdr:cxnSp macro="">
      <xdr:nvCxnSpPr>
        <xdr:cNvPr id="157" name="直線コネクタ 156"/>
        <xdr:cNvCxnSpPr/>
      </xdr:nvCxnSpPr>
      <xdr:spPr>
        <a:xfrm flipV="1">
          <a:off x="4406265" y="948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4450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327525" y="110756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3827</xdr:rowOff>
    </xdr:from>
    <xdr:ext cx="405111" cy="259045"/>
    <xdr:sp macro="" textlink="">
      <xdr:nvSpPr>
        <xdr:cNvPr id="160" name="【橋りょう・トンネル】&#10;有形固定資産減価償却率最大値テキスト"/>
        <xdr:cNvSpPr txBox="1"/>
      </xdr:nvSpPr>
      <xdr:spPr>
        <a:xfrm>
          <a:off x="44450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57150</xdr:rowOff>
    </xdr:from>
    <xdr:to>
      <xdr:col>24</xdr:col>
      <xdr:colOff>152400</xdr:colOff>
      <xdr:row>55</xdr:row>
      <xdr:rowOff>57150</xdr:rowOff>
    </xdr:to>
    <xdr:cxnSp macro="">
      <xdr:nvCxnSpPr>
        <xdr:cNvPr id="161" name="直線コネクタ 160"/>
        <xdr:cNvCxnSpPr/>
      </xdr:nvCxnSpPr>
      <xdr:spPr>
        <a:xfrm>
          <a:off x="4327525" y="94869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113773</xdr:rowOff>
    </xdr:from>
    <xdr:ext cx="405111" cy="259045"/>
    <xdr:sp macro="" textlink="">
      <xdr:nvSpPr>
        <xdr:cNvPr id="162" name="【橋りょう・トンネル】&#10;有形固定資産減価償却率平均値テキスト"/>
        <xdr:cNvSpPr txBox="1"/>
      </xdr:nvSpPr>
      <xdr:spPr>
        <a:xfrm>
          <a:off x="4445000" y="10057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xdr:cNvSpPr/>
      </xdr:nvSpPr>
      <xdr:spPr>
        <a:xfrm>
          <a:off x="43561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4" name="フローチャート: 判断 163"/>
        <xdr:cNvSpPr/>
      </xdr:nvSpPr>
      <xdr:spPr>
        <a:xfrm>
          <a:off x="3565525" y="1011210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21046</xdr:rowOff>
    </xdr:from>
    <xdr:to>
      <xdr:col>15</xdr:col>
      <xdr:colOff>101600</xdr:colOff>
      <xdr:row>59</xdr:row>
      <xdr:rowOff>122646</xdr:rowOff>
    </xdr:to>
    <xdr:sp macro="" textlink="">
      <xdr:nvSpPr>
        <xdr:cNvPr id="165" name="フローチャート: 判断 164"/>
        <xdr:cNvSpPr/>
      </xdr:nvSpPr>
      <xdr:spPr>
        <a:xfrm>
          <a:off x="2714625"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55335</xdr:rowOff>
    </xdr:from>
    <xdr:to>
      <xdr:col>10</xdr:col>
      <xdr:colOff>165100</xdr:colOff>
      <xdr:row>59</xdr:row>
      <xdr:rowOff>156935</xdr:rowOff>
    </xdr:to>
    <xdr:sp macro="" textlink="">
      <xdr:nvSpPr>
        <xdr:cNvPr id="166" name="フローチャート: 判断 165"/>
        <xdr:cNvSpPr/>
      </xdr:nvSpPr>
      <xdr:spPr>
        <a:xfrm>
          <a:off x="187325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172" name="楕円 171"/>
        <xdr:cNvSpPr/>
      </xdr:nvSpPr>
      <xdr:spPr>
        <a:xfrm>
          <a:off x="43561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74947</xdr:rowOff>
    </xdr:from>
    <xdr:ext cx="405111" cy="259045"/>
    <xdr:sp macro="" textlink="">
      <xdr:nvSpPr>
        <xdr:cNvPr id="173" name="【橋りょう・トンネル】&#10;有形固定資産減価償却率該当値テキスト"/>
        <xdr:cNvSpPr txBox="1"/>
      </xdr:nvSpPr>
      <xdr:spPr>
        <a:xfrm>
          <a:off x="4445000"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65133</xdr:rowOff>
    </xdr:from>
    <xdr:to>
      <xdr:col>20</xdr:col>
      <xdr:colOff>38100</xdr:colOff>
      <xdr:row>58</xdr:row>
      <xdr:rowOff>166733</xdr:rowOff>
    </xdr:to>
    <xdr:sp macro="" textlink="">
      <xdr:nvSpPr>
        <xdr:cNvPr id="174" name="楕円 173"/>
        <xdr:cNvSpPr/>
      </xdr:nvSpPr>
      <xdr:spPr>
        <a:xfrm>
          <a:off x="3565525" y="1000923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102870</xdr:rowOff>
    </xdr:from>
    <xdr:to>
      <xdr:col>24</xdr:col>
      <xdr:colOff>63500</xdr:colOff>
      <xdr:row>58</xdr:row>
      <xdr:rowOff>115933</xdr:rowOff>
    </xdr:to>
    <xdr:cxnSp macro="">
      <xdr:nvCxnSpPr>
        <xdr:cNvPr id="175" name="直線コネクタ 174"/>
        <xdr:cNvCxnSpPr/>
      </xdr:nvCxnSpPr>
      <xdr:spPr>
        <a:xfrm flipV="1">
          <a:off x="3616325" y="10046970"/>
          <a:ext cx="7905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76563</xdr:rowOff>
    </xdr:from>
    <xdr:to>
      <xdr:col>15</xdr:col>
      <xdr:colOff>101600</xdr:colOff>
      <xdr:row>59</xdr:row>
      <xdr:rowOff>6713</xdr:rowOff>
    </xdr:to>
    <xdr:sp macro="" textlink="">
      <xdr:nvSpPr>
        <xdr:cNvPr id="176" name="楕円 175"/>
        <xdr:cNvSpPr/>
      </xdr:nvSpPr>
      <xdr:spPr>
        <a:xfrm>
          <a:off x="2714625"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115933</xdr:rowOff>
    </xdr:from>
    <xdr:to>
      <xdr:col>19</xdr:col>
      <xdr:colOff>177800</xdr:colOff>
      <xdr:row>58</xdr:row>
      <xdr:rowOff>127363</xdr:rowOff>
    </xdr:to>
    <xdr:cxnSp macro="">
      <xdr:nvCxnSpPr>
        <xdr:cNvPr id="177" name="直線コネクタ 176"/>
        <xdr:cNvCxnSpPr/>
      </xdr:nvCxnSpPr>
      <xdr:spPr>
        <a:xfrm flipV="1">
          <a:off x="2765425" y="10060033"/>
          <a:ext cx="850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8" name="n_1aveValue【橋りょう・トンネル】&#10;有形固定資産減価償却率"/>
        <xdr:cNvSpPr txBox="1"/>
      </xdr:nvSpPr>
      <xdr:spPr>
        <a:xfrm>
          <a:off x="341059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113773</xdr:rowOff>
    </xdr:from>
    <xdr:ext cx="405111" cy="259045"/>
    <xdr:sp macro="" textlink="">
      <xdr:nvSpPr>
        <xdr:cNvPr id="179" name="n_2aveValue【橋りょう・トンネル】&#10;有形固定資産減価償却率"/>
        <xdr:cNvSpPr txBox="1"/>
      </xdr:nvSpPr>
      <xdr:spPr>
        <a:xfrm>
          <a:off x="2572394" y="1022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2012</xdr:rowOff>
    </xdr:from>
    <xdr:ext cx="405111" cy="259045"/>
    <xdr:sp macro="" textlink="">
      <xdr:nvSpPr>
        <xdr:cNvPr id="180" name="n_3aveValue【橋りょう・トンネル】&#10;有形固定資産減価償却率"/>
        <xdr:cNvSpPr txBox="1"/>
      </xdr:nvSpPr>
      <xdr:spPr>
        <a:xfrm>
          <a:off x="1731019"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11810</xdr:rowOff>
    </xdr:from>
    <xdr:ext cx="405111" cy="259045"/>
    <xdr:sp macro="" textlink="">
      <xdr:nvSpPr>
        <xdr:cNvPr id="181" name="n_1mainValue【橋りょう・トンネル】&#10;有形固定資産減価償却率"/>
        <xdr:cNvSpPr txBox="1"/>
      </xdr:nvSpPr>
      <xdr:spPr>
        <a:xfrm>
          <a:off x="341059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23240</xdr:rowOff>
    </xdr:from>
    <xdr:ext cx="405111" cy="259045"/>
    <xdr:sp macro="" textlink="">
      <xdr:nvSpPr>
        <xdr:cNvPr id="182" name="n_2mainValue【橋りょう・トンネル】&#10;有形固定資産減価償却率"/>
        <xdr:cNvSpPr txBox="1"/>
      </xdr:nvSpPr>
      <xdr:spPr>
        <a:xfrm>
          <a:off x="257239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xdr:cNvCxnSpPr/>
      </xdr:nvCxnSpPr>
      <xdr:spPr>
        <a:xfrm>
          <a:off x="6280150" y="1097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xdr:cNvSpPr txBox="1"/>
      </xdr:nvSpPr>
      <xdr:spPr>
        <a:xfrm>
          <a:off x="6040889"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xdr:cNvCxnSpPr/>
      </xdr:nvCxnSpPr>
      <xdr:spPr>
        <a:xfrm>
          <a:off x="6280150" y="1051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6" name="テキスト ボックス 195"/>
        <xdr:cNvSpPr txBox="1"/>
      </xdr:nvSpPr>
      <xdr:spPr>
        <a:xfrm>
          <a:off x="5713306"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xdr:cNvCxnSpPr/>
      </xdr:nvCxnSpPr>
      <xdr:spPr>
        <a:xfrm>
          <a:off x="6280150" y="1005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xdr:cNvSpPr txBox="1"/>
      </xdr:nvSpPr>
      <xdr:spPr>
        <a:xfrm>
          <a:off x="5623153"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xdr:cNvCxnSpPr/>
      </xdr:nvCxnSpPr>
      <xdr:spPr>
        <a:xfrm>
          <a:off x="6280150" y="960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xdr:cNvSpPr txBox="1"/>
      </xdr:nvSpPr>
      <xdr:spPr>
        <a:xfrm>
          <a:off x="5623153"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xdr:cNvSpPr txBox="1"/>
      </xdr:nvSpPr>
      <xdr:spPr>
        <a:xfrm>
          <a:off x="562315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82102</xdr:rowOff>
    </xdr:from>
    <xdr:to>
      <xdr:col>54</xdr:col>
      <xdr:colOff>189865</xdr:colOff>
      <xdr:row>63</xdr:row>
      <xdr:rowOff>170402</xdr:rowOff>
    </xdr:to>
    <xdr:cxnSp macro="">
      <xdr:nvCxnSpPr>
        <xdr:cNvPr id="204" name="直線コネクタ 203"/>
        <xdr:cNvCxnSpPr/>
      </xdr:nvCxnSpPr>
      <xdr:spPr>
        <a:xfrm flipV="1">
          <a:off x="9952990" y="9511852"/>
          <a:ext cx="0" cy="145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2779</xdr:rowOff>
    </xdr:from>
    <xdr:ext cx="469744" cy="259045"/>
    <xdr:sp macro="" textlink="">
      <xdr:nvSpPr>
        <xdr:cNvPr id="205" name="【橋りょう・トンネル】&#10;一人当たり有形固定資産（償却資産）額最小値テキスト"/>
        <xdr:cNvSpPr txBox="1"/>
      </xdr:nvSpPr>
      <xdr:spPr>
        <a:xfrm>
          <a:off x="9991725" y="1097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170402</xdr:rowOff>
    </xdr:from>
    <xdr:to>
      <xdr:col>55</xdr:col>
      <xdr:colOff>88900</xdr:colOff>
      <xdr:row>63</xdr:row>
      <xdr:rowOff>170402</xdr:rowOff>
    </xdr:to>
    <xdr:cxnSp macro="">
      <xdr:nvCxnSpPr>
        <xdr:cNvPr id="206" name="直線コネクタ 205"/>
        <xdr:cNvCxnSpPr/>
      </xdr:nvCxnSpPr>
      <xdr:spPr>
        <a:xfrm>
          <a:off x="9874250" y="1097175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28779</xdr:rowOff>
    </xdr:from>
    <xdr:ext cx="690189" cy="259045"/>
    <xdr:sp macro="" textlink="">
      <xdr:nvSpPr>
        <xdr:cNvPr id="207" name="【橋りょう・トンネル】&#10;一人当たり有形固定資産（償却資産）額最大値テキスト"/>
        <xdr:cNvSpPr txBox="1"/>
      </xdr:nvSpPr>
      <xdr:spPr>
        <a:xfrm>
          <a:off x="9991725" y="92870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82102</xdr:rowOff>
    </xdr:from>
    <xdr:to>
      <xdr:col>55</xdr:col>
      <xdr:colOff>88900</xdr:colOff>
      <xdr:row>55</xdr:row>
      <xdr:rowOff>82102</xdr:rowOff>
    </xdr:to>
    <xdr:cxnSp macro="">
      <xdr:nvCxnSpPr>
        <xdr:cNvPr id="208" name="直線コネクタ 207"/>
        <xdr:cNvCxnSpPr/>
      </xdr:nvCxnSpPr>
      <xdr:spPr>
        <a:xfrm>
          <a:off x="9874250" y="951185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101459</xdr:rowOff>
    </xdr:from>
    <xdr:ext cx="599010" cy="259045"/>
    <xdr:sp macro="" textlink="">
      <xdr:nvSpPr>
        <xdr:cNvPr id="209" name="【橋りょう・トンネル】&#10;一人当たり有形固定資産（償却資産）額平均値テキスト"/>
        <xdr:cNvSpPr txBox="1"/>
      </xdr:nvSpPr>
      <xdr:spPr>
        <a:xfrm>
          <a:off x="9991725" y="10559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123032</xdr:rowOff>
    </xdr:from>
    <xdr:to>
      <xdr:col>55</xdr:col>
      <xdr:colOff>50800</xdr:colOff>
      <xdr:row>62</xdr:row>
      <xdr:rowOff>53182</xdr:rowOff>
    </xdr:to>
    <xdr:sp macro="" textlink="">
      <xdr:nvSpPr>
        <xdr:cNvPr id="210" name="フローチャート: 判断 209"/>
        <xdr:cNvSpPr/>
      </xdr:nvSpPr>
      <xdr:spPr>
        <a:xfrm>
          <a:off x="9912350" y="1058148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137719</xdr:rowOff>
    </xdr:from>
    <xdr:to>
      <xdr:col>50</xdr:col>
      <xdr:colOff>165100</xdr:colOff>
      <xdr:row>62</xdr:row>
      <xdr:rowOff>67869</xdr:rowOff>
    </xdr:to>
    <xdr:sp macro="" textlink="">
      <xdr:nvSpPr>
        <xdr:cNvPr id="211" name="フローチャート: 判断 210"/>
        <xdr:cNvSpPr/>
      </xdr:nvSpPr>
      <xdr:spPr>
        <a:xfrm>
          <a:off x="911225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147317</xdr:rowOff>
    </xdr:from>
    <xdr:to>
      <xdr:col>46</xdr:col>
      <xdr:colOff>38100</xdr:colOff>
      <xdr:row>62</xdr:row>
      <xdr:rowOff>77467</xdr:rowOff>
    </xdr:to>
    <xdr:sp macro="" textlink="">
      <xdr:nvSpPr>
        <xdr:cNvPr id="212" name="フローチャート: 判断 211"/>
        <xdr:cNvSpPr/>
      </xdr:nvSpPr>
      <xdr:spPr>
        <a:xfrm>
          <a:off x="8270875" y="1060576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45409</xdr:rowOff>
    </xdr:from>
    <xdr:to>
      <xdr:col>41</xdr:col>
      <xdr:colOff>101600</xdr:colOff>
      <xdr:row>62</xdr:row>
      <xdr:rowOff>147009</xdr:rowOff>
    </xdr:to>
    <xdr:sp macro="" textlink="">
      <xdr:nvSpPr>
        <xdr:cNvPr id="213" name="フローチャート: 判断 212"/>
        <xdr:cNvSpPr/>
      </xdr:nvSpPr>
      <xdr:spPr>
        <a:xfrm>
          <a:off x="7419975"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40461</xdr:rowOff>
    </xdr:from>
    <xdr:to>
      <xdr:col>55</xdr:col>
      <xdr:colOff>50800</xdr:colOff>
      <xdr:row>61</xdr:row>
      <xdr:rowOff>142061</xdr:rowOff>
    </xdr:to>
    <xdr:sp macro="" textlink="">
      <xdr:nvSpPr>
        <xdr:cNvPr id="219" name="楕円 218"/>
        <xdr:cNvSpPr/>
      </xdr:nvSpPr>
      <xdr:spPr>
        <a:xfrm>
          <a:off x="9912350" y="104989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63338</xdr:rowOff>
    </xdr:from>
    <xdr:ext cx="599010" cy="259045"/>
    <xdr:sp macro="" textlink="">
      <xdr:nvSpPr>
        <xdr:cNvPr id="220" name="【橋りょう・トンネル】&#10;一人当たり有形固定資産（償却資産）額該当値テキスト"/>
        <xdr:cNvSpPr txBox="1"/>
      </xdr:nvSpPr>
      <xdr:spPr>
        <a:xfrm>
          <a:off x="9991725" y="1035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45154</xdr:rowOff>
    </xdr:from>
    <xdr:to>
      <xdr:col>50</xdr:col>
      <xdr:colOff>165100</xdr:colOff>
      <xdr:row>61</xdr:row>
      <xdr:rowOff>146754</xdr:rowOff>
    </xdr:to>
    <xdr:sp macro="" textlink="">
      <xdr:nvSpPr>
        <xdr:cNvPr id="221" name="楕円 220"/>
        <xdr:cNvSpPr/>
      </xdr:nvSpPr>
      <xdr:spPr>
        <a:xfrm>
          <a:off x="9112250" y="1050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91261</xdr:rowOff>
    </xdr:from>
    <xdr:to>
      <xdr:col>55</xdr:col>
      <xdr:colOff>0</xdr:colOff>
      <xdr:row>61</xdr:row>
      <xdr:rowOff>95954</xdr:rowOff>
    </xdr:to>
    <xdr:cxnSp macro="">
      <xdr:nvCxnSpPr>
        <xdr:cNvPr id="222" name="直線コネクタ 221"/>
        <xdr:cNvCxnSpPr/>
      </xdr:nvCxnSpPr>
      <xdr:spPr>
        <a:xfrm flipV="1">
          <a:off x="9163050" y="10549711"/>
          <a:ext cx="790575"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53936</xdr:rowOff>
    </xdr:from>
    <xdr:to>
      <xdr:col>46</xdr:col>
      <xdr:colOff>38100</xdr:colOff>
      <xdr:row>61</xdr:row>
      <xdr:rowOff>155536</xdr:rowOff>
    </xdr:to>
    <xdr:sp macro="" textlink="">
      <xdr:nvSpPr>
        <xdr:cNvPr id="223" name="楕円 222"/>
        <xdr:cNvSpPr/>
      </xdr:nvSpPr>
      <xdr:spPr>
        <a:xfrm>
          <a:off x="8270875" y="1051238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95954</xdr:rowOff>
    </xdr:from>
    <xdr:to>
      <xdr:col>50</xdr:col>
      <xdr:colOff>114300</xdr:colOff>
      <xdr:row>61</xdr:row>
      <xdr:rowOff>104736</xdr:rowOff>
    </xdr:to>
    <xdr:cxnSp macro="">
      <xdr:nvCxnSpPr>
        <xdr:cNvPr id="224" name="直線コネクタ 223"/>
        <xdr:cNvCxnSpPr/>
      </xdr:nvCxnSpPr>
      <xdr:spPr>
        <a:xfrm flipV="1">
          <a:off x="8321675" y="10554404"/>
          <a:ext cx="841375"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58996</xdr:rowOff>
    </xdr:from>
    <xdr:ext cx="599010" cy="259045"/>
    <xdr:sp macro="" textlink="">
      <xdr:nvSpPr>
        <xdr:cNvPr id="225" name="n_1aveValue【橋りょう・トンネル】&#10;一人当たり有形固定資産（償却資産）額"/>
        <xdr:cNvSpPr txBox="1"/>
      </xdr:nvSpPr>
      <xdr:spPr>
        <a:xfrm>
          <a:off x="88698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68594</xdr:rowOff>
    </xdr:from>
    <xdr:ext cx="599010" cy="259045"/>
    <xdr:sp macro="" textlink="">
      <xdr:nvSpPr>
        <xdr:cNvPr id="226" name="n_2aveValue【橋りょう・トンネル】&#10;一人当たり有形固定資産（償却資産）額"/>
        <xdr:cNvSpPr txBox="1"/>
      </xdr:nvSpPr>
      <xdr:spPr>
        <a:xfrm>
          <a:off x="80316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163536</xdr:rowOff>
    </xdr:from>
    <xdr:ext cx="599010" cy="259045"/>
    <xdr:sp macro="" textlink="">
      <xdr:nvSpPr>
        <xdr:cNvPr id="227" name="n_3aveValue【橋りょう・トンネル】&#10;一人当たり有形固定資産（償却資産）額"/>
        <xdr:cNvSpPr txBox="1"/>
      </xdr:nvSpPr>
      <xdr:spPr>
        <a:xfrm>
          <a:off x="7190320"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163281</xdr:rowOff>
    </xdr:from>
    <xdr:ext cx="599010" cy="259045"/>
    <xdr:sp macro="" textlink="">
      <xdr:nvSpPr>
        <xdr:cNvPr id="228" name="n_1mainValue【橋りょう・トンネル】&#10;一人当たり有形固定資産（償却資産）額"/>
        <xdr:cNvSpPr txBox="1"/>
      </xdr:nvSpPr>
      <xdr:spPr>
        <a:xfrm>
          <a:off x="8869895" y="1027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613</xdr:rowOff>
    </xdr:from>
    <xdr:ext cx="599010" cy="259045"/>
    <xdr:sp macro="" textlink="">
      <xdr:nvSpPr>
        <xdr:cNvPr id="229" name="n_2mainValue【橋りょう・トンネル】&#10;一人当たり有形固定資産（償却資産）額"/>
        <xdr:cNvSpPr txBox="1"/>
      </xdr:nvSpPr>
      <xdr:spPr>
        <a:xfrm>
          <a:off x="8031695" y="1028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040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494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852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852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135255</xdr:rowOff>
    </xdr:from>
    <xdr:to>
      <xdr:col>24</xdr:col>
      <xdr:colOff>62865</xdr:colOff>
      <xdr:row>85</xdr:row>
      <xdr:rowOff>78105</xdr:rowOff>
    </xdr:to>
    <xdr:cxnSp macro="">
      <xdr:nvCxnSpPr>
        <xdr:cNvPr id="254" name="直線コネクタ 253"/>
        <xdr:cNvCxnSpPr/>
      </xdr:nvCxnSpPr>
      <xdr:spPr>
        <a:xfrm flipV="1">
          <a:off x="4406265" y="1333690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81932</xdr:rowOff>
    </xdr:from>
    <xdr:ext cx="405111" cy="259045"/>
    <xdr:sp macro="" textlink="">
      <xdr:nvSpPr>
        <xdr:cNvPr id="255" name="【公営住宅】&#10;有形固定資産減価償却率最小値テキスト"/>
        <xdr:cNvSpPr txBox="1"/>
      </xdr:nvSpPr>
      <xdr:spPr>
        <a:xfrm>
          <a:off x="444500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78105</xdr:rowOff>
    </xdr:from>
    <xdr:to>
      <xdr:col>24</xdr:col>
      <xdr:colOff>152400</xdr:colOff>
      <xdr:row>85</xdr:row>
      <xdr:rowOff>78105</xdr:rowOff>
    </xdr:to>
    <xdr:cxnSp macro="">
      <xdr:nvCxnSpPr>
        <xdr:cNvPr id="256" name="直線コネクタ 255"/>
        <xdr:cNvCxnSpPr/>
      </xdr:nvCxnSpPr>
      <xdr:spPr>
        <a:xfrm>
          <a:off x="4327525" y="146513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81932</xdr:rowOff>
    </xdr:from>
    <xdr:ext cx="405111" cy="259045"/>
    <xdr:sp macro="" textlink="">
      <xdr:nvSpPr>
        <xdr:cNvPr id="257" name="【公営住宅】&#10;有形固定資産減価償却率最大値テキスト"/>
        <xdr:cNvSpPr txBox="1"/>
      </xdr:nvSpPr>
      <xdr:spPr>
        <a:xfrm>
          <a:off x="44450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135255</xdr:rowOff>
    </xdr:from>
    <xdr:to>
      <xdr:col>24</xdr:col>
      <xdr:colOff>152400</xdr:colOff>
      <xdr:row>77</xdr:row>
      <xdr:rowOff>135255</xdr:rowOff>
    </xdr:to>
    <xdr:cxnSp macro="">
      <xdr:nvCxnSpPr>
        <xdr:cNvPr id="258" name="直線コネクタ 257"/>
        <xdr:cNvCxnSpPr/>
      </xdr:nvCxnSpPr>
      <xdr:spPr>
        <a:xfrm>
          <a:off x="4327525" y="133369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26688</xdr:rowOff>
    </xdr:from>
    <xdr:ext cx="405111" cy="259045"/>
    <xdr:sp macro="" textlink="">
      <xdr:nvSpPr>
        <xdr:cNvPr id="259" name="【公営住宅】&#10;有形固定資産減価償却率平均値テキスト"/>
        <xdr:cNvSpPr txBox="1"/>
      </xdr:nvSpPr>
      <xdr:spPr>
        <a:xfrm>
          <a:off x="44450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260" name="フローチャート: 判断 259"/>
        <xdr:cNvSpPr/>
      </xdr:nvSpPr>
      <xdr:spPr>
        <a:xfrm>
          <a:off x="43561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61" name="フローチャート: 判断 260"/>
        <xdr:cNvSpPr/>
      </xdr:nvSpPr>
      <xdr:spPr>
        <a:xfrm>
          <a:off x="3565525" y="139490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62" name="フローチャート: 判断 261"/>
        <xdr:cNvSpPr/>
      </xdr:nvSpPr>
      <xdr:spPr>
        <a:xfrm>
          <a:off x="2714625"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116839</xdr:rowOff>
    </xdr:from>
    <xdr:to>
      <xdr:col>10</xdr:col>
      <xdr:colOff>165100</xdr:colOff>
      <xdr:row>82</xdr:row>
      <xdr:rowOff>46989</xdr:rowOff>
    </xdr:to>
    <xdr:sp macro="" textlink="">
      <xdr:nvSpPr>
        <xdr:cNvPr id="263" name="フローチャート: 判断 262"/>
        <xdr:cNvSpPr/>
      </xdr:nvSpPr>
      <xdr:spPr>
        <a:xfrm>
          <a:off x="187325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29211</xdr:rowOff>
    </xdr:from>
    <xdr:to>
      <xdr:col>24</xdr:col>
      <xdr:colOff>114300</xdr:colOff>
      <xdr:row>79</xdr:row>
      <xdr:rowOff>130811</xdr:rowOff>
    </xdr:to>
    <xdr:sp macro="" textlink="">
      <xdr:nvSpPr>
        <xdr:cNvPr id="269" name="楕円 268"/>
        <xdr:cNvSpPr/>
      </xdr:nvSpPr>
      <xdr:spPr>
        <a:xfrm>
          <a:off x="43561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52088</xdr:rowOff>
    </xdr:from>
    <xdr:ext cx="405111" cy="259045"/>
    <xdr:sp macro="" textlink="">
      <xdr:nvSpPr>
        <xdr:cNvPr id="270" name="【公営住宅】&#10;有形固定資産減価償却率該当値テキスト"/>
        <xdr:cNvSpPr txBox="1"/>
      </xdr:nvSpPr>
      <xdr:spPr>
        <a:xfrm>
          <a:off x="4445000"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55880</xdr:rowOff>
    </xdr:from>
    <xdr:to>
      <xdr:col>20</xdr:col>
      <xdr:colOff>38100</xdr:colOff>
      <xdr:row>79</xdr:row>
      <xdr:rowOff>157480</xdr:rowOff>
    </xdr:to>
    <xdr:sp macro="" textlink="">
      <xdr:nvSpPr>
        <xdr:cNvPr id="271" name="楕円 270"/>
        <xdr:cNvSpPr/>
      </xdr:nvSpPr>
      <xdr:spPr>
        <a:xfrm>
          <a:off x="3565525" y="136004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80011</xdr:rowOff>
    </xdr:from>
    <xdr:to>
      <xdr:col>24</xdr:col>
      <xdr:colOff>63500</xdr:colOff>
      <xdr:row>79</xdr:row>
      <xdr:rowOff>106680</xdr:rowOff>
    </xdr:to>
    <xdr:cxnSp macro="">
      <xdr:nvCxnSpPr>
        <xdr:cNvPr id="272" name="直線コネクタ 271"/>
        <xdr:cNvCxnSpPr/>
      </xdr:nvCxnSpPr>
      <xdr:spPr>
        <a:xfrm flipV="1">
          <a:off x="3616325" y="13624561"/>
          <a:ext cx="790575"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86361</xdr:rowOff>
    </xdr:from>
    <xdr:to>
      <xdr:col>15</xdr:col>
      <xdr:colOff>101600</xdr:colOff>
      <xdr:row>80</xdr:row>
      <xdr:rowOff>16511</xdr:rowOff>
    </xdr:to>
    <xdr:sp macro="" textlink="">
      <xdr:nvSpPr>
        <xdr:cNvPr id="273" name="楕円 272"/>
        <xdr:cNvSpPr/>
      </xdr:nvSpPr>
      <xdr:spPr>
        <a:xfrm>
          <a:off x="2714625"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106680</xdr:rowOff>
    </xdr:from>
    <xdr:to>
      <xdr:col>19</xdr:col>
      <xdr:colOff>177800</xdr:colOff>
      <xdr:row>79</xdr:row>
      <xdr:rowOff>137161</xdr:rowOff>
    </xdr:to>
    <xdr:cxnSp macro="">
      <xdr:nvCxnSpPr>
        <xdr:cNvPr id="274" name="直線コネクタ 273"/>
        <xdr:cNvCxnSpPr/>
      </xdr:nvCxnSpPr>
      <xdr:spPr>
        <a:xfrm flipV="1">
          <a:off x="2765425" y="13651230"/>
          <a:ext cx="8509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154322</xdr:rowOff>
    </xdr:from>
    <xdr:ext cx="405111" cy="259045"/>
    <xdr:sp macro="" textlink="">
      <xdr:nvSpPr>
        <xdr:cNvPr id="275" name="n_1aveValue【公営住宅】&#10;有形固定資産減価償却率"/>
        <xdr:cNvSpPr txBox="1"/>
      </xdr:nvSpPr>
      <xdr:spPr>
        <a:xfrm>
          <a:off x="341059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76" name="n_2aveValue【公営住宅】&#10;有形固定資産減価償却率"/>
        <xdr:cNvSpPr txBox="1"/>
      </xdr:nvSpPr>
      <xdr:spPr>
        <a:xfrm>
          <a:off x="257239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63516</xdr:rowOff>
    </xdr:from>
    <xdr:ext cx="405111" cy="259045"/>
    <xdr:sp macro="" textlink="">
      <xdr:nvSpPr>
        <xdr:cNvPr id="277" name="n_3aveValue【公営住宅】&#10;有形固定資産減価償却率"/>
        <xdr:cNvSpPr txBox="1"/>
      </xdr:nvSpPr>
      <xdr:spPr>
        <a:xfrm>
          <a:off x="1731019"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2557</xdr:rowOff>
    </xdr:from>
    <xdr:ext cx="405111" cy="259045"/>
    <xdr:sp macro="" textlink="">
      <xdr:nvSpPr>
        <xdr:cNvPr id="278" name="n_1mainValue【公営住宅】&#10;有形固定資産減価償却率"/>
        <xdr:cNvSpPr txBox="1"/>
      </xdr:nvSpPr>
      <xdr:spPr>
        <a:xfrm>
          <a:off x="341059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33038</xdr:rowOff>
    </xdr:from>
    <xdr:ext cx="405111" cy="259045"/>
    <xdr:sp macro="" textlink="">
      <xdr:nvSpPr>
        <xdr:cNvPr id="279" name="n_2mainValue【公営住宅】&#10;有形固定資産減価償却率"/>
        <xdr:cNvSpPr txBox="1"/>
      </xdr:nvSpPr>
      <xdr:spPr>
        <a:xfrm>
          <a:off x="257239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0" name="直線コネクタ 289"/>
        <xdr:cNvCxnSpPr/>
      </xdr:nvCxnSpPr>
      <xdr:spPr>
        <a:xfrm>
          <a:off x="6280150" y="14913429"/>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1" name="テキスト ボックス 290"/>
        <xdr:cNvSpPr txBox="1"/>
      </xdr:nvSpPr>
      <xdr:spPr>
        <a:xfrm>
          <a:off x="58320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2" name="直線コネクタ 291"/>
        <xdr:cNvCxnSpPr/>
      </xdr:nvCxnSpPr>
      <xdr:spPr>
        <a:xfrm>
          <a:off x="6280150" y="14586857"/>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3" name="テキスト ボックス 292"/>
        <xdr:cNvSpPr txBox="1"/>
      </xdr:nvSpPr>
      <xdr:spPr>
        <a:xfrm>
          <a:off x="58320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4" name="直線コネクタ 293"/>
        <xdr:cNvCxnSpPr/>
      </xdr:nvCxnSpPr>
      <xdr:spPr>
        <a:xfrm>
          <a:off x="6280150" y="14260286"/>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5" name="テキスト ボックス 294"/>
        <xdr:cNvSpPr txBox="1"/>
      </xdr:nvSpPr>
      <xdr:spPr>
        <a:xfrm>
          <a:off x="58320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6" name="直線コネクタ 295"/>
        <xdr:cNvCxnSpPr/>
      </xdr:nvCxnSpPr>
      <xdr:spPr>
        <a:xfrm>
          <a:off x="6280150" y="13933714"/>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7" name="テキスト ボックス 296"/>
        <xdr:cNvSpPr txBox="1"/>
      </xdr:nvSpPr>
      <xdr:spPr>
        <a:xfrm>
          <a:off x="58320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8" name="直線コネクタ 297"/>
        <xdr:cNvCxnSpPr/>
      </xdr:nvCxnSpPr>
      <xdr:spPr>
        <a:xfrm>
          <a:off x="6280150" y="13607143"/>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9" name="テキスト ボックス 298"/>
        <xdr:cNvSpPr txBox="1"/>
      </xdr:nvSpPr>
      <xdr:spPr>
        <a:xfrm>
          <a:off x="58320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0" name="直線コネクタ 299"/>
        <xdr:cNvCxnSpPr/>
      </xdr:nvCxnSpPr>
      <xdr:spPr>
        <a:xfrm>
          <a:off x="6280150" y="13280571"/>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01" name="テキスト ボックス 300"/>
        <xdr:cNvSpPr txBox="1"/>
      </xdr:nvSpPr>
      <xdr:spPr>
        <a:xfrm>
          <a:off x="5777426"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3" name="テキスト ボックス 302"/>
        <xdr:cNvSpPr txBox="1"/>
      </xdr:nvSpPr>
      <xdr:spPr>
        <a:xfrm>
          <a:off x="5777426"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74349</xdr:rowOff>
    </xdr:from>
    <xdr:to>
      <xdr:col>54</xdr:col>
      <xdr:colOff>189865</xdr:colOff>
      <xdr:row>86</xdr:row>
      <xdr:rowOff>147011</xdr:rowOff>
    </xdr:to>
    <xdr:cxnSp macro="">
      <xdr:nvCxnSpPr>
        <xdr:cNvPr id="305" name="直線コネクタ 304"/>
        <xdr:cNvCxnSpPr/>
      </xdr:nvCxnSpPr>
      <xdr:spPr>
        <a:xfrm flipV="1">
          <a:off x="9952990" y="13275999"/>
          <a:ext cx="0" cy="16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150838</xdr:rowOff>
    </xdr:from>
    <xdr:ext cx="469744" cy="259045"/>
    <xdr:sp macro="" textlink="">
      <xdr:nvSpPr>
        <xdr:cNvPr id="306" name="【公営住宅】&#10;一人当たり面積最小値テキスト"/>
        <xdr:cNvSpPr txBox="1"/>
      </xdr:nvSpPr>
      <xdr:spPr>
        <a:xfrm>
          <a:off x="9991725" y="148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147011</xdr:rowOff>
    </xdr:from>
    <xdr:to>
      <xdr:col>55</xdr:col>
      <xdr:colOff>88900</xdr:colOff>
      <xdr:row>86</xdr:row>
      <xdr:rowOff>147011</xdr:rowOff>
    </xdr:to>
    <xdr:cxnSp macro="">
      <xdr:nvCxnSpPr>
        <xdr:cNvPr id="307" name="直線コネクタ 306"/>
        <xdr:cNvCxnSpPr/>
      </xdr:nvCxnSpPr>
      <xdr:spPr>
        <a:xfrm>
          <a:off x="9874250" y="148917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21026</xdr:rowOff>
    </xdr:from>
    <xdr:ext cx="534377" cy="259045"/>
    <xdr:sp macro="" textlink="">
      <xdr:nvSpPr>
        <xdr:cNvPr id="308" name="【公営住宅】&#10;一人当たり面積最大値テキスト"/>
        <xdr:cNvSpPr txBox="1"/>
      </xdr:nvSpPr>
      <xdr:spPr>
        <a:xfrm>
          <a:off x="9991725" y="130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74349</xdr:rowOff>
    </xdr:from>
    <xdr:to>
      <xdr:col>55</xdr:col>
      <xdr:colOff>88900</xdr:colOff>
      <xdr:row>77</xdr:row>
      <xdr:rowOff>74349</xdr:rowOff>
    </xdr:to>
    <xdr:cxnSp macro="">
      <xdr:nvCxnSpPr>
        <xdr:cNvPr id="309" name="直線コネクタ 308"/>
        <xdr:cNvCxnSpPr/>
      </xdr:nvCxnSpPr>
      <xdr:spPr>
        <a:xfrm>
          <a:off x="9874250" y="1327599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65822</xdr:rowOff>
    </xdr:from>
    <xdr:ext cx="469744" cy="259045"/>
    <xdr:sp macro="" textlink="">
      <xdr:nvSpPr>
        <xdr:cNvPr id="310" name="【公営住宅】&#10;一人当たり面積平均値テキスト"/>
        <xdr:cNvSpPr txBox="1"/>
      </xdr:nvSpPr>
      <xdr:spPr>
        <a:xfrm>
          <a:off x="9991725" y="1463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87395</xdr:rowOff>
    </xdr:from>
    <xdr:to>
      <xdr:col>55</xdr:col>
      <xdr:colOff>50800</xdr:colOff>
      <xdr:row>86</xdr:row>
      <xdr:rowOff>17545</xdr:rowOff>
    </xdr:to>
    <xdr:sp macro="" textlink="">
      <xdr:nvSpPr>
        <xdr:cNvPr id="311" name="フローチャート: 判断 310"/>
        <xdr:cNvSpPr/>
      </xdr:nvSpPr>
      <xdr:spPr>
        <a:xfrm>
          <a:off x="9912350" y="1466064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93926</xdr:rowOff>
    </xdr:from>
    <xdr:to>
      <xdr:col>50</xdr:col>
      <xdr:colOff>165100</xdr:colOff>
      <xdr:row>86</xdr:row>
      <xdr:rowOff>24076</xdr:rowOff>
    </xdr:to>
    <xdr:sp macro="" textlink="">
      <xdr:nvSpPr>
        <xdr:cNvPr id="312" name="フローチャート: 判断 311"/>
        <xdr:cNvSpPr/>
      </xdr:nvSpPr>
      <xdr:spPr>
        <a:xfrm>
          <a:off x="9112250" y="1466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313" name="フローチャート: 判断 312"/>
        <xdr:cNvSpPr/>
      </xdr:nvSpPr>
      <xdr:spPr>
        <a:xfrm>
          <a:off x="8270875" y="1466962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106824</xdr:rowOff>
    </xdr:from>
    <xdr:to>
      <xdr:col>41</xdr:col>
      <xdr:colOff>101600</xdr:colOff>
      <xdr:row>86</xdr:row>
      <xdr:rowOff>36974</xdr:rowOff>
    </xdr:to>
    <xdr:sp macro="" textlink="">
      <xdr:nvSpPr>
        <xdr:cNvPr id="314" name="フローチャート: 判断 313"/>
        <xdr:cNvSpPr/>
      </xdr:nvSpPr>
      <xdr:spPr>
        <a:xfrm>
          <a:off x="7419975" y="1468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63227</xdr:rowOff>
    </xdr:from>
    <xdr:to>
      <xdr:col>55</xdr:col>
      <xdr:colOff>50800</xdr:colOff>
      <xdr:row>85</xdr:row>
      <xdr:rowOff>164827</xdr:rowOff>
    </xdr:to>
    <xdr:sp macro="" textlink="">
      <xdr:nvSpPr>
        <xdr:cNvPr id="320" name="楕円 319"/>
        <xdr:cNvSpPr/>
      </xdr:nvSpPr>
      <xdr:spPr>
        <a:xfrm>
          <a:off x="9912350" y="1463647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86104</xdr:rowOff>
    </xdr:from>
    <xdr:ext cx="469744" cy="259045"/>
    <xdr:sp macro="" textlink="">
      <xdr:nvSpPr>
        <xdr:cNvPr id="321" name="【公営住宅】&#10;一人当たり面積該当値テキスト"/>
        <xdr:cNvSpPr txBox="1"/>
      </xdr:nvSpPr>
      <xdr:spPr>
        <a:xfrm>
          <a:off x="9991725" y="1448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67636</xdr:rowOff>
    </xdr:from>
    <xdr:to>
      <xdr:col>50</xdr:col>
      <xdr:colOff>165100</xdr:colOff>
      <xdr:row>85</xdr:row>
      <xdr:rowOff>169236</xdr:rowOff>
    </xdr:to>
    <xdr:sp macro="" textlink="">
      <xdr:nvSpPr>
        <xdr:cNvPr id="322" name="楕円 321"/>
        <xdr:cNvSpPr/>
      </xdr:nvSpPr>
      <xdr:spPr>
        <a:xfrm>
          <a:off x="9112250" y="146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114027</xdr:rowOff>
    </xdr:from>
    <xdr:to>
      <xdr:col>55</xdr:col>
      <xdr:colOff>0</xdr:colOff>
      <xdr:row>85</xdr:row>
      <xdr:rowOff>118436</xdr:rowOff>
    </xdr:to>
    <xdr:cxnSp macro="">
      <xdr:nvCxnSpPr>
        <xdr:cNvPr id="323" name="直線コネクタ 322"/>
        <xdr:cNvCxnSpPr/>
      </xdr:nvCxnSpPr>
      <xdr:spPr>
        <a:xfrm flipV="1">
          <a:off x="9163050" y="14687277"/>
          <a:ext cx="790575"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69596</xdr:rowOff>
    </xdr:from>
    <xdr:to>
      <xdr:col>46</xdr:col>
      <xdr:colOff>38100</xdr:colOff>
      <xdr:row>85</xdr:row>
      <xdr:rowOff>171196</xdr:rowOff>
    </xdr:to>
    <xdr:sp macro="" textlink="">
      <xdr:nvSpPr>
        <xdr:cNvPr id="324" name="楕円 323"/>
        <xdr:cNvSpPr/>
      </xdr:nvSpPr>
      <xdr:spPr>
        <a:xfrm>
          <a:off x="8270875" y="1464284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118436</xdr:rowOff>
    </xdr:from>
    <xdr:to>
      <xdr:col>50</xdr:col>
      <xdr:colOff>114300</xdr:colOff>
      <xdr:row>85</xdr:row>
      <xdr:rowOff>120396</xdr:rowOff>
    </xdr:to>
    <xdr:cxnSp macro="">
      <xdr:nvCxnSpPr>
        <xdr:cNvPr id="325" name="直線コネクタ 324"/>
        <xdr:cNvCxnSpPr/>
      </xdr:nvCxnSpPr>
      <xdr:spPr>
        <a:xfrm flipV="1">
          <a:off x="8321675" y="14691686"/>
          <a:ext cx="841375"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15203</xdr:rowOff>
    </xdr:from>
    <xdr:ext cx="469744" cy="259045"/>
    <xdr:sp macro="" textlink="">
      <xdr:nvSpPr>
        <xdr:cNvPr id="326" name="n_1aveValue【公営住宅】&#10;一人当たり面積"/>
        <xdr:cNvSpPr txBox="1"/>
      </xdr:nvSpPr>
      <xdr:spPr>
        <a:xfrm>
          <a:off x="8925002" y="1475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327" name="n_2aveValue【公営住宅】&#10;一人当たり面積"/>
        <xdr:cNvSpPr txBox="1"/>
      </xdr:nvSpPr>
      <xdr:spPr>
        <a:xfrm>
          <a:off x="80963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53501</xdr:rowOff>
    </xdr:from>
    <xdr:ext cx="469744" cy="259045"/>
    <xdr:sp macro="" textlink="">
      <xdr:nvSpPr>
        <xdr:cNvPr id="328" name="n_3aveValue【公営住宅】&#10;一人当たり面積"/>
        <xdr:cNvSpPr txBox="1"/>
      </xdr:nvSpPr>
      <xdr:spPr>
        <a:xfrm>
          <a:off x="7245427" y="1445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14313</xdr:rowOff>
    </xdr:from>
    <xdr:ext cx="469744" cy="259045"/>
    <xdr:sp macro="" textlink="">
      <xdr:nvSpPr>
        <xdr:cNvPr id="329" name="n_1mainValue【公営住宅】&#10;一人当たり面積"/>
        <xdr:cNvSpPr txBox="1"/>
      </xdr:nvSpPr>
      <xdr:spPr>
        <a:xfrm>
          <a:off x="8925002" y="1441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16273</xdr:rowOff>
    </xdr:from>
    <xdr:ext cx="469744" cy="259045"/>
    <xdr:sp macro="" textlink="">
      <xdr:nvSpPr>
        <xdr:cNvPr id="330" name="n_2mainValue【公営住宅】&#10;一人当たり面積"/>
        <xdr:cNvSpPr txBox="1"/>
      </xdr:nvSpPr>
      <xdr:spPr>
        <a:xfrm>
          <a:off x="8096327" y="1441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9" name="テキスト ボックス 338"/>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0" name="直線コネクタ 339"/>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1" name="直線コネクタ 340"/>
        <xdr:cNvCxnSpPr/>
      </xdr:nvCxnSpPr>
      <xdr:spPr>
        <a:xfrm>
          <a:off x="7239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2" name="テキスト ボックス 341"/>
        <xdr:cNvSpPr txBox="1"/>
      </xdr:nvSpPr>
      <xdr:spPr>
        <a:xfrm>
          <a:off x="4040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3" name="直線コネクタ 342"/>
        <xdr:cNvCxnSpPr/>
      </xdr:nvCxnSpPr>
      <xdr:spPr>
        <a:xfrm>
          <a:off x="7239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4" name="テキスト ボックス 343"/>
        <xdr:cNvSpPr txBox="1"/>
      </xdr:nvSpPr>
      <xdr:spPr>
        <a:xfrm>
          <a:off x="3494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5" name="直線コネクタ 344"/>
        <xdr:cNvCxnSpPr/>
      </xdr:nvCxnSpPr>
      <xdr:spPr>
        <a:xfrm>
          <a:off x="7239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6" name="テキスト ボックス 345"/>
        <xdr:cNvSpPr txBox="1"/>
      </xdr:nvSpPr>
      <xdr:spPr>
        <a:xfrm>
          <a:off x="3494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7" name="直線コネクタ 346"/>
        <xdr:cNvCxnSpPr/>
      </xdr:nvCxnSpPr>
      <xdr:spPr>
        <a:xfrm>
          <a:off x="7239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8" name="テキスト ボックス 347"/>
        <xdr:cNvSpPr txBox="1"/>
      </xdr:nvSpPr>
      <xdr:spPr>
        <a:xfrm>
          <a:off x="3494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9" name="直線コネクタ 348"/>
        <xdr:cNvCxnSpPr/>
      </xdr:nvCxnSpPr>
      <xdr:spPr>
        <a:xfrm>
          <a:off x="7239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0" name="テキスト ボックス 349"/>
        <xdr:cNvSpPr txBox="1"/>
      </xdr:nvSpPr>
      <xdr:spPr>
        <a:xfrm>
          <a:off x="3494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1" name="直線コネクタ 350"/>
        <xdr:cNvCxnSpPr/>
      </xdr:nvCxnSpPr>
      <xdr:spPr>
        <a:xfrm>
          <a:off x="7239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2" name="テキスト ボックス 351"/>
        <xdr:cNvSpPr txBox="1"/>
      </xdr:nvSpPr>
      <xdr:spPr>
        <a:xfrm>
          <a:off x="2852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852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港湾・漁港】&#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156211</xdr:rowOff>
    </xdr:to>
    <xdr:cxnSp macro="">
      <xdr:nvCxnSpPr>
        <xdr:cNvPr id="356" name="直線コネクタ 355"/>
        <xdr:cNvCxnSpPr/>
      </xdr:nvCxnSpPr>
      <xdr:spPr>
        <a:xfrm flipV="1">
          <a:off x="4406265" y="17090571"/>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340478" cy="259045"/>
    <xdr:sp macro="" textlink="">
      <xdr:nvSpPr>
        <xdr:cNvPr id="357" name="【港湾・漁港】&#10;有形固定資産減価償却率最小値テキスト"/>
        <xdr:cNvSpPr txBox="1"/>
      </xdr:nvSpPr>
      <xdr:spPr>
        <a:xfrm>
          <a:off x="4445000" y="186766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58" name="直線コネクタ 357"/>
        <xdr:cNvCxnSpPr/>
      </xdr:nvCxnSpPr>
      <xdr:spPr>
        <a:xfrm>
          <a:off x="4327525" y="1867281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9" name="【港湾・漁港】&#10;有形固定資産減価償却率最大値テキスト"/>
        <xdr:cNvSpPr txBox="1"/>
      </xdr:nvSpPr>
      <xdr:spPr>
        <a:xfrm>
          <a:off x="44450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60" name="直線コネクタ 359"/>
        <xdr:cNvCxnSpPr/>
      </xdr:nvCxnSpPr>
      <xdr:spPr>
        <a:xfrm>
          <a:off x="4327525" y="170905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103432</xdr:rowOff>
    </xdr:from>
    <xdr:ext cx="405111" cy="259045"/>
    <xdr:sp macro="" textlink="">
      <xdr:nvSpPr>
        <xdr:cNvPr id="361" name="【港湾・漁港】&#10;有形固定資産減価償却率平均値テキスト"/>
        <xdr:cNvSpPr txBox="1"/>
      </xdr:nvSpPr>
      <xdr:spPr>
        <a:xfrm>
          <a:off x="44450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62" name="フローチャート: 判断 361"/>
        <xdr:cNvSpPr/>
      </xdr:nvSpPr>
      <xdr:spPr>
        <a:xfrm>
          <a:off x="43561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123371</xdr:rowOff>
    </xdr:from>
    <xdr:to>
      <xdr:col>20</xdr:col>
      <xdr:colOff>38100</xdr:colOff>
      <xdr:row>104</xdr:row>
      <xdr:rowOff>53521</xdr:rowOff>
    </xdr:to>
    <xdr:sp macro="" textlink="">
      <xdr:nvSpPr>
        <xdr:cNvPr id="363" name="フローチャート: 判断 362"/>
        <xdr:cNvSpPr/>
      </xdr:nvSpPr>
      <xdr:spPr>
        <a:xfrm>
          <a:off x="3565525" y="1778272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64" name="フローチャート: 判断 363"/>
        <xdr:cNvSpPr/>
      </xdr:nvSpPr>
      <xdr:spPr>
        <a:xfrm>
          <a:off x="2714625"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365" name="フローチャート: 判断 364"/>
        <xdr:cNvSpPr/>
      </xdr:nvSpPr>
      <xdr:spPr>
        <a:xfrm>
          <a:off x="187325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71120</xdr:rowOff>
    </xdr:from>
    <xdr:to>
      <xdr:col>24</xdr:col>
      <xdr:colOff>114300</xdr:colOff>
      <xdr:row>103</xdr:row>
      <xdr:rowOff>1270</xdr:rowOff>
    </xdr:to>
    <xdr:sp macro="" textlink="">
      <xdr:nvSpPr>
        <xdr:cNvPr id="371" name="楕円 370"/>
        <xdr:cNvSpPr/>
      </xdr:nvSpPr>
      <xdr:spPr>
        <a:xfrm>
          <a:off x="43561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93997</xdr:rowOff>
    </xdr:from>
    <xdr:ext cx="405111" cy="259045"/>
    <xdr:sp macro="" textlink="">
      <xdr:nvSpPr>
        <xdr:cNvPr id="372" name="【港湾・漁港】&#10;有形固定資産減価償却率該当値テキスト"/>
        <xdr:cNvSpPr txBox="1"/>
      </xdr:nvSpPr>
      <xdr:spPr>
        <a:xfrm>
          <a:off x="44450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92348</xdr:rowOff>
    </xdr:from>
    <xdr:to>
      <xdr:col>20</xdr:col>
      <xdr:colOff>38100</xdr:colOff>
      <xdr:row>103</xdr:row>
      <xdr:rowOff>22498</xdr:rowOff>
    </xdr:to>
    <xdr:sp macro="" textlink="">
      <xdr:nvSpPr>
        <xdr:cNvPr id="373" name="楕円 372"/>
        <xdr:cNvSpPr/>
      </xdr:nvSpPr>
      <xdr:spPr>
        <a:xfrm>
          <a:off x="3565525" y="1758024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121920</xdr:rowOff>
    </xdr:from>
    <xdr:to>
      <xdr:col>24</xdr:col>
      <xdr:colOff>63500</xdr:colOff>
      <xdr:row>102</xdr:row>
      <xdr:rowOff>143148</xdr:rowOff>
    </xdr:to>
    <xdr:cxnSp macro="">
      <xdr:nvCxnSpPr>
        <xdr:cNvPr id="374" name="直線コネクタ 373"/>
        <xdr:cNvCxnSpPr/>
      </xdr:nvCxnSpPr>
      <xdr:spPr>
        <a:xfrm flipV="1">
          <a:off x="3616325" y="17609820"/>
          <a:ext cx="790575"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115207</xdr:rowOff>
    </xdr:from>
    <xdr:to>
      <xdr:col>15</xdr:col>
      <xdr:colOff>101600</xdr:colOff>
      <xdr:row>103</xdr:row>
      <xdr:rowOff>45357</xdr:rowOff>
    </xdr:to>
    <xdr:sp macro="" textlink="">
      <xdr:nvSpPr>
        <xdr:cNvPr id="375" name="楕円 374"/>
        <xdr:cNvSpPr/>
      </xdr:nvSpPr>
      <xdr:spPr>
        <a:xfrm>
          <a:off x="2714625"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143148</xdr:rowOff>
    </xdr:from>
    <xdr:to>
      <xdr:col>19</xdr:col>
      <xdr:colOff>177800</xdr:colOff>
      <xdr:row>102</xdr:row>
      <xdr:rowOff>166007</xdr:rowOff>
    </xdr:to>
    <xdr:cxnSp macro="">
      <xdr:nvCxnSpPr>
        <xdr:cNvPr id="376" name="直線コネクタ 375"/>
        <xdr:cNvCxnSpPr/>
      </xdr:nvCxnSpPr>
      <xdr:spPr>
        <a:xfrm flipV="1">
          <a:off x="2765425" y="17631048"/>
          <a:ext cx="8509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44648</xdr:rowOff>
    </xdr:from>
    <xdr:ext cx="405111" cy="259045"/>
    <xdr:sp macro="" textlink="">
      <xdr:nvSpPr>
        <xdr:cNvPr id="377" name="n_1aveValue【港湾・漁港】&#10;有形固定資産減価償却率"/>
        <xdr:cNvSpPr txBox="1"/>
      </xdr:nvSpPr>
      <xdr:spPr>
        <a:xfrm>
          <a:off x="341059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67508</xdr:rowOff>
    </xdr:from>
    <xdr:ext cx="405111" cy="259045"/>
    <xdr:sp macro="" textlink="">
      <xdr:nvSpPr>
        <xdr:cNvPr id="378" name="n_2aveValue【港湾・漁港】&#10;有形固定資産減価償却率"/>
        <xdr:cNvSpPr txBox="1"/>
      </xdr:nvSpPr>
      <xdr:spPr>
        <a:xfrm>
          <a:off x="257239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379" name="n_3aveValue【港湾・漁港】&#10;有形固定資産減価償却率"/>
        <xdr:cNvSpPr txBox="1"/>
      </xdr:nvSpPr>
      <xdr:spPr>
        <a:xfrm>
          <a:off x="1731019"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39025</xdr:rowOff>
    </xdr:from>
    <xdr:ext cx="405111" cy="259045"/>
    <xdr:sp macro="" textlink="">
      <xdr:nvSpPr>
        <xdr:cNvPr id="380" name="n_1mainValue【港湾・漁港】&#10;有形固定資産減価償却率"/>
        <xdr:cNvSpPr txBox="1"/>
      </xdr:nvSpPr>
      <xdr:spPr>
        <a:xfrm>
          <a:off x="341059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61884</xdr:rowOff>
    </xdr:from>
    <xdr:ext cx="405111" cy="259045"/>
    <xdr:sp macro="" textlink="">
      <xdr:nvSpPr>
        <xdr:cNvPr id="381" name="n_2mainValue【港湾・漁港】&#10;有形固定資産減価償却率"/>
        <xdr:cNvSpPr txBox="1"/>
      </xdr:nvSpPr>
      <xdr:spPr>
        <a:xfrm>
          <a:off x="257239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2" name="直線コネクタ 391"/>
        <xdr:cNvCxnSpPr/>
      </xdr:nvCxnSpPr>
      <xdr:spPr>
        <a:xfrm>
          <a:off x="6280150" y="1859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93" name="テキスト ボックス 392"/>
        <xdr:cNvSpPr txBox="1"/>
      </xdr:nvSpPr>
      <xdr:spPr>
        <a:xfrm>
          <a:off x="6040889"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4" name="直線コネクタ 393"/>
        <xdr:cNvCxnSpPr/>
      </xdr:nvCxnSpPr>
      <xdr:spPr>
        <a:xfrm>
          <a:off x="6280150" y="1813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95" name="テキスト ボックス 394"/>
        <xdr:cNvSpPr txBox="1"/>
      </xdr:nvSpPr>
      <xdr:spPr>
        <a:xfrm>
          <a:off x="5623153"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6" name="直線コネクタ 395"/>
        <xdr:cNvCxnSpPr/>
      </xdr:nvCxnSpPr>
      <xdr:spPr>
        <a:xfrm>
          <a:off x="6280150" y="1767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97" name="テキスト ボックス 396"/>
        <xdr:cNvSpPr txBox="1"/>
      </xdr:nvSpPr>
      <xdr:spPr>
        <a:xfrm>
          <a:off x="5623153"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8" name="直線コネクタ 397"/>
        <xdr:cNvCxnSpPr/>
      </xdr:nvCxnSpPr>
      <xdr:spPr>
        <a:xfrm>
          <a:off x="6280150" y="1722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99" name="テキスト ボックス 398"/>
        <xdr:cNvSpPr txBox="1"/>
      </xdr:nvSpPr>
      <xdr:spPr>
        <a:xfrm>
          <a:off x="5623153"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1" name="テキスト ボックス 400"/>
        <xdr:cNvSpPr txBox="1"/>
      </xdr:nvSpPr>
      <xdr:spPr>
        <a:xfrm>
          <a:off x="5623153"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港湾・漁港】&#10;一人当たり有形固定資産（償却資産）額グラフ枠"/>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165029</xdr:rowOff>
    </xdr:from>
    <xdr:to>
      <xdr:col>54</xdr:col>
      <xdr:colOff>189865</xdr:colOff>
      <xdr:row>108</xdr:row>
      <xdr:rowOff>76166</xdr:rowOff>
    </xdr:to>
    <xdr:cxnSp macro="">
      <xdr:nvCxnSpPr>
        <xdr:cNvPr id="403" name="直線コネクタ 402"/>
        <xdr:cNvCxnSpPr/>
      </xdr:nvCxnSpPr>
      <xdr:spPr>
        <a:xfrm flipV="1">
          <a:off x="9952990" y="17310029"/>
          <a:ext cx="0" cy="128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04" name="【港湾・漁港】&#10;一人当たり有形固定資産（償却資産）額最小値テキスト"/>
        <xdr:cNvSpPr txBox="1"/>
      </xdr:nvSpPr>
      <xdr:spPr>
        <a:xfrm>
          <a:off x="9991725"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05" name="直線コネクタ 404"/>
        <xdr:cNvCxnSpPr/>
      </xdr:nvCxnSpPr>
      <xdr:spPr>
        <a:xfrm>
          <a:off x="9874250" y="1859276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111706</xdr:rowOff>
    </xdr:from>
    <xdr:ext cx="690189" cy="259045"/>
    <xdr:sp macro="" textlink="">
      <xdr:nvSpPr>
        <xdr:cNvPr id="406" name="【港湾・漁港】&#10;一人当たり有形固定資産（償却資産）額最大値テキスト"/>
        <xdr:cNvSpPr txBox="1"/>
      </xdr:nvSpPr>
      <xdr:spPr>
        <a:xfrm>
          <a:off x="9991725" y="1708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165029</xdr:rowOff>
    </xdr:from>
    <xdr:to>
      <xdr:col>55</xdr:col>
      <xdr:colOff>88900</xdr:colOff>
      <xdr:row>100</xdr:row>
      <xdr:rowOff>165029</xdr:rowOff>
    </xdr:to>
    <xdr:cxnSp macro="">
      <xdr:nvCxnSpPr>
        <xdr:cNvPr id="407" name="直線コネクタ 406"/>
        <xdr:cNvCxnSpPr/>
      </xdr:nvCxnSpPr>
      <xdr:spPr>
        <a:xfrm>
          <a:off x="9874250" y="1731002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8351</xdr:rowOff>
    </xdr:from>
    <xdr:ext cx="599010" cy="259045"/>
    <xdr:sp macro="" textlink="">
      <xdr:nvSpPr>
        <xdr:cNvPr id="408" name="【港湾・漁港】&#10;一人当たり有形固定資産（償却資産）額平均値テキスト"/>
        <xdr:cNvSpPr txBox="1"/>
      </xdr:nvSpPr>
      <xdr:spPr>
        <a:xfrm>
          <a:off x="9991725" y="183535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29924</xdr:rowOff>
    </xdr:from>
    <xdr:to>
      <xdr:col>55</xdr:col>
      <xdr:colOff>50800</xdr:colOff>
      <xdr:row>107</xdr:row>
      <xdr:rowOff>131524</xdr:rowOff>
    </xdr:to>
    <xdr:sp macro="" textlink="">
      <xdr:nvSpPr>
        <xdr:cNvPr id="409" name="フローチャート: 判断 408"/>
        <xdr:cNvSpPr/>
      </xdr:nvSpPr>
      <xdr:spPr>
        <a:xfrm>
          <a:off x="9912350" y="1837507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51223</xdr:rowOff>
    </xdr:from>
    <xdr:to>
      <xdr:col>50</xdr:col>
      <xdr:colOff>165100</xdr:colOff>
      <xdr:row>107</xdr:row>
      <xdr:rowOff>152823</xdr:rowOff>
    </xdr:to>
    <xdr:sp macro="" textlink="">
      <xdr:nvSpPr>
        <xdr:cNvPr id="410" name="フローチャート: 判断 409"/>
        <xdr:cNvSpPr/>
      </xdr:nvSpPr>
      <xdr:spPr>
        <a:xfrm>
          <a:off x="911225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51839</xdr:rowOff>
    </xdr:from>
    <xdr:to>
      <xdr:col>46</xdr:col>
      <xdr:colOff>38100</xdr:colOff>
      <xdr:row>107</xdr:row>
      <xdr:rowOff>153439</xdr:rowOff>
    </xdr:to>
    <xdr:sp macro="" textlink="">
      <xdr:nvSpPr>
        <xdr:cNvPr id="411" name="フローチャート: 判断 410"/>
        <xdr:cNvSpPr/>
      </xdr:nvSpPr>
      <xdr:spPr>
        <a:xfrm>
          <a:off x="8270875" y="1839698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90278</xdr:rowOff>
    </xdr:from>
    <xdr:to>
      <xdr:col>41</xdr:col>
      <xdr:colOff>101600</xdr:colOff>
      <xdr:row>108</xdr:row>
      <xdr:rowOff>20428</xdr:rowOff>
    </xdr:to>
    <xdr:sp macro="" textlink="">
      <xdr:nvSpPr>
        <xdr:cNvPr id="412" name="フローチャート: 判断 411"/>
        <xdr:cNvSpPr/>
      </xdr:nvSpPr>
      <xdr:spPr>
        <a:xfrm>
          <a:off x="7419975"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3" name="テキスト ボックス 412"/>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4" name="テキスト ボックス 413"/>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5" name="テキスト ボックス 414"/>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6" name="テキスト ボックス 415"/>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7" name="テキスト ボックス 416"/>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139897</xdr:rowOff>
    </xdr:from>
    <xdr:to>
      <xdr:col>55</xdr:col>
      <xdr:colOff>50800</xdr:colOff>
      <xdr:row>107</xdr:row>
      <xdr:rowOff>70047</xdr:rowOff>
    </xdr:to>
    <xdr:sp macro="" textlink="">
      <xdr:nvSpPr>
        <xdr:cNvPr id="418" name="楕円 417"/>
        <xdr:cNvSpPr/>
      </xdr:nvSpPr>
      <xdr:spPr>
        <a:xfrm>
          <a:off x="9912350" y="1831359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162774</xdr:rowOff>
    </xdr:from>
    <xdr:ext cx="599010" cy="259045"/>
    <xdr:sp macro="" textlink="">
      <xdr:nvSpPr>
        <xdr:cNvPr id="419" name="【港湾・漁港】&#10;一人当たり有形固定資産（償却資産）額該当値テキスト"/>
        <xdr:cNvSpPr txBox="1"/>
      </xdr:nvSpPr>
      <xdr:spPr>
        <a:xfrm>
          <a:off x="9991725" y="1816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144568</xdr:rowOff>
    </xdr:from>
    <xdr:to>
      <xdr:col>50</xdr:col>
      <xdr:colOff>165100</xdr:colOff>
      <xdr:row>107</xdr:row>
      <xdr:rowOff>74718</xdr:rowOff>
    </xdr:to>
    <xdr:sp macro="" textlink="">
      <xdr:nvSpPr>
        <xdr:cNvPr id="420" name="楕円 419"/>
        <xdr:cNvSpPr/>
      </xdr:nvSpPr>
      <xdr:spPr>
        <a:xfrm>
          <a:off x="9112250" y="183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19247</xdr:rowOff>
    </xdr:from>
    <xdr:to>
      <xdr:col>55</xdr:col>
      <xdr:colOff>0</xdr:colOff>
      <xdr:row>107</xdr:row>
      <xdr:rowOff>23918</xdr:rowOff>
    </xdr:to>
    <xdr:cxnSp macro="">
      <xdr:nvCxnSpPr>
        <xdr:cNvPr id="421" name="直線コネクタ 420"/>
        <xdr:cNvCxnSpPr/>
      </xdr:nvCxnSpPr>
      <xdr:spPr>
        <a:xfrm flipV="1">
          <a:off x="9163050" y="18364397"/>
          <a:ext cx="790575"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147675</xdr:rowOff>
    </xdr:from>
    <xdr:to>
      <xdr:col>46</xdr:col>
      <xdr:colOff>38100</xdr:colOff>
      <xdr:row>107</xdr:row>
      <xdr:rowOff>77825</xdr:rowOff>
    </xdr:to>
    <xdr:sp macro="" textlink="">
      <xdr:nvSpPr>
        <xdr:cNvPr id="422" name="楕円 421"/>
        <xdr:cNvSpPr/>
      </xdr:nvSpPr>
      <xdr:spPr>
        <a:xfrm>
          <a:off x="8270875" y="1832137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23918</xdr:rowOff>
    </xdr:from>
    <xdr:to>
      <xdr:col>50</xdr:col>
      <xdr:colOff>114300</xdr:colOff>
      <xdr:row>107</xdr:row>
      <xdr:rowOff>27025</xdr:rowOff>
    </xdr:to>
    <xdr:cxnSp macro="">
      <xdr:nvCxnSpPr>
        <xdr:cNvPr id="423" name="直線コネクタ 422"/>
        <xdr:cNvCxnSpPr/>
      </xdr:nvCxnSpPr>
      <xdr:spPr>
        <a:xfrm flipV="1">
          <a:off x="8321675" y="18369068"/>
          <a:ext cx="841375" cy="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143950</xdr:rowOff>
    </xdr:from>
    <xdr:ext cx="599010" cy="259045"/>
    <xdr:sp macro="" textlink="">
      <xdr:nvSpPr>
        <xdr:cNvPr id="424" name="n_1aveValue【港湾・漁港】&#10;一人当たり有形固定資産（償却資産）額"/>
        <xdr:cNvSpPr txBox="1"/>
      </xdr:nvSpPr>
      <xdr:spPr>
        <a:xfrm>
          <a:off x="88698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144566</xdr:rowOff>
    </xdr:from>
    <xdr:ext cx="599010" cy="259045"/>
    <xdr:sp macro="" textlink="">
      <xdr:nvSpPr>
        <xdr:cNvPr id="425" name="n_2aveValue【港湾・漁港】&#10;一人当たり有形固定資産（償却資産）額"/>
        <xdr:cNvSpPr txBox="1"/>
      </xdr:nvSpPr>
      <xdr:spPr>
        <a:xfrm>
          <a:off x="80316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36955</xdr:rowOff>
    </xdr:from>
    <xdr:ext cx="599010" cy="259045"/>
    <xdr:sp macro="" textlink="">
      <xdr:nvSpPr>
        <xdr:cNvPr id="426" name="n_3aveValue【港湾・漁港】&#10;一人当たり有形固定資産（償却資産）額"/>
        <xdr:cNvSpPr txBox="1"/>
      </xdr:nvSpPr>
      <xdr:spPr>
        <a:xfrm>
          <a:off x="7190320" y="1821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91245</xdr:rowOff>
    </xdr:from>
    <xdr:ext cx="599010" cy="259045"/>
    <xdr:sp macro="" textlink="">
      <xdr:nvSpPr>
        <xdr:cNvPr id="427" name="n_1mainValue【港湾・漁港】&#10;一人当たり有形固定資産（償却資産）額"/>
        <xdr:cNvSpPr txBox="1"/>
      </xdr:nvSpPr>
      <xdr:spPr>
        <a:xfrm>
          <a:off x="8869895" y="18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94352</xdr:rowOff>
    </xdr:from>
    <xdr:ext cx="599010" cy="259045"/>
    <xdr:sp macro="" textlink="">
      <xdr:nvSpPr>
        <xdr:cNvPr id="428" name="n_2mainValue【港湾・漁港】&#10;一人当たり有形固定資産（償却資産）額"/>
        <xdr:cNvSpPr txBox="1"/>
      </xdr:nvSpPr>
      <xdr:spPr>
        <a:xfrm>
          <a:off x="8031695" y="1809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xdr:cNvSpPr txBox="1"/>
      </xdr:nvSpPr>
      <xdr:spPr>
        <a:xfrm>
          <a:off x="1150698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xdr:cNvSpPr txBox="1"/>
      </xdr:nvSpPr>
      <xdr:spPr>
        <a:xfrm>
          <a:off x="1138827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xdr:cNvSpPr txBox="1"/>
      </xdr:nvSpPr>
      <xdr:spPr>
        <a:xfrm>
          <a:off x="113882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認定こども園・幼稚園・保育所】&#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32113</xdr:rowOff>
    </xdr:to>
    <xdr:cxnSp macro="">
      <xdr:nvCxnSpPr>
        <xdr:cNvPr id="454" name="直線コネクタ 453"/>
        <xdr:cNvCxnSpPr/>
      </xdr:nvCxnSpPr>
      <xdr:spPr>
        <a:xfrm flipV="1">
          <a:off x="15509239" y="566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35940</xdr:rowOff>
    </xdr:from>
    <xdr:ext cx="405111" cy="259045"/>
    <xdr:sp macro="" textlink="">
      <xdr:nvSpPr>
        <xdr:cNvPr id="455" name="【認定こども園・幼稚園・保育所】&#10;有形固定資産減価償却率最小値テキスト"/>
        <xdr:cNvSpPr txBox="1"/>
      </xdr:nvSpPr>
      <xdr:spPr>
        <a:xfrm>
          <a:off x="15547975" y="706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32113</xdr:rowOff>
    </xdr:from>
    <xdr:to>
      <xdr:col>86</xdr:col>
      <xdr:colOff>25400</xdr:colOff>
      <xdr:row>41</xdr:row>
      <xdr:rowOff>32113</xdr:rowOff>
    </xdr:to>
    <xdr:cxnSp macro="">
      <xdr:nvCxnSpPr>
        <xdr:cNvPr id="456" name="直線コネクタ 455"/>
        <xdr:cNvCxnSpPr/>
      </xdr:nvCxnSpPr>
      <xdr:spPr>
        <a:xfrm>
          <a:off x="15420975" y="70615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認定こども園・幼稚園・保育所】&#10;有形固定資産減価償却率最大値テキスト"/>
        <xdr:cNvSpPr txBox="1"/>
      </xdr:nvSpPr>
      <xdr:spPr>
        <a:xfrm>
          <a:off x="1554797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xdr:cNvCxnSpPr/>
      </xdr:nvCxnSpPr>
      <xdr:spPr>
        <a:xfrm>
          <a:off x="15420975" y="56605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126291</xdr:rowOff>
    </xdr:from>
    <xdr:ext cx="405111" cy="259045"/>
    <xdr:sp macro="" textlink="">
      <xdr:nvSpPr>
        <xdr:cNvPr id="459" name="【認定こども園・幼稚園・保育所】&#10;有形固定資産減価償却率平均値テキスト"/>
        <xdr:cNvSpPr txBox="1"/>
      </xdr:nvSpPr>
      <xdr:spPr>
        <a:xfrm>
          <a:off x="15547975" y="62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147864</xdr:rowOff>
    </xdr:from>
    <xdr:to>
      <xdr:col>85</xdr:col>
      <xdr:colOff>177800</xdr:colOff>
      <xdr:row>37</xdr:row>
      <xdr:rowOff>78014</xdr:rowOff>
    </xdr:to>
    <xdr:sp macro="" textlink="">
      <xdr:nvSpPr>
        <xdr:cNvPr id="460" name="フローチャート: 判断 459"/>
        <xdr:cNvSpPr/>
      </xdr:nvSpPr>
      <xdr:spPr>
        <a:xfrm>
          <a:off x="15459075"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61" name="フローチャート: 判断 460"/>
        <xdr:cNvSpPr/>
      </xdr:nvSpPr>
      <xdr:spPr>
        <a:xfrm>
          <a:off x="14658975"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62" name="フローチャート: 判断 461"/>
        <xdr:cNvSpPr/>
      </xdr:nvSpPr>
      <xdr:spPr>
        <a:xfrm>
          <a:off x="138176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74386</xdr:rowOff>
    </xdr:from>
    <xdr:to>
      <xdr:col>72</xdr:col>
      <xdr:colOff>38100</xdr:colOff>
      <xdr:row>37</xdr:row>
      <xdr:rowOff>4536</xdr:rowOff>
    </xdr:to>
    <xdr:sp macro="" textlink="">
      <xdr:nvSpPr>
        <xdr:cNvPr id="463" name="フローチャート: 判断 462"/>
        <xdr:cNvSpPr/>
      </xdr:nvSpPr>
      <xdr:spPr>
        <a:xfrm>
          <a:off x="12976225" y="624658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4" name="テキスト ボックス 463"/>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5" name="テキスト ボックス 464"/>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6" name="テキスト ボックス 465"/>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7" name="テキスト ボックス 466"/>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8" name="テキスト ボックス 467"/>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95613</xdr:rowOff>
    </xdr:from>
    <xdr:to>
      <xdr:col>85</xdr:col>
      <xdr:colOff>177800</xdr:colOff>
      <xdr:row>37</xdr:row>
      <xdr:rowOff>25763</xdr:rowOff>
    </xdr:to>
    <xdr:sp macro="" textlink="">
      <xdr:nvSpPr>
        <xdr:cNvPr id="469" name="楕円 468"/>
        <xdr:cNvSpPr/>
      </xdr:nvSpPr>
      <xdr:spPr>
        <a:xfrm>
          <a:off x="15459075"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118490</xdr:rowOff>
    </xdr:from>
    <xdr:ext cx="405111" cy="259045"/>
    <xdr:sp macro="" textlink="">
      <xdr:nvSpPr>
        <xdr:cNvPr id="470" name="【認定こども園・幼稚園・保育所】&#10;有形固定資産減価償却率該当値テキスト"/>
        <xdr:cNvSpPr txBox="1"/>
      </xdr:nvSpPr>
      <xdr:spPr>
        <a:xfrm>
          <a:off x="15547975" y="611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116840</xdr:rowOff>
    </xdr:from>
    <xdr:to>
      <xdr:col>81</xdr:col>
      <xdr:colOff>101600</xdr:colOff>
      <xdr:row>36</xdr:row>
      <xdr:rowOff>46990</xdr:rowOff>
    </xdr:to>
    <xdr:sp macro="" textlink="">
      <xdr:nvSpPr>
        <xdr:cNvPr id="471" name="楕円 470"/>
        <xdr:cNvSpPr/>
      </xdr:nvSpPr>
      <xdr:spPr>
        <a:xfrm>
          <a:off x="14658975"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146413</xdr:rowOff>
    </xdr:to>
    <xdr:cxnSp macro="">
      <xdr:nvCxnSpPr>
        <xdr:cNvPr id="472" name="直線コネクタ 471"/>
        <xdr:cNvCxnSpPr/>
      </xdr:nvCxnSpPr>
      <xdr:spPr>
        <a:xfrm>
          <a:off x="14709775" y="6168390"/>
          <a:ext cx="8001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159294</xdr:rowOff>
    </xdr:from>
    <xdr:to>
      <xdr:col>76</xdr:col>
      <xdr:colOff>165100</xdr:colOff>
      <xdr:row>36</xdr:row>
      <xdr:rowOff>89444</xdr:rowOff>
    </xdr:to>
    <xdr:sp macro="" textlink="">
      <xdr:nvSpPr>
        <xdr:cNvPr id="473" name="楕円 472"/>
        <xdr:cNvSpPr/>
      </xdr:nvSpPr>
      <xdr:spPr>
        <a:xfrm>
          <a:off x="13817600" y="616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167640</xdr:rowOff>
    </xdr:from>
    <xdr:to>
      <xdr:col>81</xdr:col>
      <xdr:colOff>50800</xdr:colOff>
      <xdr:row>36</xdr:row>
      <xdr:rowOff>38644</xdr:rowOff>
    </xdr:to>
    <xdr:cxnSp macro="">
      <xdr:nvCxnSpPr>
        <xdr:cNvPr id="474" name="直線コネクタ 473"/>
        <xdr:cNvCxnSpPr/>
      </xdr:nvCxnSpPr>
      <xdr:spPr>
        <a:xfrm flipV="1">
          <a:off x="13868400" y="6168390"/>
          <a:ext cx="84137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49547</xdr:rowOff>
    </xdr:from>
    <xdr:ext cx="405111" cy="259045"/>
    <xdr:sp macro="" textlink="">
      <xdr:nvSpPr>
        <xdr:cNvPr id="475" name="n_1aveValue【認定こども園・幼稚園・保育所】&#10;有形固定資産減価償却率"/>
        <xdr:cNvSpPr txBox="1"/>
      </xdr:nvSpPr>
      <xdr:spPr>
        <a:xfrm>
          <a:off x="145040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76" name="n_2aveValue【認定こども園・幼稚園・保育所】&#10;有形固定資産減価償却率"/>
        <xdr:cNvSpPr txBox="1"/>
      </xdr:nvSpPr>
      <xdr:spPr>
        <a:xfrm>
          <a:off x="13675369"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477" name="n_3aveValue【認定こども園・幼稚園・保育所】&#10;有形固定資産減価償却率"/>
        <xdr:cNvSpPr txBox="1"/>
      </xdr:nvSpPr>
      <xdr:spPr>
        <a:xfrm>
          <a:off x="1283399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63517</xdr:rowOff>
    </xdr:from>
    <xdr:ext cx="405111" cy="259045"/>
    <xdr:sp macro="" textlink="">
      <xdr:nvSpPr>
        <xdr:cNvPr id="478" name="n_1mainValue【認定こども園・幼稚園・保育所】&#10;有形固定資産減価償却率"/>
        <xdr:cNvSpPr txBox="1"/>
      </xdr:nvSpPr>
      <xdr:spPr>
        <a:xfrm>
          <a:off x="14504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105971</xdr:rowOff>
    </xdr:from>
    <xdr:ext cx="405111" cy="259045"/>
    <xdr:sp macro="" textlink="">
      <xdr:nvSpPr>
        <xdr:cNvPr id="479" name="n_2mainValue【認定こども園・幼稚園・保育所】&#10;有形固定資産減価償却率"/>
        <xdr:cNvSpPr txBox="1"/>
      </xdr:nvSpPr>
      <xdr:spPr>
        <a:xfrm>
          <a:off x="13675369" y="593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0" name="直線コネクタ 489"/>
        <xdr:cNvCxnSpPr/>
      </xdr:nvCxnSpPr>
      <xdr:spPr>
        <a:xfrm>
          <a:off x="17373600" y="716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91" name="テキスト ボックス 490"/>
        <xdr:cNvSpPr txBox="1"/>
      </xdr:nvSpPr>
      <xdr:spPr>
        <a:xfrm>
          <a:off x="1693499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2" name="直線コネクタ 491"/>
        <xdr:cNvCxnSpPr/>
      </xdr:nvCxnSpPr>
      <xdr:spPr>
        <a:xfrm>
          <a:off x="17373600" y="670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93" name="テキスト ボックス 492"/>
        <xdr:cNvSpPr txBox="1"/>
      </xdr:nvSpPr>
      <xdr:spPr>
        <a:xfrm>
          <a:off x="1693499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4" name="直線コネクタ 493"/>
        <xdr:cNvCxnSpPr/>
      </xdr:nvCxnSpPr>
      <xdr:spPr>
        <a:xfrm>
          <a:off x="17373600" y="624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95" name="テキスト ボックス 494"/>
        <xdr:cNvSpPr txBox="1"/>
      </xdr:nvSpPr>
      <xdr:spPr>
        <a:xfrm>
          <a:off x="1693499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6" name="直線コネクタ 495"/>
        <xdr:cNvCxnSpPr/>
      </xdr:nvCxnSpPr>
      <xdr:spPr>
        <a:xfrm>
          <a:off x="17373600" y="579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97" name="テキスト ボックス 496"/>
        <xdr:cNvSpPr txBox="1"/>
      </xdr:nvSpPr>
      <xdr:spPr>
        <a:xfrm>
          <a:off x="1693499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99" name="テキスト ボックス 498"/>
        <xdr:cNvSpPr txBox="1"/>
      </xdr:nvSpPr>
      <xdr:spPr>
        <a:xfrm>
          <a:off x="169349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認定こども園・幼稚園・保育所】&#10;一人当たり面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51054</xdr:rowOff>
    </xdr:from>
    <xdr:to>
      <xdr:col>116</xdr:col>
      <xdr:colOff>62864</xdr:colOff>
      <xdr:row>41</xdr:row>
      <xdr:rowOff>119634</xdr:rowOff>
    </xdr:to>
    <xdr:cxnSp macro="">
      <xdr:nvCxnSpPr>
        <xdr:cNvPr id="501" name="直線コネクタ 500"/>
        <xdr:cNvCxnSpPr/>
      </xdr:nvCxnSpPr>
      <xdr:spPr>
        <a:xfrm flipV="1">
          <a:off x="21055964" y="588035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02" name="【認定こども園・幼稚園・保育所】&#10;一人当たり面積最小値テキスト"/>
        <xdr:cNvSpPr txBox="1"/>
      </xdr:nvSpPr>
      <xdr:spPr>
        <a:xfrm>
          <a:off x="210947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03" name="直線コネクタ 502"/>
        <xdr:cNvCxnSpPr/>
      </xdr:nvCxnSpPr>
      <xdr:spPr>
        <a:xfrm>
          <a:off x="20977225" y="714908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169181</xdr:rowOff>
    </xdr:from>
    <xdr:ext cx="469744" cy="259045"/>
    <xdr:sp macro="" textlink="">
      <xdr:nvSpPr>
        <xdr:cNvPr id="504" name="【認定こども園・幼稚園・保育所】&#10;一人当たり面積最大値テキスト"/>
        <xdr:cNvSpPr txBox="1"/>
      </xdr:nvSpPr>
      <xdr:spPr>
        <a:xfrm>
          <a:off x="21094700" y="56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51054</xdr:rowOff>
    </xdr:from>
    <xdr:to>
      <xdr:col>116</xdr:col>
      <xdr:colOff>152400</xdr:colOff>
      <xdr:row>34</xdr:row>
      <xdr:rowOff>51054</xdr:rowOff>
    </xdr:to>
    <xdr:cxnSp macro="">
      <xdr:nvCxnSpPr>
        <xdr:cNvPr id="505" name="直線コネクタ 504"/>
        <xdr:cNvCxnSpPr/>
      </xdr:nvCxnSpPr>
      <xdr:spPr>
        <a:xfrm>
          <a:off x="20977225" y="588035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159275</xdr:rowOff>
    </xdr:from>
    <xdr:ext cx="469744" cy="259045"/>
    <xdr:sp macro="" textlink="">
      <xdr:nvSpPr>
        <xdr:cNvPr id="506" name="【認定こども園・幼稚園・保育所】&#10;一人当たり面積平均値テキスト"/>
        <xdr:cNvSpPr txBox="1"/>
      </xdr:nvSpPr>
      <xdr:spPr>
        <a:xfrm>
          <a:off x="21094700" y="667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xdr:rowOff>
    </xdr:from>
    <xdr:to>
      <xdr:col>116</xdr:col>
      <xdr:colOff>114300</xdr:colOff>
      <xdr:row>39</xdr:row>
      <xdr:rowOff>110998</xdr:rowOff>
    </xdr:to>
    <xdr:sp macro="" textlink="">
      <xdr:nvSpPr>
        <xdr:cNvPr id="507" name="フローチャート: 判断 506"/>
        <xdr:cNvSpPr/>
      </xdr:nvSpPr>
      <xdr:spPr>
        <a:xfrm>
          <a:off x="210058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2540</xdr:rowOff>
    </xdr:from>
    <xdr:to>
      <xdr:col>112</xdr:col>
      <xdr:colOff>38100</xdr:colOff>
      <xdr:row>39</xdr:row>
      <xdr:rowOff>104140</xdr:rowOff>
    </xdr:to>
    <xdr:sp macro="" textlink="">
      <xdr:nvSpPr>
        <xdr:cNvPr id="508" name="フローチャート: 判断 507"/>
        <xdr:cNvSpPr/>
      </xdr:nvSpPr>
      <xdr:spPr>
        <a:xfrm>
          <a:off x="20215225" y="66890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509" name="フローチャート: 判断 508"/>
        <xdr:cNvSpPr/>
      </xdr:nvSpPr>
      <xdr:spPr>
        <a:xfrm>
          <a:off x="19364325"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510" name="フローチャート: 判断 509"/>
        <xdr:cNvSpPr/>
      </xdr:nvSpPr>
      <xdr:spPr>
        <a:xfrm>
          <a:off x="1852295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1" name="テキスト ボックス 510"/>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2" name="テキスト ボックス 511"/>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3" name="テキスト ボックス 512"/>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4" name="テキスト ボックス 513"/>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5" name="テキスト ボックス 514"/>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516" name="楕円 515"/>
        <xdr:cNvSpPr/>
      </xdr:nvSpPr>
      <xdr:spPr>
        <a:xfrm>
          <a:off x="210058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116857</xdr:rowOff>
    </xdr:from>
    <xdr:ext cx="469744" cy="259045"/>
    <xdr:sp macro="" textlink="">
      <xdr:nvSpPr>
        <xdr:cNvPr id="517" name="【認定こども園・幼稚園・保育所】&#10;一人当たり面積該当値テキスト"/>
        <xdr:cNvSpPr txBox="1"/>
      </xdr:nvSpPr>
      <xdr:spPr>
        <a:xfrm>
          <a:off x="21094700"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112268</xdr:rowOff>
    </xdr:from>
    <xdr:to>
      <xdr:col>112</xdr:col>
      <xdr:colOff>38100</xdr:colOff>
      <xdr:row>39</xdr:row>
      <xdr:rowOff>42418</xdr:rowOff>
    </xdr:to>
    <xdr:sp macro="" textlink="">
      <xdr:nvSpPr>
        <xdr:cNvPr id="518" name="楕円 517"/>
        <xdr:cNvSpPr/>
      </xdr:nvSpPr>
      <xdr:spPr>
        <a:xfrm>
          <a:off x="20215225" y="662736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144780</xdr:rowOff>
    </xdr:from>
    <xdr:to>
      <xdr:col>116</xdr:col>
      <xdr:colOff>63500</xdr:colOff>
      <xdr:row>38</xdr:row>
      <xdr:rowOff>163068</xdr:rowOff>
    </xdr:to>
    <xdr:cxnSp macro="">
      <xdr:nvCxnSpPr>
        <xdr:cNvPr id="519" name="直線コネクタ 518"/>
        <xdr:cNvCxnSpPr/>
      </xdr:nvCxnSpPr>
      <xdr:spPr>
        <a:xfrm flipV="1">
          <a:off x="20266025" y="6659880"/>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119126</xdr:rowOff>
    </xdr:from>
    <xdr:to>
      <xdr:col>107</xdr:col>
      <xdr:colOff>101600</xdr:colOff>
      <xdr:row>39</xdr:row>
      <xdr:rowOff>49276</xdr:rowOff>
    </xdr:to>
    <xdr:sp macro="" textlink="">
      <xdr:nvSpPr>
        <xdr:cNvPr id="520" name="楕円 519"/>
        <xdr:cNvSpPr/>
      </xdr:nvSpPr>
      <xdr:spPr>
        <a:xfrm>
          <a:off x="19364325"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163068</xdr:rowOff>
    </xdr:from>
    <xdr:to>
      <xdr:col>111</xdr:col>
      <xdr:colOff>177800</xdr:colOff>
      <xdr:row>38</xdr:row>
      <xdr:rowOff>169926</xdr:rowOff>
    </xdr:to>
    <xdr:cxnSp macro="">
      <xdr:nvCxnSpPr>
        <xdr:cNvPr id="521" name="直線コネクタ 520"/>
        <xdr:cNvCxnSpPr/>
      </xdr:nvCxnSpPr>
      <xdr:spPr>
        <a:xfrm flipV="1">
          <a:off x="19415125" y="6678168"/>
          <a:ext cx="8509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95267</xdr:rowOff>
    </xdr:from>
    <xdr:ext cx="469744" cy="259045"/>
    <xdr:sp macro="" textlink="">
      <xdr:nvSpPr>
        <xdr:cNvPr id="522" name="n_1aveValue【認定こども園・幼稚園・保育所】&#10;一人当たり面積"/>
        <xdr:cNvSpPr txBox="1"/>
      </xdr:nvSpPr>
      <xdr:spPr>
        <a:xfrm>
          <a:off x="2002797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23" name="n_2aveValue【認定こども園・幼稚園・保育所】&#10;一人当たり面積"/>
        <xdr:cNvSpPr txBox="1"/>
      </xdr:nvSpPr>
      <xdr:spPr>
        <a:xfrm>
          <a:off x="1918977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524" name="n_3aveValue【認定こども園・幼稚園・保育所】&#10;一人当たり面積"/>
        <xdr:cNvSpPr txBox="1"/>
      </xdr:nvSpPr>
      <xdr:spPr>
        <a:xfrm>
          <a:off x="18348402"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58945</xdr:rowOff>
    </xdr:from>
    <xdr:ext cx="469744" cy="259045"/>
    <xdr:sp macro="" textlink="">
      <xdr:nvSpPr>
        <xdr:cNvPr id="525" name="n_1mainValue【認定こども園・幼稚園・保育所】&#10;一人当たり面積"/>
        <xdr:cNvSpPr txBox="1"/>
      </xdr:nvSpPr>
      <xdr:spPr>
        <a:xfrm>
          <a:off x="20027977"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65803</xdr:rowOff>
    </xdr:from>
    <xdr:ext cx="469744" cy="259045"/>
    <xdr:sp macro="" textlink="">
      <xdr:nvSpPr>
        <xdr:cNvPr id="526" name="n_2mainValue【認定こども園・幼稚園・保育所】&#10;一人当たり面積"/>
        <xdr:cNvSpPr txBox="1"/>
      </xdr:nvSpPr>
      <xdr:spPr>
        <a:xfrm>
          <a:off x="1918977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7" name="正方形/長方形 526"/>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8" name="正方形/長方形 527"/>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9" name="正方形/長方形 528"/>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0" name="正方形/長方形 529"/>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1" name="正方形/長方形 530"/>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2" name="正方形/長方形 531"/>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3" name="正方形/長方形 532"/>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正方形/長方形 533"/>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5" name="テキスト ボックス 534"/>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6" name="直線コネクタ 535"/>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37" name="テキスト ボックス 536"/>
        <xdr:cNvSpPr txBox="1"/>
      </xdr:nvSpPr>
      <xdr:spPr>
        <a:xfrm>
          <a:off x="1150698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38" name="直線コネクタ 537"/>
        <xdr:cNvCxnSpPr/>
      </xdr:nvCxnSpPr>
      <xdr:spPr>
        <a:xfrm>
          <a:off x="11826875"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39" name="テキスト ボックス 538"/>
        <xdr:cNvSpPr txBox="1"/>
      </xdr:nvSpPr>
      <xdr:spPr>
        <a:xfrm>
          <a:off x="1144286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0" name="直線コネクタ 539"/>
        <xdr:cNvCxnSpPr/>
      </xdr:nvCxnSpPr>
      <xdr:spPr>
        <a:xfrm>
          <a:off x="11826875"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1" name="テキスト ボックス 540"/>
        <xdr:cNvSpPr txBox="1"/>
      </xdr:nvSpPr>
      <xdr:spPr>
        <a:xfrm>
          <a:off x="1144286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2" name="直線コネクタ 541"/>
        <xdr:cNvCxnSpPr/>
      </xdr:nvCxnSpPr>
      <xdr:spPr>
        <a:xfrm>
          <a:off x="11826875"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3" name="テキスト ボックス 542"/>
        <xdr:cNvSpPr txBox="1"/>
      </xdr:nvSpPr>
      <xdr:spPr>
        <a:xfrm>
          <a:off x="1144286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4" name="直線コネクタ 543"/>
        <xdr:cNvCxnSpPr/>
      </xdr:nvCxnSpPr>
      <xdr:spPr>
        <a:xfrm>
          <a:off x="11826875"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5" name="テキスト ボックス 544"/>
        <xdr:cNvSpPr txBox="1"/>
      </xdr:nvSpPr>
      <xdr:spPr>
        <a:xfrm>
          <a:off x="1144286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6" name="直線コネクタ 545"/>
        <xdr:cNvCxnSpPr/>
      </xdr:nvCxnSpPr>
      <xdr:spPr>
        <a:xfrm>
          <a:off x="11826875"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47" name="テキスト ボックス 546"/>
        <xdr:cNvSpPr txBox="1"/>
      </xdr:nvSpPr>
      <xdr:spPr>
        <a:xfrm>
          <a:off x="1138827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8" name="直線コネクタ 547"/>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9" name="テキスト ボックス 548"/>
        <xdr:cNvSpPr txBox="1"/>
      </xdr:nvSpPr>
      <xdr:spPr>
        <a:xfrm>
          <a:off x="113882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0" name="【学校施設】&#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62</xdr:row>
      <xdr:rowOff>163830</xdr:rowOff>
    </xdr:to>
    <xdr:cxnSp macro="">
      <xdr:nvCxnSpPr>
        <xdr:cNvPr id="551" name="直線コネクタ 550"/>
        <xdr:cNvCxnSpPr/>
      </xdr:nvCxnSpPr>
      <xdr:spPr>
        <a:xfrm flipV="1">
          <a:off x="15509239" y="9747885"/>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167657</xdr:rowOff>
    </xdr:from>
    <xdr:ext cx="405111" cy="259045"/>
    <xdr:sp macro="" textlink="">
      <xdr:nvSpPr>
        <xdr:cNvPr id="552" name="【学校施設】&#10;有形固定資産減価償却率最小値テキスト"/>
        <xdr:cNvSpPr txBox="1"/>
      </xdr:nvSpPr>
      <xdr:spPr>
        <a:xfrm>
          <a:off x="15547975"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163830</xdr:rowOff>
    </xdr:from>
    <xdr:to>
      <xdr:col>86</xdr:col>
      <xdr:colOff>25400</xdr:colOff>
      <xdr:row>62</xdr:row>
      <xdr:rowOff>163830</xdr:rowOff>
    </xdr:to>
    <xdr:cxnSp macro="">
      <xdr:nvCxnSpPr>
        <xdr:cNvPr id="553" name="直線コネクタ 552"/>
        <xdr:cNvCxnSpPr/>
      </xdr:nvCxnSpPr>
      <xdr:spPr>
        <a:xfrm>
          <a:off x="15420975" y="1079373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54" name="【学校施設】&#10;有形固定資産減価償却率最大値テキスト"/>
        <xdr:cNvSpPr txBox="1"/>
      </xdr:nvSpPr>
      <xdr:spPr>
        <a:xfrm>
          <a:off x="15547975"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55" name="直線コネクタ 554"/>
        <xdr:cNvCxnSpPr/>
      </xdr:nvCxnSpPr>
      <xdr:spPr>
        <a:xfrm>
          <a:off x="15420975" y="974788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137812</xdr:rowOff>
    </xdr:from>
    <xdr:ext cx="405111" cy="259045"/>
    <xdr:sp macro="" textlink="">
      <xdr:nvSpPr>
        <xdr:cNvPr id="556" name="【学校施設】&#10;有形固定資産減価償却率平均値テキスト"/>
        <xdr:cNvSpPr txBox="1"/>
      </xdr:nvSpPr>
      <xdr:spPr>
        <a:xfrm>
          <a:off x="15547975"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57" name="フローチャート: 判断 556"/>
        <xdr:cNvSpPr/>
      </xdr:nvSpPr>
      <xdr:spPr>
        <a:xfrm>
          <a:off x="15459075"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58" name="フローチャート: 判断 557"/>
        <xdr:cNvSpPr/>
      </xdr:nvSpPr>
      <xdr:spPr>
        <a:xfrm>
          <a:off x="14658975"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59" name="フローチャート: 判断 558"/>
        <xdr:cNvSpPr/>
      </xdr:nvSpPr>
      <xdr:spPr>
        <a:xfrm>
          <a:off x="138176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60" name="フローチャート: 判断 559"/>
        <xdr:cNvSpPr/>
      </xdr:nvSpPr>
      <xdr:spPr>
        <a:xfrm>
          <a:off x="12976225" y="1026858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1" name="テキスト ボックス 560"/>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2" name="テキスト ボックス 561"/>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3" name="テキスト ボックス 562"/>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4" name="テキスト ボックス 563"/>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5" name="テキスト ボックス 564"/>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66" name="楕円 565"/>
        <xdr:cNvSpPr/>
      </xdr:nvSpPr>
      <xdr:spPr>
        <a:xfrm>
          <a:off x="15459075"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142892</xdr:rowOff>
    </xdr:from>
    <xdr:ext cx="405111" cy="259045"/>
    <xdr:sp macro="" textlink="">
      <xdr:nvSpPr>
        <xdr:cNvPr id="567" name="【学校施設】&#10;有形固定資産減価償却率該当値テキスト"/>
        <xdr:cNvSpPr txBox="1"/>
      </xdr:nvSpPr>
      <xdr:spPr>
        <a:xfrm>
          <a:off x="15547975"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111125</xdr:rowOff>
    </xdr:from>
    <xdr:to>
      <xdr:col>81</xdr:col>
      <xdr:colOff>101600</xdr:colOff>
      <xdr:row>60</xdr:row>
      <xdr:rowOff>41275</xdr:rowOff>
    </xdr:to>
    <xdr:sp macro="" textlink="">
      <xdr:nvSpPr>
        <xdr:cNvPr id="568" name="楕円 567"/>
        <xdr:cNvSpPr/>
      </xdr:nvSpPr>
      <xdr:spPr>
        <a:xfrm>
          <a:off x="14658975"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161925</xdr:rowOff>
    </xdr:from>
    <xdr:to>
      <xdr:col>85</xdr:col>
      <xdr:colOff>127000</xdr:colOff>
      <xdr:row>60</xdr:row>
      <xdr:rowOff>43815</xdr:rowOff>
    </xdr:to>
    <xdr:cxnSp macro="">
      <xdr:nvCxnSpPr>
        <xdr:cNvPr id="569" name="直線コネクタ 568"/>
        <xdr:cNvCxnSpPr/>
      </xdr:nvCxnSpPr>
      <xdr:spPr>
        <a:xfrm>
          <a:off x="14709775" y="10277475"/>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122555</xdr:rowOff>
    </xdr:from>
    <xdr:to>
      <xdr:col>76</xdr:col>
      <xdr:colOff>165100</xdr:colOff>
      <xdr:row>60</xdr:row>
      <xdr:rowOff>52705</xdr:rowOff>
    </xdr:to>
    <xdr:sp macro="" textlink="">
      <xdr:nvSpPr>
        <xdr:cNvPr id="570" name="楕円 569"/>
        <xdr:cNvSpPr/>
      </xdr:nvSpPr>
      <xdr:spPr>
        <a:xfrm>
          <a:off x="138176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161925</xdr:rowOff>
    </xdr:from>
    <xdr:to>
      <xdr:col>81</xdr:col>
      <xdr:colOff>50800</xdr:colOff>
      <xdr:row>60</xdr:row>
      <xdr:rowOff>1905</xdr:rowOff>
    </xdr:to>
    <xdr:cxnSp macro="">
      <xdr:nvCxnSpPr>
        <xdr:cNvPr id="571" name="直線コネクタ 570"/>
        <xdr:cNvCxnSpPr/>
      </xdr:nvCxnSpPr>
      <xdr:spPr>
        <a:xfrm flipV="1">
          <a:off x="13868400" y="10277475"/>
          <a:ext cx="8413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72" name="n_1aveValue【学校施設】&#10;有形固定資産減価償却率"/>
        <xdr:cNvSpPr txBox="1"/>
      </xdr:nvSpPr>
      <xdr:spPr>
        <a:xfrm>
          <a:off x="14504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573" name="n_2aveValue【学校施設】&#10;有形固定資産減価償却率"/>
        <xdr:cNvSpPr txBox="1"/>
      </xdr:nvSpPr>
      <xdr:spPr>
        <a:xfrm>
          <a:off x="13675369"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99712</xdr:rowOff>
    </xdr:from>
    <xdr:ext cx="405111" cy="259045"/>
    <xdr:sp macro="" textlink="">
      <xdr:nvSpPr>
        <xdr:cNvPr id="574" name="n_3aveValue【学校施設】&#10;有形固定資産減価償却率"/>
        <xdr:cNvSpPr txBox="1"/>
      </xdr:nvSpPr>
      <xdr:spPr>
        <a:xfrm>
          <a:off x="1283399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57802</xdr:rowOff>
    </xdr:from>
    <xdr:ext cx="405111" cy="259045"/>
    <xdr:sp macro="" textlink="">
      <xdr:nvSpPr>
        <xdr:cNvPr id="575" name="n_1mainValue【学校施設】&#10;有形固定資産減価償却率"/>
        <xdr:cNvSpPr txBox="1"/>
      </xdr:nvSpPr>
      <xdr:spPr>
        <a:xfrm>
          <a:off x="14504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576" name="n_2mainValue【学校施設】&#10;有形固定資産減価償却率"/>
        <xdr:cNvSpPr txBox="1"/>
      </xdr:nvSpPr>
      <xdr:spPr>
        <a:xfrm>
          <a:off x="13675369"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7" name="正方形/長方形 576"/>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8" name="正方形/長方形 577"/>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9" name="正方形/長方形 578"/>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0" name="正方形/長方形 579"/>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1" name="正方形/長方形 580"/>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2" name="正方形/長方形 581"/>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3" name="正方形/長方形 582"/>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4" name="正方形/長方形 583"/>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5" name="テキスト ボックス 584"/>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6" name="直線コネクタ 585"/>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7" name="直線コネクタ 586"/>
        <xdr:cNvCxnSpPr/>
      </xdr:nvCxnSpPr>
      <xdr:spPr>
        <a:xfrm>
          <a:off x="17373600" y="1097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8" name="テキスト ボックス 587"/>
        <xdr:cNvSpPr txBox="1"/>
      </xdr:nvSpPr>
      <xdr:spPr>
        <a:xfrm>
          <a:off x="1693499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9" name="直線コネクタ 588"/>
        <xdr:cNvCxnSpPr/>
      </xdr:nvCxnSpPr>
      <xdr:spPr>
        <a:xfrm>
          <a:off x="17373600" y="1051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90" name="テキスト ボックス 589"/>
        <xdr:cNvSpPr txBox="1"/>
      </xdr:nvSpPr>
      <xdr:spPr>
        <a:xfrm>
          <a:off x="16870876"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91" name="直線コネクタ 590"/>
        <xdr:cNvCxnSpPr/>
      </xdr:nvCxnSpPr>
      <xdr:spPr>
        <a:xfrm>
          <a:off x="17373600" y="1005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92" name="テキスト ボックス 591"/>
        <xdr:cNvSpPr txBox="1"/>
      </xdr:nvSpPr>
      <xdr:spPr>
        <a:xfrm>
          <a:off x="16870876"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3" name="直線コネクタ 592"/>
        <xdr:cNvCxnSpPr/>
      </xdr:nvCxnSpPr>
      <xdr:spPr>
        <a:xfrm>
          <a:off x="17373600" y="960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94" name="テキスト ボックス 593"/>
        <xdr:cNvSpPr txBox="1"/>
      </xdr:nvSpPr>
      <xdr:spPr>
        <a:xfrm>
          <a:off x="16870876"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6" name="テキスト ボックス 595"/>
        <xdr:cNvSpPr txBox="1"/>
      </xdr:nvSpPr>
      <xdr:spPr>
        <a:xfrm>
          <a:off x="16870876"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121569</xdr:rowOff>
    </xdr:from>
    <xdr:to>
      <xdr:col>116</xdr:col>
      <xdr:colOff>62864</xdr:colOff>
      <xdr:row>63</xdr:row>
      <xdr:rowOff>107945</xdr:rowOff>
    </xdr:to>
    <xdr:cxnSp macro="">
      <xdr:nvCxnSpPr>
        <xdr:cNvPr id="598" name="直線コネクタ 597"/>
        <xdr:cNvCxnSpPr/>
      </xdr:nvCxnSpPr>
      <xdr:spPr>
        <a:xfrm flipV="1">
          <a:off x="21055964" y="9894219"/>
          <a:ext cx="0" cy="1015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119321</xdr:rowOff>
    </xdr:from>
    <xdr:ext cx="469744" cy="259045"/>
    <xdr:sp macro="" textlink="">
      <xdr:nvSpPr>
        <xdr:cNvPr id="599" name="【学校施設】&#10;一人当たり面積最小値テキスト"/>
        <xdr:cNvSpPr txBox="1"/>
      </xdr:nvSpPr>
      <xdr:spPr>
        <a:xfrm>
          <a:off x="21094700" y="1092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107945</xdr:rowOff>
    </xdr:from>
    <xdr:to>
      <xdr:col>116</xdr:col>
      <xdr:colOff>152400</xdr:colOff>
      <xdr:row>63</xdr:row>
      <xdr:rowOff>107945</xdr:rowOff>
    </xdr:to>
    <xdr:cxnSp macro="">
      <xdr:nvCxnSpPr>
        <xdr:cNvPr id="600" name="直線コネクタ 599"/>
        <xdr:cNvCxnSpPr/>
      </xdr:nvCxnSpPr>
      <xdr:spPr>
        <a:xfrm>
          <a:off x="20977225" y="109092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68246</xdr:rowOff>
    </xdr:from>
    <xdr:ext cx="534377" cy="259045"/>
    <xdr:sp macro="" textlink="">
      <xdr:nvSpPr>
        <xdr:cNvPr id="601" name="【学校施設】&#10;一人当たり面積最大値テキスト"/>
        <xdr:cNvSpPr txBox="1"/>
      </xdr:nvSpPr>
      <xdr:spPr>
        <a:xfrm>
          <a:off x="21094700" y="966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121569</xdr:rowOff>
    </xdr:from>
    <xdr:to>
      <xdr:col>116</xdr:col>
      <xdr:colOff>152400</xdr:colOff>
      <xdr:row>57</xdr:row>
      <xdr:rowOff>121569</xdr:rowOff>
    </xdr:to>
    <xdr:cxnSp macro="">
      <xdr:nvCxnSpPr>
        <xdr:cNvPr id="602" name="直線コネクタ 601"/>
        <xdr:cNvCxnSpPr/>
      </xdr:nvCxnSpPr>
      <xdr:spPr>
        <a:xfrm>
          <a:off x="20977225" y="989421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36771</xdr:rowOff>
    </xdr:from>
    <xdr:ext cx="469744" cy="259045"/>
    <xdr:sp macro="" textlink="">
      <xdr:nvSpPr>
        <xdr:cNvPr id="603" name="【学校施設】&#10;一人当たり面積平均値テキスト"/>
        <xdr:cNvSpPr txBox="1"/>
      </xdr:nvSpPr>
      <xdr:spPr>
        <a:xfrm>
          <a:off x="21094700" y="1066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13894</xdr:rowOff>
    </xdr:from>
    <xdr:to>
      <xdr:col>116</xdr:col>
      <xdr:colOff>114300</xdr:colOff>
      <xdr:row>63</xdr:row>
      <xdr:rowOff>115494</xdr:rowOff>
    </xdr:to>
    <xdr:sp macro="" textlink="">
      <xdr:nvSpPr>
        <xdr:cNvPr id="604" name="フローチャート: 判断 603"/>
        <xdr:cNvSpPr/>
      </xdr:nvSpPr>
      <xdr:spPr>
        <a:xfrm>
          <a:off x="21005800" y="108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11745</xdr:rowOff>
    </xdr:from>
    <xdr:to>
      <xdr:col>112</xdr:col>
      <xdr:colOff>38100</xdr:colOff>
      <xdr:row>63</xdr:row>
      <xdr:rowOff>113345</xdr:rowOff>
    </xdr:to>
    <xdr:sp macro="" textlink="">
      <xdr:nvSpPr>
        <xdr:cNvPr id="605" name="フローチャート: 判断 604"/>
        <xdr:cNvSpPr/>
      </xdr:nvSpPr>
      <xdr:spPr>
        <a:xfrm>
          <a:off x="20215225" y="108130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16820</xdr:rowOff>
    </xdr:from>
    <xdr:to>
      <xdr:col>107</xdr:col>
      <xdr:colOff>101600</xdr:colOff>
      <xdr:row>63</xdr:row>
      <xdr:rowOff>118420</xdr:rowOff>
    </xdr:to>
    <xdr:sp macro="" textlink="">
      <xdr:nvSpPr>
        <xdr:cNvPr id="606" name="フローチャート: 判断 605"/>
        <xdr:cNvSpPr/>
      </xdr:nvSpPr>
      <xdr:spPr>
        <a:xfrm>
          <a:off x="19364325" y="108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14122</xdr:rowOff>
    </xdr:from>
    <xdr:to>
      <xdr:col>102</xdr:col>
      <xdr:colOff>165100</xdr:colOff>
      <xdr:row>63</xdr:row>
      <xdr:rowOff>115722</xdr:rowOff>
    </xdr:to>
    <xdr:sp macro="" textlink="">
      <xdr:nvSpPr>
        <xdr:cNvPr id="607" name="フローチャート: 判断 606"/>
        <xdr:cNvSpPr/>
      </xdr:nvSpPr>
      <xdr:spPr>
        <a:xfrm>
          <a:off x="18522950" y="1081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30948</xdr:rowOff>
    </xdr:from>
    <xdr:to>
      <xdr:col>116</xdr:col>
      <xdr:colOff>114300</xdr:colOff>
      <xdr:row>63</xdr:row>
      <xdr:rowOff>132548</xdr:rowOff>
    </xdr:to>
    <xdr:sp macro="" textlink="">
      <xdr:nvSpPr>
        <xdr:cNvPr id="613" name="楕円 612"/>
        <xdr:cNvSpPr/>
      </xdr:nvSpPr>
      <xdr:spPr>
        <a:xfrm>
          <a:off x="21005800" y="108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163771</xdr:rowOff>
    </xdr:from>
    <xdr:ext cx="469744" cy="259045"/>
    <xdr:sp macro="" textlink="">
      <xdr:nvSpPr>
        <xdr:cNvPr id="614" name="【学校施設】&#10;一人当たり面積該当値テキスト"/>
        <xdr:cNvSpPr txBox="1"/>
      </xdr:nvSpPr>
      <xdr:spPr>
        <a:xfrm>
          <a:off x="21094700" y="107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34468</xdr:rowOff>
    </xdr:from>
    <xdr:to>
      <xdr:col>112</xdr:col>
      <xdr:colOff>38100</xdr:colOff>
      <xdr:row>63</xdr:row>
      <xdr:rowOff>136068</xdr:rowOff>
    </xdr:to>
    <xdr:sp macro="" textlink="">
      <xdr:nvSpPr>
        <xdr:cNvPr id="615" name="楕円 614"/>
        <xdr:cNvSpPr/>
      </xdr:nvSpPr>
      <xdr:spPr>
        <a:xfrm>
          <a:off x="20215225" y="1083581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81748</xdr:rowOff>
    </xdr:from>
    <xdr:to>
      <xdr:col>116</xdr:col>
      <xdr:colOff>63500</xdr:colOff>
      <xdr:row>63</xdr:row>
      <xdr:rowOff>85268</xdr:rowOff>
    </xdr:to>
    <xdr:cxnSp macro="">
      <xdr:nvCxnSpPr>
        <xdr:cNvPr id="616" name="直線コネクタ 615"/>
        <xdr:cNvCxnSpPr/>
      </xdr:nvCxnSpPr>
      <xdr:spPr>
        <a:xfrm flipV="1">
          <a:off x="20266025" y="10883098"/>
          <a:ext cx="790575"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35657</xdr:rowOff>
    </xdr:from>
    <xdr:to>
      <xdr:col>107</xdr:col>
      <xdr:colOff>101600</xdr:colOff>
      <xdr:row>63</xdr:row>
      <xdr:rowOff>137257</xdr:rowOff>
    </xdr:to>
    <xdr:sp macro="" textlink="">
      <xdr:nvSpPr>
        <xdr:cNvPr id="617" name="楕円 616"/>
        <xdr:cNvSpPr/>
      </xdr:nvSpPr>
      <xdr:spPr>
        <a:xfrm>
          <a:off x="19364325" y="1083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85268</xdr:rowOff>
    </xdr:from>
    <xdr:to>
      <xdr:col>111</xdr:col>
      <xdr:colOff>177800</xdr:colOff>
      <xdr:row>63</xdr:row>
      <xdr:rowOff>86457</xdr:rowOff>
    </xdr:to>
    <xdr:cxnSp macro="">
      <xdr:nvCxnSpPr>
        <xdr:cNvPr id="618" name="直線コネクタ 617"/>
        <xdr:cNvCxnSpPr/>
      </xdr:nvCxnSpPr>
      <xdr:spPr>
        <a:xfrm flipV="1">
          <a:off x="19415125" y="10886618"/>
          <a:ext cx="8509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129872</xdr:rowOff>
    </xdr:from>
    <xdr:ext cx="469744" cy="259045"/>
    <xdr:sp macro="" textlink="">
      <xdr:nvSpPr>
        <xdr:cNvPr id="619" name="n_1aveValue【学校施設】&#10;一人当たり面積"/>
        <xdr:cNvSpPr txBox="1"/>
      </xdr:nvSpPr>
      <xdr:spPr>
        <a:xfrm>
          <a:off x="20027977" y="1058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134947</xdr:rowOff>
    </xdr:from>
    <xdr:ext cx="469744" cy="259045"/>
    <xdr:sp macro="" textlink="">
      <xdr:nvSpPr>
        <xdr:cNvPr id="620" name="n_2aveValue【学校施設】&#10;一人当たり面積"/>
        <xdr:cNvSpPr txBox="1"/>
      </xdr:nvSpPr>
      <xdr:spPr>
        <a:xfrm>
          <a:off x="19189777" y="1059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132249</xdr:rowOff>
    </xdr:from>
    <xdr:ext cx="469744" cy="259045"/>
    <xdr:sp macro="" textlink="">
      <xdr:nvSpPr>
        <xdr:cNvPr id="621" name="n_3aveValue【学校施設】&#10;一人当たり面積"/>
        <xdr:cNvSpPr txBox="1"/>
      </xdr:nvSpPr>
      <xdr:spPr>
        <a:xfrm>
          <a:off x="18348402" y="105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127195</xdr:rowOff>
    </xdr:from>
    <xdr:ext cx="469744" cy="259045"/>
    <xdr:sp macro="" textlink="">
      <xdr:nvSpPr>
        <xdr:cNvPr id="622" name="n_1mainValue【学校施設】&#10;一人当たり面積"/>
        <xdr:cNvSpPr txBox="1"/>
      </xdr:nvSpPr>
      <xdr:spPr>
        <a:xfrm>
          <a:off x="20027977" y="1092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128384</xdr:rowOff>
    </xdr:from>
    <xdr:ext cx="469744" cy="259045"/>
    <xdr:sp macro="" textlink="">
      <xdr:nvSpPr>
        <xdr:cNvPr id="623" name="n_2mainValue【学校施設】&#10;一人当たり面積"/>
        <xdr:cNvSpPr txBox="1"/>
      </xdr:nvSpPr>
      <xdr:spPr>
        <a:xfrm>
          <a:off x="19189777" y="1092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5" name="テキスト ボックス 634"/>
        <xdr:cNvSpPr txBox="1"/>
      </xdr:nvSpPr>
      <xdr:spPr>
        <a:xfrm>
          <a:off x="1150698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5" name="テキスト ボックス 644"/>
        <xdr:cNvSpPr txBox="1"/>
      </xdr:nvSpPr>
      <xdr:spPr>
        <a:xfrm>
          <a:off x="1138827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7" name="テキスト ボックス 646"/>
        <xdr:cNvSpPr txBox="1"/>
      </xdr:nvSpPr>
      <xdr:spPr>
        <a:xfrm>
          <a:off x="113882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100149</xdr:rowOff>
    </xdr:to>
    <xdr:cxnSp macro="">
      <xdr:nvCxnSpPr>
        <xdr:cNvPr id="649" name="直線コネクタ 648"/>
        <xdr:cNvCxnSpPr/>
      </xdr:nvCxnSpPr>
      <xdr:spPr>
        <a:xfrm flipV="1">
          <a:off x="15509239" y="1328057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103976</xdr:rowOff>
    </xdr:from>
    <xdr:ext cx="340478" cy="259045"/>
    <xdr:sp macro="" textlink="">
      <xdr:nvSpPr>
        <xdr:cNvPr id="650" name="【児童館】&#10;有形固定資産減価償却率最小値テキスト"/>
        <xdr:cNvSpPr txBox="1"/>
      </xdr:nvSpPr>
      <xdr:spPr>
        <a:xfrm>
          <a:off x="15547975" y="1484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100149</xdr:rowOff>
    </xdr:from>
    <xdr:to>
      <xdr:col>86</xdr:col>
      <xdr:colOff>25400</xdr:colOff>
      <xdr:row>86</xdr:row>
      <xdr:rowOff>100149</xdr:rowOff>
    </xdr:to>
    <xdr:cxnSp macro="">
      <xdr:nvCxnSpPr>
        <xdr:cNvPr id="651" name="直線コネクタ 650"/>
        <xdr:cNvCxnSpPr/>
      </xdr:nvCxnSpPr>
      <xdr:spPr>
        <a:xfrm>
          <a:off x="15420975" y="1484484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52" name="【児童館】&#10;有形固定資産減価償却率最大値テキスト"/>
        <xdr:cNvSpPr txBox="1"/>
      </xdr:nvSpPr>
      <xdr:spPr>
        <a:xfrm>
          <a:off x="15547975"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3" name="直線コネクタ 652"/>
        <xdr:cNvCxnSpPr/>
      </xdr:nvCxnSpPr>
      <xdr:spPr>
        <a:xfrm>
          <a:off x="15420975" y="132805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22877</xdr:rowOff>
    </xdr:from>
    <xdr:ext cx="405111" cy="259045"/>
    <xdr:sp macro="" textlink="">
      <xdr:nvSpPr>
        <xdr:cNvPr id="654" name="【児童館】&#10;有形固定資産減価償却率平均値テキスト"/>
        <xdr:cNvSpPr txBox="1"/>
      </xdr:nvSpPr>
      <xdr:spPr>
        <a:xfrm>
          <a:off x="15547975" y="1391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55" name="フローチャート: 判断 654"/>
        <xdr:cNvSpPr/>
      </xdr:nvSpPr>
      <xdr:spPr>
        <a:xfrm>
          <a:off x="15459075"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50981</xdr:rowOff>
    </xdr:from>
    <xdr:to>
      <xdr:col>81</xdr:col>
      <xdr:colOff>101600</xdr:colOff>
      <xdr:row>81</xdr:row>
      <xdr:rowOff>152581</xdr:rowOff>
    </xdr:to>
    <xdr:sp macro="" textlink="">
      <xdr:nvSpPr>
        <xdr:cNvPr id="656" name="フローチャート: 判断 655"/>
        <xdr:cNvSpPr/>
      </xdr:nvSpPr>
      <xdr:spPr>
        <a:xfrm>
          <a:off x="14658975"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85271</xdr:rowOff>
    </xdr:from>
    <xdr:to>
      <xdr:col>76</xdr:col>
      <xdr:colOff>165100</xdr:colOff>
      <xdr:row>82</xdr:row>
      <xdr:rowOff>15421</xdr:rowOff>
    </xdr:to>
    <xdr:sp macro="" textlink="">
      <xdr:nvSpPr>
        <xdr:cNvPr id="657" name="フローチャート: 判断 656"/>
        <xdr:cNvSpPr/>
      </xdr:nvSpPr>
      <xdr:spPr>
        <a:xfrm>
          <a:off x="138176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26488</xdr:rowOff>
    </xdr:from>
    <xdr:to>
      <xdr:col>72</xdr:col>
      <xdr:colOff>38100</xdr:colOff>
      <xdr:row>82</xdr:row>
      <xdr:rowOff>128088</xdr:rowOff>
    </xdr:to>
    <xdr:sp macro="" textlink="">
      <xdr:nvSpPr>
        <xdr:cNvPr id="658" name="フローチャート: 判断 657"/>
        <xdr:cNvSpPr/>
      </xdr:nvSpPr>
      <xdr:spPr>
        <a:xfrm>
          <a:off x="12976225" y="1408538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33020</xdr:rowOff>
    </xdr:from>
    <xdr:to>
      <xdr:col>85</xdr:col>
      <xdr:colOff>177800</xdr:colOff>
      <xdr:row>80</xdr:row>
      <xdr:rowOff>134620</xdr:rowOff>
    </xdr:to>
    <xdr:sp macro="" textlink="">
      <xdr:nvSpPr>
        <xdr:cNvPr id="664" name="楕円 663"/>
        <xdr:cNvSpPr/>
      </xdr:nvSpPr>
      <xdr:spPr>
        <a:xfrm>
          <a:off x="15459075"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55897</xdr:rowOff>
    </xdr:from>
    <xdr:ext cx="405111" cy="259045"/>
    <xdr:sp macro="" textlink="">
      <xdr:nvSpPr>
        <xdr:cNvPr id="665" name="【児童館】&#10;有形固定資産減価償却率該当値テキスト"/>
        <xdr:cNvSpPr txBox="1"/>
      </xdr:nvSpPr>
      <xdr:spPr>
        <a:xfrm>
          <a:off x="15547975"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37919</xdr:rowOff>
    </xdr:from>
    <xdr:to>
      <xdr:col>81</xdr:col>
      <xdr:colOff>101600</xdr:colOff>
      <xdr:row>80</xdr:row>
      <xdr:rowOff>139519</xdr:rowOff>
    </xdr:to>
    <xdr:sp macro="" textlink="">
      <xdr:nvSpPr>
        <xdr:cNvPr id="666" name="楕円 665"/>
        <xdr:cNvSpPr/>
      </xdr:nvSpPr>
      <xdr:spPr>
        <a:xfrm>
          <a:off x="14658975" y="137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83820</xdr:rowOff>
    </xdr:from>
    <xdr:to>
      <xdr:col>85</xdr:col>
      <xdr:colOff>127000</xdr:colOff>
      <xdr:row>80</xdr:row>
      <xdr:rowOff>88719</xdr:rowOff>
    </xdr:to>
    <xdr:cxnSp macro="">
      <xdr:nvCxnSpPr>
        <xdr:cNvPr id="667" name="直線コネクタ 666"/>
        <xdr:cNvCxnSpPr/>
      </xdr:nvCxnSpPr>
      <xdr:spPr>
        <a:xfrm flipV="1">
          <a:off x="14709775" y="13799820"/>
          <a:ext cx="8001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85271</xdr:rowOff>
    </xdr:from>
    <xdr:to>
      <xdr:col>76</xdr:col>
      <xdr:colOff>165100</xdr:colOff>
      <xdr:row>81</xdr:row>
      <xdr:rowOff>15421</xdr:rowOff>
    </xdr:to>
    <xdr:sp macro="" textlink="">
      <xdr:nvSpPr>
        <xdr:cNvPr id="668" name="楕円 667"/>
        <xdr:cNvSpPr/>
      </xdr:nvSpPr>
      <xdr:spPr>
        <a:xfrm>
          <a:off x="138176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88719</xdr:rowOff>
    </xdr:from>
    <xdr:to>
      <xdr:col>81</xdr:col>
      <xdr:colOff>50800</xdr:colOff>
      <xdr:row>80</xdr:row>
      <xdr:rowOff>136071</xdr:rowOff>
    </xdr:to>
    <xdr:cxnSp macro="">
      <xdr:nvCxnSpPr>
        <xdr:cNvPr id="669" name="直線コネクタ 668"/>
        <xdr:cNvCxnSpPr/>
      </xdr:nvCxnSpPr>
      <xdr:spPr>
        <a:xfrm flipV="1">
          <a:off x="13868400" y="13804719"/>
          <a:ext cx="841375"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143708</xdr:rowOff>
    </xdr:from>
    <xdr:ext cx="405111" cy="259045"/>
    <xdr:sp macro="" textlink="">
      <xdr:nvSpPr>
        <xdr:cNvPr id="670" name="n_1aveValue【児童館】&#10;有形固定資産減価償却率"/>
        <xdr:cNvSpPr txBox="1"/>
      </xdr:nvSpPr>
      <xdr:spPr>
        <a:xfrm>
          <a:off x="14504044" y="1403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6548</xdr:rowOff>
    </xdr:from>
    <xdr:ext cx="405111" cy="259045"/>
    <xdr:sp macro="" textlink="">
      <xdr:nvSpPr>
        <xdr:cNvPr id="671" name="n_2aveValue【児童館】&#10;有形固定資産減価償却率"/>
        <xdr:cNvSpPr txBox="1"/>
      </xdr:nvSpPr>
      <xdr:spPr>
        <a:xfrm>
          <a:off x="13675369"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144615</xdr:rowOff>
    </xdr:from>
    <xdr:ext cx="405111" cy="259045"/>
    <xdr:sp macro="" textlink="">
      <xdr:nvSpPr>
        <xdr:cNvPr id="672" name="n_3aveValue【児童館】&#10;有形固定資産減価償却率"/>
        <xdr:cNvSpPr txBox="1"/>
      </xdr:nvSpPr>
      <xdr:spPr>
        <a:xfrm>
          <a:off x="1283399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156046</xdr:rowOff>
    </xdr:from>
    <xdr:ext cx="405111" cy="259045"/>
    <xdr:sp macro="" textlink="">
      <xdr:nvSpPr>
        <xdr:cNvPr id="673" name="n_1mainValue【児童館】&#10;有形固定資産減価償却率"/>
        <xdr:cNvSpPr txBox="1"/>
      </xdr:nvSpPr>
      <xdr:spPr>
        <a:xfrm>
          <a:off x="14504044" y="1352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31948</xdr:rowOff>
    </xdr:from>
    <xdr:ext cx="405111" cy="259045"/>
    <xdr:sp macro="" textlink="">
      <xdr:nvSpPr>
        <xdr:cNvPr id="674" name="n_2mainValue【児童館】&#10;有形固定資産減価償却率"/>
        <xdr:cNvSpPr txBox="1"/>
      </xdr:nvSpPr>
      <xdr:spPr>
        <a:xfrm>
          <a:off x="13675369"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xdr:cNvCxnSpPr/>
      </xdr:nvCxnSpPr>
      <xdr:spPr>
        <a:xfrm>
          <a:off x="17373600"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xdr:cNvSpPr txBox="1"/>
      </xdr:nvSpPr>
      <xdr:spPr>
        <a:xfrm>
          <a:off x="1693499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xdr:cNvCxnSpPr/>
      </xdr:nvCxnSpPr>
      <xdr:spPr>
        <a:xfrm>
          <a:off x="17373600"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xdr:cNvSpPr txBox="1"/>
      </xdr:nvSpPr>
      <xdr:spPr>
        <a:xfrm>
          <a:off x="1693499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xdr:cNvCxnSpPr/>
      </xdr:nvCxnSpPr>
      <xdr:spPr>
        <a:xfrm>
          <a:off x="17373600"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xdr:cNvSpPr txBox="1"/>
      </xdr:nvSpPr>
      <xdr:spPr>
        <a:xfrm>
          <a:off x="1693499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xdr:cNvCxnSpPr/>
      </xdr:nvCxnSpPr>
      <xdr:spPr>
        <a:xfrm>
          <a:off x="17373600"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xdr:cNvSpPr txBox="1"/>
      </xdr:nvSpPr>
      <xdr:spPr>
        <a:xfrm>
          <a:off x="1693499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xdr:cNvCxnSpPr/>
      </xdr:nvCxnSpPr>
      <xdr:spPr>
        <a:xfrm>
          <a:off x="17373600"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xdr:cNvSpPr txBox="1"/>
      </xdr:nvSpPr>
      <xdr:spPr>
        <a:xfrm>
          <a:off x="1693499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xdr:cNvCxnSpPr/>
      </xdr:nvCxnSpPr>
      <xdr:spPr>
        <a:xfrm>
          <a:off x="17373600"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xdr:cNvSpPr txBox="1"/>
      </xdr:nvSpPr>
      <xdr:spPr>
        <a:xfrm>
          <a:off x="1693499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119743</xdr:rowOff>
    </xdr:to>
    <xdr:cxnSp macro="">
      <xdr:nvCxnSpPr>
        <xdr:cNvPr id="700" name="直線コネクタ 699"/>
        <xdr:cNvCxnSpPr/>
      </xdr:nvCxnSpPr>
      <xdr:spPr>
        <a:xfrm flipV="1">
          <a:off x="21055964" y="1337854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701" name="【児童館】&#10;一人当たり面積最小値テキスト"/>
        <xdr:cNvSpPr txBox="1"/>
      </xdr:nvSpPr>
      <xdr:spPr>
        <a:xfrm>
          <a:off x="210947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702" name="直線コネクタ 701"/>
        <xdr:cNvCxnSpPr/>
      </xdr:nvCxnSpPr>
      <xdr:spPr>
        <a:xfrm>
          <a:off x="20977225" y="1486444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703" name="【児童館】&#10;一人当たり面積最大値テキスト"/>
        <xdr:cNvSpPr txBox="1"/>
      </xdr:nvSpPr>
      <xdr:spPr>
        <a:xfrm>
          <a:off x="210947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704" name="直線コネクタ 703"/>
        <xdr:cNvCxnSpPr/>
      </xdr:nvCxnSpPr>
      <xdr:spPr>
        <a:xfrm>
          <a:off x="20977225" y="1337854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705" name="【児童館】&#10;一人当たり面積平均値テキスト"/>
        <xdr:cNvSpPr txBox="1"/>
      </xdr:nvSpPr>
      <xdr:spPr>
        <a:xfrm>
          <a:off x="210947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06" name="フローチャート: 判断 705"/>
        <xdr:cNvSpPr/>
      </xdr:nvSpPr>
      <xdr:spPr>
        <a:xfrm>
          <a:off x="210058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707" name="フローチャート: 判断 706"/>
        <xdr:cNvSpPr/>
      </xdr:nvSpPr>
      <xdr:spPr>
        <a:xfrm>
          <a:off x="20215225" y="1437277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08" name="フローチャート: 判断 707"/>
        <xdr:cNvSpPr/>
      </xdr:nvSpPr>
      <xdr:spPr>
        <a:xfrm>
          <a:off x="19364325"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09" name="フローチャート: 判断 708"/>
        <xdr:cNvSpPr/>
      </xdr:nvSpPr>
      <xdr:spPr>
        <a:xfrm>
          <a:off x="1852295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93436</xdr:rowOff>
    </xdr:from>
    <xdr:to>
      <xdr:col>116</xdr:col>
      <xdr:colOff>114300</xdr:colOff>
      <xdr:row>84</xdr:row>
      <xdr:rowOff>23586</xdr:rowOff>
    </xdr:to>
    <xdr:sp macro="" textlink="">
      <xdr:nvSpPr>
        <xdr:cNvPr id="715" name="楕円 714"/>
        <xdr:cNvSpPr/>
      </xdr:nvSpPr>
      <xdr:spPr>
        <a:xfrm>
          <a:off x="210058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116313</xdr:rowOff>
    </xdr:from>
    <xdr:ext cx="469744" cy="259045"/>
    <xdr:sp macro="" textlink="">
      <xdr:nvSpPr>
        <xdr:cNvPr id="716" name="【児童館】&#10;一人当たり面積該当値テキスト"/>
        <xdr:cNvSpPr txBox="1"/>
      </xdr:nvSpPr>
      <xdr:spPr>
        <a:xfrm>
          <a:off x="21094700"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93436</xdr:rowOff>
    </xdr:from>
    <xdr:to>
      <xdr:col>112</xdr:col>
      <xdr:colOff>38100</xdr:colOff>
      <xdr:row>84</xdr:row>
      <xdr:rowOff>23586</xdr:rowOff>
    </xdr:to>
    <xdr:sp macro="" textlink="">
      <xdr:nvSpPr>
        <xdr:cNvPr id="717" name="楕円 716"/>
        <xdr:cNvSpPr/>
      </xdr:nvSpPr>
      <xdr:spPr>
        <a:xfrm>
          <a:off x="20215225" y="14323786"/>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144236</xdr:rowOff>
    </xdr:from>
    <xdr:to>
      <xdr:col>116</xdr:col>
      <xdr:colOff>63500</xdr:colOff>
      <xdr:row>83</xdr:row>
      <xdr:rowOff>144236</xdr:rowOff>
    </xdr:to>
    <xdr:cxnSp macro="">
      <xdr:nvCxnSpPr>
        <xdr:cNvPr id="718" name="直線コネクタ 717"/>
        <xdr:cNvCxnSpPr/>
      </xdr:nvCxnSpPr>
      <xdr:spPr>
        <a:xfrm>
          <a:off x="20266025" y="1437458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109764</xdr:rowOff>
    </xdr:from>
    <xdr:to>
      <xdr:col>107</xdr:col>
      <xdr:colOff>101600</xdr:colOff>
      <xdr:row>84</xdr:row>
      <xdr:rowOff>39914</xdr:rowOff>
    </xdr:to>
    <xdr:sp macro="" textlink="">
      <xdr:nvSpPr>
        <xdr:cNvPr id="719" name="楕円 718"/>
        <xdr:cNvSpPr/>
      </xdr:nvSpPr>
      <xdr:spPr>
        <a:xfrm>
          <a:off x="19364325"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144236</xdr:rowOff>
    </xdr:from>
    <xdr:to>
      <xdr:col>111</xdr:col>
      <xdr:colOff>177800</xdr:colOff>
      <xdr:row>83</xdr:row>
      <xdr:rowOff>160564</xdr:rowOff>
    </xdr:to>
    <xdr:cxnSp macro="">
      <xdr:nvCxnSpPr>
        <xdr:cNvPr id="720" name="直線コネクタ 719"/>
        <xdr:cNvCxnSpPr/>
      </xdr:nvCxnSpPr>
      <xdr:spPr>
        <a:xfrm flipV="1">
          <a:off x="19415125" y="14374586"/>
          <a:ext cx="8509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63698</xdr:rowOff>
    </xdr:from>
    <xdr:ext cx="469744" cy="259045"/>
    <xdr:sp macro="" textlink="">
      <xdr:nvSpPr>
        <xdr:cNvPr id="721" name="n_1aveValue【児童館】&#10;一人当たり面積"/>
        <xdr:cNvSpPr txBox="1"/>
      </xdr:nvSpPr>
      <xdr:spPr>
        <a:xfrm>
          <a:off x="2002797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722" name="n_2aveValue【児童館】&#10;一人当たり面積"/>
        <xdr:cNvSpPr txBox="1"/>
      </xdr:nvSpPr>
      <xdr:spPr>
        <a:xfrm>
          <a:off x="1918977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23" name="n_3aveValue【児童館】&#10;一人当たり面積"/>
        <xdr:cNvSpPr txBox="1"/>
      </xdr:nvSpPr>
      <xdr:spPr>
        <a:xfrm>
          <a:off x="18348402"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40113</xdr:rowOff>
    </xdr:from>
    <xdr:ext cx="469744" cy="259045"/>
    <xdr:sp macro="" textlink="">
      <xdr:nvSpPr>
        <xdr:cNvPr id="724" name="n_1mainValue【児童館】&#10;一人当たり面積"/>
        <xdr:cNvSpPr txBox="1"/>
      </xdr:nvSpPr>
      <xdr:spPr>
        <a:xfrm>
          <a:off x="20027977" y="140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725" name="n_2mainValue【児童館】&#10;一人当たり面積"/>
        <xdr:cNvSpPr txBox="1"/>
      </xdr:nvSpPr>
      <xdr:spPr>
        <a:xfrm>
          <a:off x="1918977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6" name="直線コネクタ 735"/>
        <xdr:cNvCxnSpPr/>
      </xdr:nvCxnSpPr>
      <xdr:spPr>
        <a:xfrm>
          <a:off x="11826875"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7" name="テキスト ボックス 736"/>
        <xdr:cNvSpPr txBox="1"/>
      </xdr:nvSpPr>
      <xdr:spPr>
        <a:xfrm>
          <a:off x="1150698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8" name="直線コネクタ 737"/>
        <xdr:cNvCxnSpPr/>
      </xdr:nvCxnSpPr>
      <xdr:spPr>
        <a:xfrm>
          <a:off x="11826875"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9" name="テキスト ボックス 738"/>
        <xdr:cNvSpPr txBox="1"/>
      </xdr:nvSpPr>
      <xdr:spPr>
        <a:xfrm>
          <a:off x="1144286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0" name="直線コネクタ 739"/>
        <xdr:cNvCxnSpPr/>
      </xdr:nvCxnSpPr>
      <xdr:spPr>
        <a:xfrm>
          <a:off x="11826875"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1" name="テキスト ボックス 740"/>
        <xdr:cNvSpPr txBox="1"/>
      </xdr:nvSpPr>
      <xdr:spPr>
        <a:xfrm>
          <a:off x="1144286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2" name="直線コネクタ 741"/>
        <xdr:cNvCxnSpPr/>
      </xdr:nvCxnSpPr>
      <xdr:spPr>
        <a:xfrm>
          <a:off x="11826875"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3" name="テキスト ボックス 742"/>
        <xdr:cNvSpPr txBox="1"/>
      </xdr:nvSpPr>
      <xdr:spPr>
        <a:xfrm>
          <a:off x="1144286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4" name="直線コネクタ 743"/>
        <xdr:cNvCxnSpPr/>
      </xdr:nvCxnSpPr>
      <xdr:spPr>
        <a:xfrm>
          <a:off x="11826875"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5" name="テキスト ボックス 744"/>
        <xdr:cNvSpPr txBox="1"/>
      </xdr:nvSpPr>
      <xdr:spPr>
        <a:xfrm>
          <a:off x="1144286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6" name="直線コネクタ 745"/>
        <xdr:cNvCxnSpPr/>
      </xdr:nvCxnSpPr>
      <xdr:spPr>
        <a:xfrm>
          <a:off x="11826875"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7" name="テキスト ボックス 746"/>
        <xdr:cNvSpPr txBox="1"/>
      </xdr:nvSpPr>
      <xdr:spPr>
        <a:xfrm>
          <a:off x="113882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9" name="テキスト ボックス 748"/>
        <xdr:cNvSpPr txBox="1"/>
      </xdr:nvSpPr>
      <xdr:spPr>
        <a:xfrm>
          <a:off x="113882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0" name="【公民館】&#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59871</xdr:rowOff>
    </xdr:to>
    <xdr:cxnSp macro="">
      <xdr:nvCxnSpPr>
        <xdr:cNvPr id="751" name="直線コネクタ 750"/>
        <xdr:cNvCxnSpPr/>
      </xdr:nvCxnSpPr>
      <xdr:spPr>
        <a:xfrm flipV="1">
          <a:off x="15509239" y="1709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52" name="【公民館】&#10;有形固定資産減価償却率最小値テキスト"/>
        <xdr:cNvSpPr txBox="1"/>
      </xdr:nvSpPr>
      <xdr:spPr>
        <a:xfrm>
          <a:off x="15547975"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53" name="直線コネクタ 752"/>
        <xdr:cNvCxnSpPr/>
      </xdr:nvCxnSpPr>
      <xdr:spPr>
        <a:xfrm>
          <a:off x="15420975" y="185764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54" name="【公民館】&#10;有形固定資産減価償却率最大値テキスト"/>
        <xdr:cNvSpPr txBox="1"/>
      </xdr:nvSpPr>
      <xdr:spPr>
        <a:xfrm>
          <a:off x="15547975"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55" name="直線コネクタ 754"/>
        <xdr:cNvCxnSpPr/>
      </xdr:nvCxnSpPr>
      <xdr:spPr>
        <a:xfrm>
          <a:off x="15420975" y="1709057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756" name="【公民館】&#10;有形固定資産減価償却率平均値テキスト"/>
        <xdr:cNvSpPr txBox="1"/>
      </xdr:nvSpPr>
      <xdr:spPr>
        <a:xfrm>
          <a:off x="15547975"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757" name="フローチャート: 判断 756"/>
        <xdr:cNvSpPr/>
      </xdr:nvSpPr>
      <xdr:spPr>
        <a:xfrm>
          <a:off x="15459075"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126637</xdr:rowOff>
    </xdr:from>
    <xdr:to>
      <xdr:col>81</xdr:col>
      <xdr:colOff>101600</xdr:colOff>
      <xdr:row>103</xdr:row>
      <xdr:rowOff>56787</xdr:rowOff>
    </xdr:to>
    <xdr:sp macro="" textlink="">
      <xdr:nvSpPr>
        <xdr:cNvPr id="758" name="フローチャート: 判断 757"/>
        <xdr:cNvSpPr/>
      </xdr:nvSpPr>
      <xdr:spPr>
        <a:xfrm>
          <a:off x="14658975"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759" name="フローチャート: 判断 758"/>
        <xdr:cNvSpPr/>
      </xdr:nvSpPr>
      <xdr:spPr>
        <a:xfrm>
          <a:off x="138176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147864</xdr:rowOff>
    </xdr:from>
    <xdr:to>
      <xdr:col>72</xdr:col>
      <xdr:colOff>38100</xdr:colOff>
      <xdr:row>103</xdr:row>
      <xdr:rowOff>78014</xdr:rowOff>
    </xdr:to>
    <xdr:sp macro="" textlink="">
      <xdr:nvSpPr>
        <xdr:cNvPr id="760" name="フローチャート: 判断 759"/>
        <xdr:cNvSpPr/>
      </xdr:nvSpPr>
      <xdr:spPr>
        <a:xfrm>
          <a:off x="12976225" y="1763576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12337</xdr:rowOff>
    </xdr:from>
    <xdr:to>
      <xdr:col>85</xdr:col>
      <xdr:colOff>177800</xdr:colOff>
      <xdr:row>102</xdr:row>
      <xdr:rowOff>113937</xdr:rowOff>
    </xdr:to>
    <xdr:sp macro="" textlink="">
      <xdr:nvSpPr>
        <xdr:cNvPr id="766" name="楕円 765"/>
        <xdr:cNvSpPr/>
      </xdr:nvSpPr>
      <xdr:spPr>
        <a:xfrm>
          <a:off x="15459075" y="175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35214</xdr:rowOff>
    </xdr:from>
    <xdr:ext cx="405111" cy="259045"/>
    <xdr:sp macro="" textlink="">
      <xdr:nvSpPr>
        <xdr:cNvPr id="767" name="【公民館】&#10;有形固定資産減価償却率該当値テキスト"/>
        <xdr:cNvSpPr txBox="1"/>
      </xdr:nvSpPr>
      <xdr:spPr>
        <a:xfrm>
          <a:off x="15547975" y="1735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43362</xdr:rowOff>
    </xdr:from>
    <xdr:to>
      <xdr:col>81</xdr:col>
      <xdr:colOff>101600</xdr:colOff>
      <xdr:row>102</xdr:row>
      <xdr:rowOff>144962</xdr:rowOff>
    </xdr:to>
    <xdr:sp macro="" textlink="">
      <xdr:nvSpPr>
        <xdr:cNvPr id="768" name="楕円 767"/>
        <xdr:cNvSpPr/>
      </xdr:nvSpPr>
      <xdr:spPr>
        <a:xfrm>
          <a:off x="14658975"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63137</xdr:rowOff>
    </xdr:from>
    <xdr:to>
      <xdr:col>85</xdr:col>
      <xdr:colOff>127000</xdr:colOff>
      <xdr:row>102</xdr:row>
      <xdr:rowOff>94162</xdr:rowOff>
    </xdr:to>
    <xdr:cxnSp macro="">
      <xdr:nvCxnSpPr>
        <xdr:cNvPr id="769" name="直線コネクタ 768"/>
        <xdr:cNvCxnSpPr/>
      </xdr:nvCxnSpPr>
      <xdr:spPr>
        <a:xfrm flipV="1">
          <a:off x="14709775" y="17551037"/>
          <a:ext cx="8001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77651</xdr:rowOff>
    </xdr:from>
    <xdr:to>
      <xdr:col>76</xdr:col>
      <xdr:colOff>165100</xdr:colOff>
      <xdr:row>103</xdr:row>
      <xdr:rowOff>7801</xdr:rowOff>
    </xdr:to>
    <xdr:sp macro="" textlink="">
      <xdr:nvSpPr>
        <xdr:cNvPr id="770" name="楕円 769"/>
        <xdr:cNvSpPr/>
      </xdr:nvSpPr>
      <xdr:spPr>
        <a:xfrm>
          <a:off x="138176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94162</xdr:rowOff>
    </xdr:from>
    <xdr:to>
      <xdr:col>81</xdr:col>
      <xdr:colOff>50800</xdr:colOff>
      <xdr:row>102</xdr:row>
      <xdr:rowOff>128451</xdr:rowOff>
    </xdr:to>
    <xdr:cxnSp macro="">
      <xdr:nvCxnSpPr>
        <xdr:cNvPr id="771" name="直線コネクタ 770"/>
        <xdr:cNvCxnSpPr/>
      </xdr:nvCxnSpPr>
      <xdr:spPr>
        <a:xfrm flipV="1">
          <a:off x="13868400" y="17582062"/>
          <a:ext cx="84137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47914</xdr:rowOff>
    </xdr:from>
    <xdr:ext cx="405111" cy="259045"/>
    <xdr:sp macro="" textlink="">
      <xdr:nvSpPr>
        <xdr:cNvPr id="772" name="n_1aveValue【公民館】&#10;有形固定資産減価償却率"/>
        <xdr:cNvSpPr txBox="1"/>
      </xdr:nvSpPr>
      <xdr:spPr>
        <a:xfrm>
          <a:off x="14504044" y="1770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70775</xdr:rowOff>
    </xdr:from>
    <xdr:ext cx="405111" cy="259045"/>
    <xdr:sp macro="" textlink="">
      <xdr:nvSpPr>
        <xdr:cNvPr id="773" name="n_2aveValue【公民館】&#10;有形固定資産減価償却率"/>
        <xdr:cNvSpPr txBox="1"/>
      </xdr:nvSpPr>
      <xdr:spPr>
        <a:xfrm>
          <a:off x="13675369"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94541</xdr:rowOff>
    </xdr:from>
    <xdr:ext cx="405111" cy="259045"/>
    <xdr:sp macro="" textlink="">
      <xdr:nvSpPr>
        <xdr:cNvPr id="774" name="n_3aveValue【公民館】&#10;有形固定資産減価償却率"/>
        <xdr:cNvSpPr txBox="1"/>
      </xdr:nvSpPr>
      <xdr:spPr>
        <a:xfrm>
          <a:off x="1283399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161489</xdr:rowOff>
    </xdr:from>
    <xdr:ext cx="405111" cy="259045"/>
    <xdr:sp macro="" textlink="">
      <xdr:nvSpPr>
        <xdr:cNvPr id="775" name="n_1mainValue【公民館】&#10;有形固定資産減価償却率"/>
        <xdr:cNvSpPr txBox="1"/>
      </xdr:nvSpPr>
      <xdr:spPr>
        <a:xfrm>
          <a:off x="145040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24328</xdr:rowOff>
    </xdr:from>
    <xdr:ext cx="405111" cy="259045"/>
    <xdr:sp macro="" textlink="">
      <xdr:nvSpPr>
        <xdr:cNvPr id="776" name="n_2mainValue【公民館】&#10;有形固定資産減価償却率"/>
        <xdr:cNvSpPr txBox="1"/>
      </xdr:nvSpPr>
      <xdr:spPr>
        <a:xfrm>
          <a:off x="13675369"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7" name="正方形/長方形 776"/>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8" name="正方形/長方形 777"/>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9" name="正方形/長方形 778"/>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0" name="正方形/長方形 779"/>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1" name="正方形/長方形 780"/>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2" name="正方形/長方形 781"/>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3" name="正方形/長方形 782"/>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4" name="正方形/長方形 783"/>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5" name="テキスト ボックス 784"/>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6" name="直線コネクタ 785"/>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7" name="直線コネクタ 786"/>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8" name="テキスト ボックス 787"/>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9" name="直線コネクタ 788"/>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0" name="テキスト ボックス 789"/>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1" name="直線コネクタ 790"/>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2" name="テキスト ボックス 791"/>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3" name="直線コネクタ 792"/>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4" name="テキスト ボックス 793"/>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5" name="直線コネクタ 794"/>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6" name="テキスト ボックス 795"/>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7" name="直線コネクタ 796"/>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8" name="テキスト ボックス 797"/>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9" name="直線コネクタ 798"/>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0" name="テキスト ボックス 799"/>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1" name="【公民館】&#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802" name="直線コネクタ 801"/>
        <xdr:cNvCxnSpPr/>
      </xdr:nvCxnSpPr>
      <xdr:spPr>
        <a:xfrm flipV="1">
          <a:off x="210559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803" name="【公民館】&#10;一人当たり面積最小値テキスト"/>
        <xdr:cNvSpPr txBox="1"/>
      </xdr:nvSpPr>
      <xdr:spPr>
        <a:xfrm>
          <a:off x="210947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804" name="直線コネクタ 803"/>
        <xdr:cNvCxnSpPr/>
      </xdr:nvCxnSpPr>
      <xdr:spPr>
        <a:xfrm>
          <a:off x="20977225" y="1871526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805" name="【公民館】&#10;一人当たり面積最大値テキスト"/>
        <xdr:cNvSpPr txBox="1"/>
      </xdr:nvSpPr>
      <xdr:spPr>
        <a:xfrm>
          <a:off x="210947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806" name="直線コネクタ 805"/>
        <xdr:cNvCxnSpPr/>
      </xdr:nvCxnSpPr>
      <xdr:spPr>
        <a:xfrm>
          <a:off x="20977225" y="17167316"/>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807" name="【公民館】&#10;一人当たり面積平均値テキスト"/>
        <xdr:cNvSpPr txBox="1"/>
      </xdr:nvSpPr>
      <xdr:spPr>
        <a:xfrm>
          <a:off x="210947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08" name="フローチャート: 判断 807"/>
        <xdr:cNvSpPr/>
      </xdr:nvSpPr>
      <xdr:spPr>
        <a:xfrm>
          <a:off x="210058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151130</xdr:rowOff>
    </xdr:from>
    <xdr:to>
      <xdr:col>112</xdr:col>
      <xdr:colOff>38100</xdr:colOff>
      <xdr:row>107</xdr:row>
      <xdr:rowOff>81280</xdr:rowOff>
    </xdr:to>
    <xdr:sp macro="" textlink="">
      <xdr:nvSpPr>
        <xdr:cNvPr id="809" name="フローチャート: 判断 808"/>
        <xdr:cNvSpPr/>
      </xdr:nvSpPr>
      <xdr:spPr>
        <a:xfrm>
          <a:off x="20215225" y="1832483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10" name="フローチャート: 判断 809"/>
        <xdr:cNvSpPr/>
      </xdr:nvSpPr>
      <xdr:spPr>
        <a:xfrm>
          <a:off x="19364325"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811" name="フローチャート: 判断 810"/>
        <xdr:cNvSpPr/>
      </xdr:nvSpPr>
      <xdr:spPr>
        <a:xfrm>
          <a:off x="1852295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2" name="テキスト ボックス 811"/>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3" name="テキスト ボックス 812"/>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4" name="テキスト ボックス 813"/>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5" name="テキスト ボックス 814"/>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6" name="テキスト ボックス 815"/>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56424</xdr:rowOff>
    </xdr:from>
    <xdr:to>
      <xdr:col>116</xdr:col>
      <xdr:colOff>114300</xdr:colOff>
      <xdr:row>104</xdr:row>
      <xdr:rowOff>158024</xdr:rowOff>
    </xdr:to>
    <xdr:sp macro="" textlink="">
      <xdr:nvSpPr>
        <xdr:cNvPr id="817" name="楕円 816"/>
        <xdr:cNvSpPr/>
      </xdr:nvSpPr>
      <xdr:spPr>
        <a:xfrm>
          <a:off x="210058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79301</xdr:rowOff>
    </xdr:from>
    <xdr:ext cx="469744" cy="259045"/>
    <xdr:sp macro="" textlink="">
      <xdr:nvSpPr>
        <xdr:cNvPr id="818" name="【公民館】&#10;一人当たり面積該当値テキスト"/>
        <xdr:cNvSpPr txBox="1"/>
      </xdr:nvSpPr>
      <xdr:spPr>
        <a:xfrm>
          <a:off x="21094700" y="1773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72752</xdr:rowOff>
    </xdr:from>
    <xdr:to>
      <xdr:col>112</xdr:col>
      <xdr:colOff>38100</xdr:colOff>
      <xdr:row>105</xdr:row>
      <xdr:rowOff>2902</xdr:rowOff>
    </xdr:to>
    <xdr:sp macro="" textlink="">
      <xdr:nvSpPr>
        <xdr:cNvPr id="819" name="楕円 818"/>
        <xdr:cNvSpPr/>
      </xdr:nvSpPr>
      <xdr:spPr>
        <a:xfrm>
          <a:off x="20215225" y="1790355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107224</xdr:rowOff>
    </xdr:from>
    <xdr:to>
      <xdr:col>116</xdr:col>
      <xdr:colOff>63500</xdr:colOff>
      <xdr:row>104</xdr:row>
      <xdr:rowOff>123552</xdr:rowOff>
    </xdr:to>
    <xdr:cxnSp macro="">
      <xdr:nvCxnSpPr>
        <xdr:cNvPr id="820" name="直線コネクタ 819"/>
        <xdr:cNvCxnSpPr/>
      </xdr:nvCxnSpPr>
      <xdr:spPr>
        <a:xfrm flipV="1">
          <a:off x="20266025" y="17938024"/>
          <a:ext cx="790575"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82550</xdr:rowOff>
    </xdr:from>
    <xdr:to>
      <xdr:col>107</xdr:col>
      <xdr:colOff>101600</xdr:colOff>
      <xdr:row>105</xdr:row>
      <xdr:rowOff>12700</xdr:rowOff>
    </xdr:to>
    <xdr:sp macro="" textlink="">
      <xdr:nvSpPr>
        <xdr:cNvPr id="821" name="楕円 820"/>
        <xdr:cNvSpPr/>
      </xdr:nvSpPr>
      <xdr:spPr>
        <a:xfrm>
          <a:off x="19364325"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123552</xdr:rowOff>
    </xdr:from>
    <xdr:to>
      <xdr:col>111</xdr:col>
      <xdr:colOff>177800</xdr:colOff>
      <xdr:row>104</xdr:row>
      <xdr:rowOff>133350</xdr:rowOff>
    </xdr:to>
    <xdr:cxnSp macro="">
      <xdr:nvCxnSpPr>
        <xdr:cNvPr id="822" name="直線コネクタ 821"/>
        <xdr:cNvCxnSpPr/>
      </xdr:nvCxnSpPr>
      <xdr:spPr>
        <a:xfrm flipV="1">
          <a:off x="19415125" y="17954352"/>
          <a:ext cx="8509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72407</xdr:rowOff>
    </xdr:from>
    <xdr:ext cx="469744" cy="259045"/>
    <xdr:sp macro="" textlink="">
      <xdr:nvSpPr>
        <xdr:cNvPr id="823" name="n_1aveValue【公民館】&#10;一人当たり面積"/>
        <xdr:cNvSpPr txBox="1"/>
      </xdr:nvSpPr>
      <xdr:spPr>
        <a:xfrm>
          <a:off x="2002797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24" name="n_2aveValue【公民館】&#10;一人当たり面積"/>
        <xdr:cNvSpPr txBox="1"/>
      </xdr:nvSpPr>
      <xdr:spPr>
        <a:xfrm>
          <a:off x="1918977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128832</xdr:rowOff>
    </xdr:from>
    <xdr:ext cx="469744" cy="259045"/>
    <xdr:sp macro="" textlink="">
      <xdr:nvSpPr>
        <xdr:cNvPr id="825" name="n_3aveValue【公民館】&#10;一人当たり面積"/>
        <xdr:cNvSpPr txBox="1"/>
      </xdr:nvSpPr>
      <xdr:spPr>
        <a:xfrm>
          <a:off x="18348402"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19429</xdr:rowOff>
    </xdr:from>
    <xdr:ext cx="469744" cy="259045"/>
    <xdr:sp macro="" textlink="">
      <xdr:nvSpPr>
        <xdr:cNvPr id="826" name="n_1mainValue【公民館】&#10;一人当たり面積"/>
        <xdr:cNvSpPr txBox="1"/>
      </xdr:nvSpPr>
      <xdr:spPr>
        <a:xfrm>
          <a:off x="20027977" y="1767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29227</xdr:rowOff>
    </xdr:from>
    <xdr:ext cx="469744" cy="259045"/>
    <xdr:sp macro="" textlink="">
      <xdr:nvSpPr>
        <xdr:cNvPr id="827" name="n_2mainValue【公民館】&#10;一人当たり面積"/>
        <xdr:cNvSpPr txBox="1"/>
      </xdr:nvSpPr>
      <xdr:spPr>
        <a:xfrm>
          <a:off x="1918977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8" name="正方形/長方形 827"/>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9" name="正方形/長方形 828"/>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0" name="テキスト ボックス 829"/>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有形固定資産減価償却率は、概ね類似団体平均と比べ償却が進んでいる。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公営住宅が特に高い状況であるが、平成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年度より公営住宅棟長寿命化計画に基づき早期修繕による長寿命化を図っているとともに、平成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月豪雨被災に伴う災害公営住宅の建設完了を令和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年度に予定している。一人当たり面積の増加は否めないが、有形固定資産減価償却率は回復が見込まれる。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割以上の建物が法定耐用年数を超過し、</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割以上が法定耐用年数の半分以上経過しているため、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高い状況である。</a:t>
          </a:r>
          <a:r>
            <a:rPr kumimoji="1" lang="ja-JP" altLang="en-US" sz="1300">
              <a:latin typeface="ＭＳ Ｐゴシック" panose="020B0600070205080204" pitchFamily="50" charset="-128"/>
              <a:ea typeface="ＭＳ Ｐゴシック" panose="020B0600070205080204" pitchFamily="50" charset="-128"/>
            </a:rPr>
            <a:t>公民館個別施設計画を策定し、適切な維持管理に努める。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06425" y="127000"/>
          <a:ext cx="120618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8097500" y="190500"/>
          <a:ext cx="3771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8116550" y="215900"/>
          <a:ext cx="3727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8141950" y="241300"/>
          <a:ext cx="3670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446375" y="190500"/>
          <a:ext cx="2527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471775" y="215900"/>
          <a:ext cx="2482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497175" y="241300"/>
          <a:ext cx="24257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23900" y="889000"/>
          <a:ext cx="9591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50900" y="920750"/>
          <a:ext cx="1320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117725" y="920750"/>
          <a:ext cx="1266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43,400
43,249
432.22
34,683,337
32,216,482
1,988,087
14,640,207
27,387,765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384550" y="920750"/>
          <a:ext cx="14478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832350" y="939800"/>
          <a:ext cx="19272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759575" y="939800"/>
          <a:ext cx="12033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026400" y="952500"/>
          <a:ext cx="6064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832350" y="1714500"/>
          <a:ext cx="192722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823075" y="1714500"/>
          <a:ext cx="32575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521950" y="889000"/>
          <a:ext cx="14478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772775" y="9525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772775" y="1219200"/>
          <a:ext cx="126682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772775" y="1549400"/>
          <a:ext cx="13843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604500" y="1041400"/>
          <a:ext cx="2000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658475" y="9906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658475" y="125730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69340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623550" y="1524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69340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623550" y="1905000"/>
          <a:ext cx="16192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6992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6992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6992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239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509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509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8097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8097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895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895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239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953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239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23900" y="723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0401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23900" y="685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494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23900" y="647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494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23900" y="609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494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23900" y="571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8529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239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8529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239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4062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4450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327525" y="723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4450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327525" y="59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15257</xdr:rowOff>
    </xdr:from>
    <xdr:ext cx="405111" cy="259045"/>
    <xdr:sp macro="" textlink="">
      <xdr:nvSpPr>
        <xdr:cNvPr id="60" name="【図書館】&#10;有形固定資産減価償却率平均値テキスト"/>
        <xdr:cNvSpPr txBox="1"/>
      </xdr:nvSpPr>
      <xdr:spPr>
        <a:xfrm>
          <a:off x="44450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163830</xdr:rowOff>
    </xdr:from>
    <xdr:to>
      <xdr:col>24</xdr:col>
      <xdr:colOff>114300</xdr:colOff>
      <xdr:row>39</xdr:row>
      <xdr:rowOff>93980</xdr:rowOff>
    </xdr:to>
    <xdr:sp macro="" textlink="">
      <xdr:nvSpPr>
        <xdr:cNvPr id="61" name="フローチャート: 判断 60"/>
        <xdr:cNvSpPr/>
      </xdr:nvSpPr>
      <xdr:spPr>
        <a:xfrm>
          <a:off x="4356100" y="66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146050</xdr:rowOff>
    </xdr:from>
    <xdr:to>
      <xdr:col>20</xdr:col>
      <xdr:colOff>38100</xdr:colOff>
      <xdr:row>39</xdr:row>
      <xdr:rowOff>76200</xdr:rowOff>
    </xdr:to>
    <xdr:sp macro="" textlink="">
      <xdr:nvSpPr>
        <xdr:cNvPr id="62" name="フローチャート: 判断 61"/>
        <xdr:cNvSpPr/>
      </xdr:nvSpPr>
      <xdr:spPr>
        <a:xfrm>
          <a:off x="3565525" y="666115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156210</xdr:rowOff>
    </xdr:from>
    <xdr:to>
      <xdr:col>15</xdr:col>
      <xdr:colOff>101600</xdr:colOff>
      <xdr:row>39</xdr:row>
      <xdr:rowOff>86360</xdr:rowOff>
    </xdr:to>
    <xdr:sp macro="" textlink="">
      <xdr:nvSpPr>
        <xdr:cNvPr id="63" name="フローチャート: 判断 62"/>
        <xdr:cNvSpPr/>
      </xdr:nvSpPr>
      <xdr:spPr>
        <a:xfrm>
          <a:off x="2714625"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142240</xdr:rowOff>
    </xdr:from>
    <xdr:to>
      <xdr:col>10</xdr:col>
      <xdr:colOff>165100</xdr:colOff>
      <xdr:row>39</xdr:row>
      <xdr:rowOff>72390</xdr:rowOff>
    </xdr:to>
    <xdr:sp macro="" textlink="">
      <xdr:nvSpPr>
        <xdr:cNvPr id="64" name="フローチャート: 判断 63"/>
        <xdr:cNvSpPr/>
      </xdr:nvSpPr>
      <xdr:spPr>
        <a:xfrm>
          <a:off x="187325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2259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43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584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743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01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53340</xdr:rowOff>
    </xdr:from>
    <xdr:to>
      <xdr:col>24</xdr:col>
      <xdr:colOff>114300</xdr:colOff>
      <xdr:row>39</xdr:row>
      <xdr:rowOff>154940</xdr:rowOff>
    </xdr:to>
    <xdr:sp macro="" textlink="">
      <xdr:nvSpPr>
        <xdr:cNvPr id="70" name="楕円 69"/>
        <xdr:cNvSpPr/>
      </xdr:nvSpPr>
      <xdr:spPr>
        <a:xfrm>
          <a:off x="43561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31767</xdr:rowOff>
    </xdr:from>
    <xdr:ext cx="405111" cy="259045"/>
    <xdr:sp macro="" textlink="">
      <xdr:nvSpPr>
        <xdr:cNvPr id="71" name="【図書館】&#10;有形固定資産減価償却率該当値テキスト"/>
        <xdr:cNvSpPr txBox="1"/>
      </xdr:nvSpPr>
      <xdr:spPr>
        <a:xfrm>
          <a:off x="4445000" y="671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91440</xdr:rowOff>
    </xdr:from>
    <xdr:to>
      <xdr:col>20</xdr:col>
      <xdr:colOff>38100</xdr:colOff>
      <xdr:row>40</xdr:row>
      <xdr:rowOff>21590</xdr:rowOff>
    </xdr:to>
    <xdr:sp macro="" textlink="">
      <xdr:nvSpPr>
        <xdr:cNvPr id="72" name="楕円 71"/>
        <xdr:cNvSpPr/>
      </xdr:nvSpPr>
      <xdr:spPr>
        <a:xfrm>
          <a:off x="3565525" y="677799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104140</xdr:rowOff>
    </xdr:from>
    <xdr:to>
      <xdr:col>24</xdr:col>
      <xdr:colOff>63500</xdr:colOff>
      <xdr:row>39</xdr:row>
      <xdr:rowOff>142240</xdr:rowOff>
    </xdr:to>
    <xdr:cxnSp macro="">
      <xdr:nvCxnSpPr>
        <xdr:cNvPr id="73" name="直線コネクタ 72"/>
        <xdr:cNvCxnSpPr/>
      </xdr:nvCxnSpPr>
      <xdr:spPr>
        <a:xfrm flipV="1">
          <a:off x="3616325" y="679069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134620</xdr:rowOff>
    </xdr:from>
    <xdr:to>
      <xdr:col>15</xdr:col>
      <xdr:colOff>101600</xdr:colOff>
      <xdr:row>40</xdr:row>
      <xdr:rowOff>64770</xdr:rowOff>
    </xdr:to>
    <xdr:sp macro="" textlink="">
      <xdr:nvSpPr>
        <xdr:cNvPr id="74" name="楕円 73"/>
        <xdr:cNvSpPr/>
      </xdr:nvSpPr>
      <xdr:spPr>
        <a:xfrm>
          <a:off x="2714625" y="6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142240</xdr:rowOff>
    </xdr:from>
    <xdr:to>
      <xdr:col>19</xdr:col>
      <xdr:colOff>177800</xdr:colOff>
      <xdr:row>40</xdr:row>
      <xdr:rowOff>13970</xdr:rowOff>
    </xdr:to>
    <xdr:cxnSp macro="">
      <xdr:nvCxnSpPr>
        <xdr:cNvPr id="75" name="直線コネクタ 74"/>
        <xdr:cNvCxnSpPr/>
      </xdr:nvCxnSpPr>
      <xdr:spPr>
        <a:xfrm flipV="1">
          <a:off x="2765425" y="6828790"/>
          <a:ext cx="8509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92727</xdr:rowOff>
    </xdr:from>
    <xdr:ext cx="405111" cy="259045"/>
    <xdr:sp macro="" textlink="">
      <xdr:nvSpPr>
        <xdr:cNvPr id="76" name="n_1aveValue【図書館】&#10;有形固定資産減価償却率"/>
        <xdr:cNvSpPr txBox="1"/>
      </xdr:nvSpPr>
      <xdr:spPr>
        <a:xfrm>
          <a:off x="341059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102887</xdr:rowOff>
    </xdr:from>
    <xdr:ext cx="405111" cy="259045"/>
    <xdr:sp macro="" textlink="">
      <xdr:nvSpPr>
        <xdr:cNvPr id="77" name="n_2aveValue【図書館】&#10;有形固定資産減価償却率"/>
        <xdr:cNvSpPr txBox="1"/>
      </xdr:nvSpPr>
      <xdr:spPr>
        <a:xfrm>
          <a:off x="257239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88917</xdr:rowOff>
    </xdr:from>
    <xdr:ext cx="405111" cy="259045"/>
    <xdr:sp macro="" textlink="">
      <xdr:nvSpPr>
        <xdr:cNvPr id="78" name="n_3aveValue【図書館】&#10;有形固定資産減価償却率"/>
        <xdr:cNvSpPr txBox="1"/>
      </xdr:nvSpPr>
      <xdr:spPr>
        <a:xfrm>
          <a:off x="1731019"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12717</xdr:rowOff>
    </xdr:from>
    <xdr:ext cx="405111" cy="259045"/>
    <xdr:sp macro="" textlink="">
      <xdr:nvSpPr>
        <xdr:cNvPr id="79" name="n_1mainValue【図書館】&#10;有形固定資産減価償却率"/>
        <xdr:cNvSpPr txBox="1"/>
      </xdr:nvSpPr>
      <xdr:spPr>
        <a:xfrm>
          <a:off x="3410594" y="687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55897</xdr:rowOff>
    </xdr:from>
    <xdr:ext cx="405111" cy="259045"/>
    <xdr:sp macro="" textlink="">
      <xdr:nvSpPr>
        <xdr:cNvPr id="80" name="n_2mainValue【図書館】&#10;有形固定資産減価償却率"/>
        <xdr:cNvSpPr txBox="1"/>
      </xdr:nvSpPr>
      <xdr:spPr>
        <a:xfrm>
          <a:off x="2572394" y="691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280150"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3976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3976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3660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3660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4518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4518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280150"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2420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280150" y="762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1" name="直線コネクタ 90"/>
        <xdr:cNvCxnSpPr/>
      </xdr:nvCxnSpPr>
      <xdr:spPr>
        <a:xfrm>
          <a:off x="6280150" y="70485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2" name="テキスト ボックス 91"/>
        <xdr:cNvSpPr txBox="1"/>
      </xdr:nvSpPr>
      <xdr:spPr>
        <a:xfrm>
          <a:off x="58320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280150" y="647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4" name="テキスト ボックス 93"/>
        <xdr:cNvSpPr txBox="1"/>
      </xdr:nvSpPr>
      <xdr:spPr>
        <a:xfrm>
          <a:off x="58320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5" name="直線コネクタ 94"/>
        <xdr:cNvCxnSpPr/>
      </xdr:nvCxnSpPr>
      <xdr:spPr>
        <a:xfrm>
          <a:off x="6280150" y="59055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96" name="テキスト ボックス 95"/>
        <xdr:cNvSpPr txBox="1"/>
      </xdr:nvSpPr>
      <xdr:spPr>
        <a:xfrm>
          <a:off x="58320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280150" y="533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58320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6280150"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167640</xdr:rowOff>
    </xdr:from>
    <xdr:to>
      <xdr:col>54</xdr:col>
      <xdr:colOff>189865</xdr:colOff>
      <xdr:row>40</xdr:row>
      <xdr:rowOff>133350</xdr:rowOff>
    </xdr:to>
    <xdr:cxnSp macro="">
      <xdr:nvCxnSpPr>
        <xdr:cNvPr id="100" name="直線コネクタ 99"/>
        <xdr:cNvCxnSpPr/>
      </xdr:nvCxnSpPr>
      <xdr:spPr>
        <a:xfrm flipV="1">
          <a:off x="9952990" y="582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137177</xdr:rowOff>
    </xdr:from>
    <xdr:ext cx="469744" cy="259045"/>
    <xdr:sp macro="" textlink="">
      <xdr:nvSpPr>
        <xdr:cNvPr id="101" name="【図書館】&#10;一人当たり面積最小値テキスト"/>
        <xdr:cNvSpPr txBox="1"/>
      </xdr:nvSpPr>
      <xdr:spPr>
        <a:xfrm>
          <a:off x="9991725"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133350</xdr:rowOff>
    </xdr:from>
    <xdr:to>
      <xdr:col>55</xdr:col>
      <xdr:colOff>88900</xdr:colOff>
      <xdr:row>40</xdr:row>
      <xdr:rowOff>133350</xdr:rowOff>
    </xdr:to>
    <xdr:cxnSp macro="">
      <xdr:nvCxnSpPr>
        <xdr:cNvPr id="102" name="直線コネクタ 101"/>
        <xdr:cNvCxnSpPr/>
      </xdr:nvCxnSpPr>
      <xdr:spPr>
        <a:xfrm>
          <a:off x="9874250" y="69913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114317</xdr:rowOff>
    </xdr:from>
    <xdr:ext cx="469744" cy="259045"/>
    <xdr:sp macro="" textlink="">
      <xdr:nvSpPr>
        <xdr:cNvPr id="103" name="【図書館】&#10;一人当たり面積最大値テキスト"/>
        <xdr:cNvSpPr txBox="1"/>
      </xdr:nvSpPr>
      <xdr:spPr>
        <a:xfrm>
          <a:off x="9991725"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167640</xdr:rowOff>
    </xdr:from>
    <xdr:to>
      <xdr:col>55</xdr:col>
      <xdr:colOff>88900</xdr:colOff>
      <xdr:row>33</xdr:row>
      <xdr:rowOff>167640</xdr:rowOff>
    </xdr:to>
    <xdr:cxnSp macro="">
      <xdr:nvCxnSpPr>
        <xdr:cNvPr id="104" name="直線コネクタ 103"/>
        <xdr:cNvCxnSpPr/>
      </xdr:nvCxnSpPr>
      <xdr:spPr>
        <a:xfrm>
          <a:off x="9874250" y="582549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151147</xdr:rowOff>
    </xdr:from>
    <xdr:ext cx="469744" cy="259045"/>
    <xdr:sp macro="" textlink="">
      <xdr:nvSpPr>
        <xdr:cNvPr id="105" name="【図書館】&#10;一人当たり面積平均値テキスト"/>
        <xdr:cNvSpPr txBox="1"/>
      </xdr:nvSpPr>
      <xdr:spPr>
        <a:xfrm>
          <a:off x="9991725" y="649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06" name="フローチャート: 判断 105"/>
        <xdr:cNvSpPr/>
      </xdr:nvSpPr>
      <xdr:spPr>
        <a:xfrm>
          <a:off x="9912350" y="66433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07" name="フローチャート: 判断 106"/>
        <xdr:cNvSpPr/>
      </xdr:nvSpPr>
      <xdr:spPr>
        <a:xfrm>
          <a:off x="911225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145415</xdr:rowOff>
    </xdr:from>
    <xdr:to>
      <xdr:col>46</xdr:col>
      <xdr:colOff>38100</xdr:colOff>
      <xdr:row>39</xdr:row>
      <xdr:rowOff>75565</xdr:rowOff>
    </xdr:to>
    <xdr:sp macro="" textlink="">
      <xdr:nvSpPr>
        <xdr:cNvPr id="108" name="フローチャート: 判断 107"/>
        <xdr:cNvSpPr/>
      </xdr:nvSpPr>
      <xdr:spPr>
        <a:xfrm>
          <a:off x="8270875" y="666051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81280</xdr:rowOff>
    </xdr:to>
    <xdr:sp macro="" textlink="">
      <xdr:nvSpPr>
        <xdr:cNvPr id="109" name="フローチャート: 判断 108"/>
        <xdr:cNvSpPr/>
      </xdr:nvSpPr>
      <xdr:spPr>
        <a:xfrm>
          <a:off x="7419975"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9772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89820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140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28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448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128270</xdr:rowOff>
    </xdr:from>
    <xdr:to>
      <xdr:col>55</xdr:col>
      <xdr:colOff>50800</xdr:colOff>
      <xdr:row>39</xdr:row>
      <xdr:rowOff>58420</xdr:rowOff>
    </xdr:to>
    <xdr:sp macro="" textlink="">
      <xdr:nvSpPr>
        <xdr:cNvPr id="115" name="楕円 114"/>
        <xdr:cNvSpPr/>
      </xdr:nvSpPr>
      <xdr:spPr>
        <a:xfrm>
          <a:off x="9912350" y="664337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106697</xdr:rowOff>
    </xdr:from>
    <xdr:ext cx="469744" cy="259045"/>
    <xdr:sp macro="" textlink="">
      <xdr:nvSpPr>
        <xdr:cNvPr id="116" name="【図書館】&#10;一人当たり面積該当値テキスト"/>
        <xdr:cNvSpPr txBox="1"/>
      </xdr:nvSpPr>
      <xdr:spPr>
        <a:xfrm>
          <a:off x="9991725"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133985</xdr:rowOff>
    </xdr:from>
    <xdr:to>
      <xdr:col>50</xdr:col>
      <xdr:colOff>165100</xdr:colOff>
      <xdr:row>39</xdr:row>
      <xdr:rowOff>64135</xdr:rowOff>
    </xdr:to>
    <xdr:sp macro="" textlink="">
      <xdr:nvSpPr>
        <xdr:cNvPr id="117" name="楕円 116"/>
        <xdr:cNvSpPr/>
      </xdr:nvSpPr>
      <xdr:spPr>
        <a:xfrm>
          <a:off x="911225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7620</xdr:rowOff>
    </xdr:from>
    <xdr:to>
      <xdr:col>55</xdr:col>
      <xdr:colOff>0</xdr:colOff>
      <xdr:row>39</xdr:row>
      <xdr:rowOff>13335</xdr:rowOff>
    </xdr:to>
    <xdr:cxnSp macro="">
      <xdr:nvCxnSpPr>
        <xdr:cNvPr id="118" name="直線コネクタ 117"/>
        <xdr:cNvCxnSpPr/>
      </xdr:nvCxnSpPr>
      <xdr:spPr>
        <a:xfrm flipV="1">
          <a:off x="9163050" y="6694170"/>
          <a:ext cx="7905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19" name="楕円 118"/>
        <xdr:cNvSpPr/>
      </xdr:nvSpPr>
      <xdr:spPr>
        <a:xfrm>
          <a:off x="8270875" y="665480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xdr:rowOff>
    </xdr:from>
    <xdr:to>
      <xdr:col>50</xdr:col>
      <xdr:colOff>114300</xdr:colOff>
      <xdr:row>39</xdr:row>
      <xdr:rowOff>19050</xdr:rowOff>
    </xdr:to>
    <xdr:cxnSp macro="">
      <xdr:nvCxnSpPr>
        <xdr:cNvPr id="120" name="直線コネクタ 119"/>
        <xdr:cNvCxnSpPr/>
      </xdr:nvCxnSpPr>
      <xdr:spPr>
        <a:xfrm flipV="1">
          <a:off x="8321675" y="6699885"/>
          <a:ext cx="8413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21" name="n_1aveValue【図書館】&#10;一人当たり面積"/>
        <xdr:cNvSpPr txBox="1"/>
      </xdr:nvSpPr>
      <xdr:spPr>
        <a:xfrm>
          <a:off x="8925002"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66692</xdr:rowOff>
    </xdr:from>
    <xdr:ext cx="469744" cy="259045"/>
    <xdr:sp macro="" textlink="">
      <xdr:nvSpPr>
        <xdr:cNvPr id="122" name="n_2aveValue【図書館】&#10;一人当たり面積"/>
        <xdr:cNvSpPr txBox="1"/>
      </xdr:nvSpPr>
      <xdr:spPr>
        <a:xfrm>
          <a:off x="80963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97807</xdr:rowOff>
    </xdr:from>
    <xdr:ext cx="469744" cy="259045"/>
    <xdr:sp macro="" textlink="">
      <xdr:nvSpPr>
        <xdr:cNvPr id="123" name="n_3aveValue【図書館】&#10;一人当たり面積"/>
        <xdr:cNvSpPr txBox="1"/>
      </xdr:nvSpPr>
      <xdr:spPr>
        <a:xfrm>
          <a:off x="7245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80662</xdr:rowOff>
    </xdr:from>
    <xdr:ext cx="469744" cy="259045"/>
    <xdr:sp macro="" textlink="">
      <xdr:nvSpPr>
        <xdr:cNvPr id="124" name="n_1mainValue【図書館】&#10;一人当たり面積"/>
        <xdr:cNvSpPr txBox="1"/>
      </xdr:nvSpPr>
      <xdr:spPr>
        <a:xfrm>
          <a:off x="8925002"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25" name="n_2mainValue【図書館】&#10;一人当たり面積"/>
        <xdr:cNvSpPr txBox="1"/>
      </xdr:nvSpPr>
      <xdr:spPr>
        <a:xfrm>
          <a:off x="80963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239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509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509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8097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8097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2895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2895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239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6953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239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040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239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494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239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494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239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494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239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494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239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852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239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852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239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120015</xdr:rowOff>
    </xdr:from>
    <xdr:to>
      <xdr:col>24</xdr:col>
      <xdr:colOff>62865</xdr:colOff>
      <xdr:row>64</xdr:row>
      <xdr:rowOff>78105</xdr:rowOff>
    </xdr:to>
    <xdr:cxnSp macro="">
      <xdr:nvCxnSpPr>
        <xdr:cNvPr id="150" name="直線コネクタ 149"/>
        <xdr:cNvCxnSpPr/>
      </xdr:nvCxnSpPr>
      <xdr:spPr>
        <a:xfrm flipV="1">
          <a:off x="4406265" y="954976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81932</xdr:rowOff>
    </xdr:from>
    <xdr:ext cx="405111" cy="259045"/>
    <xdr:sp macro="" textlink="">
      <xdr:nvSpPr>
        <xdr:cNvPr id="151" name="【体育館・プール】&#10;有形固定資産減価償却率最小値テキスト"/>
        <xdr:cNvSpPr txBox="1"/>
      </xdr:nvSpPr>
      <xdr:spPr>
        <a:xfrm>
          <a:off x="4445000" y="1105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78105</xdr:rowOff>
    </xdr:from>
    <xdr:to>
      <xdr:col>24</xdr:col>
      <xdr:colOff>152400</xdr:colOff>
      <xdr:row>64</xdr:row>
      <xdr:rowOff>78105</xdr:rowOff>
    </xdr:to>
    <xdr:cxnSp macro="">
      <xdr:nvCxnSpPr>
        <xdr:cNvPr id="152" name="直線コネクタ 151"/>
        <xdr:cNvCxnSpPr/>
      </xdr:nvCxnSpPr>
      <xdr:spPr>
        <a:xfrm>
          <a:off x="4327525" y="110509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66692</xdr:rowOff>
    </xdr:from>
    <xdr:ext cx="405111" cy="259045"/>
    <xdr:sp macro="" textlink="">
      <xdr:nvSpPr>
        <xdr:cNvPr id="153" name="【体育館・プール】&#10;有形固定資産減価償却率最大値テキスト"/>
        <xdr:cNvSpPr txBox="1"/>
      </xdr:nvSpPr>
      <xdr:spPr>
        <a:xfrm>
          <a:off x="44450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120015</xdr:rowOff>
    </xdr:from>
    <xdr:to>
      <xdr:col>24</xdr:col>
      <xdr:colOff>152400</xdr:colOff>
      <xdr:row>55</xdr:row>
      <xdr:rowOff>120015</xdr:rowOff>
    </xdr:to>
    <xdr:cxnSp macro="">
      <xdr:nvCxnSpPr>
        <xdr:cNvPr id="154" name="直線コネクタ 153"/>
        <xdr:cNvCxnSpPr/>
      </xdr:nvCxnSpPr>
      <xdr:spPr>
        <a:xfrm>
          <a:off x="4327525" y="954976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83837</xdr:rowOff>
    </xdr:from>
    <xdr:ext cx="405111" cy="259045"/>
    <xdr:sp macro="" textlink="">
      <xdr:nvSpPr>
        <xdr:cNvPr id="155" name="【体育館・プール】&#10;有形固定資産減価償却率平均値テキスト"/>
        <xdr:cNvSpPr txBox="1"/>
      </xdr:nvSpPr>
      <xdr:spPr>
        <a:xfrm>
          <a:off x="4445000" y="1019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56" name="フローチャート: 判断 155"/>
        <xdr:cNvSpPr/>
      </xdr:nvSpPr>
      <xdr:spPr>
        <a:xfrm>
          <a:off x="43561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57" name="フローチャート: 判断 156"/>
        <xdr:cNvSpPr/>
      </xdr:nvSpPr>
      <xdr:spPr>
        <a:xfrm>
          <a:off x="3565525" y="1022096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58" name="フローチャート: 判断 157"/>
        <xdr:cNvSpPr/>
      </xdr:nvSpPr>
      <xdr:spPr>
        <a:xfrm>
          <a:off x="2714625"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159" name="フローチャート: 判断 158"/>
        <xdr:cNvSpPr/>
      </xdr:nvSpPr>
      <xdr:spPr>
        <a:xfrm>
          <a:off x="187325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2259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43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584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743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01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61595</xdr:rowOff>
    </xdr:from>
    <xdr:to>
      <xdr:col>24</xdr:col>
      <xdr:colOff>114300</xdr:colOff>
      <xdr:row>58</xdr:row>
      <xdr:rowOff>163195</xdr:rowOff>
    </xdr:to>
    <xdr:sp macro="" textlink="">
      <xdr:nvSpPr>
        <xdr:cNvPr id="165" name="楕円 164"/>
        <xdr:cNvSpPr/>
      </xdr:nvSpPr>
      <xdr:spPr>
        <a:xfrm>
          <a:off x="43561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84472</xdr:rowOff>
    </xdr:from>
    <xdr:ext cx="405111" cy="259045"/>
    <xdr:sp macro="" textlink="">
      <xdr:nvSpPr>
        <xdr:cNvPr id="166" name="【体育館・プール】&#10;有形固定資産減価償却率該当値テキスト"/>
        <xdr:cNvSpPr txBox="1"/>
      </xdr:nvSpPr>
      <xdr:spPr>
        <a:xfrm>
          <a:off x="4445000"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107315</xdr:rowOff>
    </xdr:from>
    <xdr:to>
      <xdr:col>20</xdr:col>
      <xdr:colOff>38100</xdr:colOff>
      <xdr:row>59</xdr:row>
      <xdr:rowOff>37465</xdr:rowOff>
    </xdr:to>
    <xdr:sp macro="" textlink="">
      <xdr:nvSpPr>
        <xdr:cNvPr id="167" name="楕円 166"/>
        <xdr:cNvSpPr/>
      </xdr:nvSpPr>
      <xdr:spPr>
        <a:xfrm>
          <a:off x="3565525" y="10051415"/>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112395</xdr:rowOff>
    </xdr:from>
    <xdr:to>
      <xdr:col>24</xdr:col>
      <xdr:colOff>63500</xdr:colOff>
      <xdr:row>58</xdr:row>
      <xdr:rowOff>158115</xdr:rowOff>
    </xdr:to>
    <xdr:cxnSp macro="">
      <xdr:nvCxnSpPr>
        <xdr:cNvPr id="168" name="直線コネクタ 167"/>
        <xdr:cNvCxnSpPr/>
      </xdr:nvCxnSpPr>
      <xdr:spPr>
        <a:xfrm flipV="1">
          <a:off x="3616325" y="10056495"/>
          <a:ext cx="7905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109220</xdr:rowOff>
    </xdr:from>
    <xdr:to>
      <xdr:col>15</xdr:col>
      <xdr:colOff>101600</xdr:colOff>
      <xdr:row>59</xdr:row>
      <xdr:rowOff>39370</xdr:rowOff>
    </xdr:to>
    <xdr:sp macro="" textlink="">
      <xdr:nvSpPr>
        <xdr:cNvPr id="169" name="楕円 168"/>
        <xdr:cNvSpPr/>
      </xdr:nvSpPr>
      <xdr:spPr>
        <a:xfrm>
          <a:off x="2714625"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158115</xdr:rowOff>
    </xdr:from>
    <xdr:to>
      <xdr:col>19</xdr:col>
      <xdr:colOff>177800</xdr:colOff>
      <xdr:row>58</xdr:row>
      <xdr:rowOff>160020</xdr:rowOff>
    </xdr:to>
    <xdr:cxnSp macro="">
      <xdr:nvCxnSpPr>
        <xdr:cNvPr id="170" name="直線コネクタ 169"/>
        <xdr:cNvCxnSpPr/>
      </xdr:nvCxnSpPr>
      <xdr:spPr>
        <a:xfrm flipV="1">
          <a:off x="2765425" y="10102215"/>
          <a:ext cx="850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71" name="n_1aveValue【体育館・プール】&#10;有形固定資産減価償却率"/>
        <xdr:cNvSpPr txBox="1"/>
      </xdr:nvSpPr>
      <xdr:spPr>
        <a:xfrm>
          <a:off x="341059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72" name="n_2aveValue【体育館・プール】&#10;有形固定資産減価償却率"/>
        <xdr:cNvSpPr txBox="1"/>
      </xdr:nvSpPr>
      <xdr:spPr>
        <a:xfrm>
          <a:off x="257239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139717</xdr:rowOff>
    </xdr:from>
    <xdr:ext cx="405111" cy="259045"/>
    <xdr:sp macro="" textlink="">
      <xdr:nvSpPr>
        <xdr:cNvPr id="173" name="n_3aveValue【体育館・プール】&#10;有形固定資産減価償却率"/>
        <xdr:cNvSpPr txBox="1"/>
      </xdr:nvSpPr>
      <xdr:spPr>
        <a:xfrm>
          <a:off x="1731019"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53992</xdr:rowOff>
    </xdr:from>
    <xdr:ext cx="405111" cy="259045"/>
    <xdr:sp macro="" textlink="">
      <xdr:nvSpPr>
        <xdr:cNvPr id="174" name="n_1mainValue【体育館・プール】&#10;有形固定資産減価償却率"/>
        <xdr:cNvSpPr txBox="1"/>
      </xdr:nvSpPr>
      <xdr:spPr>
        <a:xfrm>
          <a:off x="341059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175" name="n_2mainValue【体育館・プール】&#10;有形固定資産減価償却率"/>
        <xdr:cNvSpPr txBox="1"/>
      </xdr:nvSpPr>
      <xdr:spPr>
        <a:xfrm>
          <a:off x="257239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280150"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3976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3976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3660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3660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4518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4518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280150"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2420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280150" y="1143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280150" y="109728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58320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280150" y="105156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58320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280150" y="100584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58320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280150" y="96012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58320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280150" y="914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58320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280150"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123901</xdr:rowOff>
    </xdr:from>
    <xdr:to>
      <xdr:col>54</xdr:col>
      <xdr:colOff>189865</xdr:colOff>
      <xdr:row>63</xdr:row>
      <xdr:rowOff>162763</xdr:rowOff>
    </xdr:to>
    <xdr:cxnSp macro="">
      <xdr:nvCxnSpPr>
        <xdr:cNvPr id="197" name="直線コネクタ 196"/>
        <xdr:cNvCxnSpPr/>
      </xdr:nvCxnSpPr>
      <xdr:spPr>
        <a:xfrm flipV="1">
          <a:off x="9952990" y="9896551"/>
          <a:ext cx="0" cy="10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198" name="【体育館・プール】&#10;一人当たり面積最小値テキスト"/>
        <xdr:cNvSpPr txBox="1"/>
      </xdr:nvSpPr>
      <xdr:spPr>
        <a:xfrm>
          <a:off x="9991725"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199" name="直線コネクタ 198"/>
        <xdr:cNvCxnSpPr/>
      </xdr:nvCxnSpPr>
      <xdr:spPr>
        <a:xfrm>
          <a:off x="9874250" y="1096411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70578</xdr:rowOff>
    </xdr:from>
    <xdr:ext cx="469744" cy="259045"/>
    <xdr:sp macro="" textlink="">
      <xdr:nvSpPr>
        <xdr:cNvPr id="200" name="【体育館・プール】&#10;一人当たり面積最大値テキスト"/>
        <xdr:cNvSpPr txBox="1"/>
      </xdr:nvSpPr>
      <xdr:spPr>
        <a:xfrm>
          <a:off x="9991725" y="967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123901</xdr:rowOff>
    </xdr:from>
    <xdr:to>
      <xdr:col>55</xdr:col>
      <xdr:colOff>88900</xdr:colOff>
      <xdr:row>57</xdr:row>
      <xdr:rowOff>123901</xdr:rowOff>
    </xdr:to>
    <xdr:cxnSp macro="">
      <xdr:nvCxnSpPr>
        <xdr:cNvPr id="201" name="直線コネクタ 200"/>
        <xdr:cNvCxnSpPr/>
      </xdr:nvCxnSpPr>
      <xdr:spPr>
        <a:xfrm>
          <a:off x="9874250" y="9896551"/>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113251</xdr:rowOff>
    </xdr:from>
    <xdr:ext cx="469744" cy="259045"/>
    <xdr:sp macro="" textlink="">
      <xdr:nvSpPr>
        <xdr:cNvPr id="202" name="【体育館・プール】&#10;一人当たり面積平均値テキスト"/>
        <xdr:cNvSpPr txBox="1"/>
      </xdr:nvSpPr>
      <xdr:spPr>
        <a:xfrm>
          <a:off x="9991725" y="10743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134824</xdr:rowOff>
    </xdr:from>
    <xdr:to>
      <xdr:col>55</xdr:col>
      <xdr:colOff>50800</xdr:colOff>
      <xdr:row>63</xdr:row>
      <xdr:rowOff>64974</xdr:rowOff>
    </xdr:to>
    <xdr:sp macro="" textlink="">
      <xdr:nvSpPr>
        <xdr:cNvPr id="203" name="フローチャート: 判断 202"/>
        <xdr:cNvSpPr/>
      </xdr:nvSpPr>
      <xdr:spPr>
        <a:xfrm>
          <a:off x="9912350" y="1076472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143053</xdr:rowOff>
    </xdr:from>
    <xdr:to>
      <xdr:col>50</xdr:col>
      <xdr:colOff>165100</xdr:colOff>
      <xdr:row>63</xdr:row>
      <xdr:rowOff>73203</xdr:rowOff>
    </xdr:to>
    <xdr:sp macro="" textlink="">
      <xdr:nvSpPr>
        <xdr:cNvPr id="204" name="フローチャート: 判断 203"/>
        <xdr:cNvSpPr/>
      </xdr:nvSpPr>
      <xdr:spPr>
        <a:xfrm>
          <a:off x="911225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05" name="フローチャート: 判断 204"/>
        <xdr:cNvSpPr/>
      </xdr:nvSpPr>
      <xdr:spPr>
        <a:xfrm>
          <a:off x="8270875" y="1077295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864</xdr:rowOff>
    </xdr:from>
    <xdr:to>
      <xdr:col>41</xdr:col>
      <xdr:colOff>101600</xdr:colOff>
      <xdr:row>63</xdr:row>
      <xdr:rowOff>102464</xdr:rowOff>
    </xdr:to>
    <xdr:sp macro="" textlink="">
      <xdr:nvSpPr>
        <xdr:cNvPr id="206" name="フローチャート: 判断 205"/>
        <xdr:cNvSpPr/>
      </xdr:nvSpPr>
      <xdr:spPr>
        <a:xfrm>
          <a:off x="7419975"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9772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89820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140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28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448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71272</xdr:rowOff>
    </xdr:from>
    <xdr:to>
      <xdr:col>55</xdr:col>
      <xdr:colOff>50800</xdr:colOff>
      <xdr:row>63</xdr:row>
      <xdr:rowOff>1422</xdr:rowOff>
    </xdr:to>
    <xdr:sp macro="" textlink="">
      <xdr:nvSpPr>
        <xdr:cNvPr id="212" name="楕円 211"/>
        <xdr:cNvSpPr/>
      </xdr:nvSpPr>
      <xdr:spPr>
        <a:xfrm>
          <a:off x="9912350" y="1070117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94149</xdr:rowOff>
    </xdr:from>
    <xdr:ext cx="469744" cy="259045"/>
    <xdr:sp macro="" textlink="">
      <xdr:nvSpPr>
        <xdr:cNvPr id="213" name="【体育館・プール】&#10;一人当たり面積該当値テキスト"/>
        <xdr:cNvSpPr txBox="1"/>
      </xdr:nvSpPr>
      <xdr:spPr>
        <a:xfrm>
          <a:off x="9991725" y="105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75387</xdr:rowOff>
    </xdr:from>
    <xdr:to>
      <xdr:col>50</xdr:col>
      <xdr:colOff>165100</xdr:colOff>
      <xdr:row>63</xdr:row>
      <xdr:rowOff>5537</xdr:rowOff>
    </xdr:to>
    <xdr:sp macro="" textlink="">
      <xdr:nvSpPr>
        <xdr:cNvPr id="214" name="楕円 213"/>
        <xdr:cNvSpPr/>
      </xdr:nvSpPr>
      <xdr:spPr>
        <a:xfrm>
          <a:off x="9112250" y="1070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122072</xdr:rowOff>
    </xdr:from>
    <xdr:to>
      <xdr:col>55</xdr:col>
      <xdr:colOff>0</xdr:colOff>
      <xdr:row>62</xdr:row>
      <xdr:rowOff>126187</xdr:rowOff>
    </xdr:to>
    <xdr:cxnSp macro="">
      <xdr:nvCxnSpPr>
        <xdr:cNvPr id="215" name="直線コネクタ 214"/>
        <xdr:cNvCxnSpPr/>
      </xdr:nvCxnSpPr>
      <xdr:spPr>
        <a:xfrm flipV="1">
          <a:off x="9163050" y="10751972"/>
          <a:ext cx="790575"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78587</xdr:rowOff>
    </xdr:from>
    <xdr:to>
      <xdr:col>46</xdr:col>
      <xdr:colOff>38100</xdr:colOff>
      <xdr:row>63</xdr:row>
      <xdr:rowOff>8737</xdr:rowOff>
    </xdr:to>
    <xdr:sp macro="" textlink="">
      <xdr:nvSpPr>
        <xdr:cNvPr id="216" name="楕円 215"/>
        <xdr:cNvSpPr/>
      </xdr:nvSpPr>
      <xdr:spPr>
        <a:xfrm>
          <a:off x="8270875" y="1070848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126187</xdr:rowOff>
    </xdr:from>
    <xdr:to>
      <xdr:col>50</xdr:col>
      <xdr:colOff>114300</xdr:colOff>
      <xdr:row>62</xdr:row>
      <xdr:rowOff>129387</xdr:rowOff>
    </xdr:to>
    <xdr:cxnSp macro="">
      <xdr:nvCxnSpPr>
        <xdr:cNvPr id="217" name="直線コネクタ 216"/>
        <xdr:cNvCxnSpPr/>
      </xdr:nvCxnSpPr>
      <xdr:spPr>
        <a:xfrm flipV="1">
          <a:off x="8321675" y="10756087"/>
          <a:ext cx="841375"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64330</xdr:rowOff>
    </xdr:from>
    <xdr:ext cx="469744" cy="259045"/>
    <xdr:sp macro="" textlink="">
      <xdr:nvSpPr>
        <xdr:cNvPr id="218" name="n_1aveValue【体育館・プール】&#10;一人当たり面積"/>
        <xdr:cNvSpPr txBox="1"/>
      </xdr:nvSpPr>
      <xdr:spPr>
        <a:xfrm>
          <a:off x="8925002"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64330</xdr:rowOff>
    </xdr:from>
    <xdr:ext cx="469744" cy="259045"/>
    <xdr:sp macro="" textlink="">
      <xdr:nvSpPr>
        <xdr:cNvPr id="219" name="n_2aveValue【体育館・プール】&#10;一人当たり面積"/>
        <xdr:cNvSpPr txBox="1"/>
      </xdr:nvSpPr>
      <xdr:spPr>
        <a:xfrm>
          <a:off x="8096327" y="1086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118991</xdr:rowOff>
    </xdr:from>
    <xdr:ext cx="469744" cy="259045"/>
    <xdr:sp macro="" textlink="">
      <xdr:nvSpPr>
        <xdr:cNvPr id="220" name="n_3aveValue【体育館・プール】&#10;一人当たり面積"/>
        <xdr:cNvSpPr txBox="1"/>
      </xdr:nvSpPr>
      <xdr:spPr>
        <a:xfrm>
          <a:off x="7245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22064</xdr:rowOff>
    </xdr:from>
    <xdr:ext cx="469744" cy="259045"/>
    <xdr:sp macro="" textlink="">
      <xdr:nvSpPr>
        <xdr:cNvPr id="221" name="n_1mainValue【体育館・プール】&#10;一人当たり面積"/>
        <xdr:cNvSpPr txBox="1"/>
      </xdr:nvSpPr>
      <xdr:spPr>
        <a:xfrm>
          <a:off x="8925002"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25264</xdr:rowOff>
    </xdr:from>
    <xdr:ext cx="469744" cy="259045"/>
    <xdr:sp macro="" textlink="">
      <xdr:nvSpPr>
        <xdr:cNvPr id="222" name="n_2mainValue【体育館・プール】&#10;一人当たり面積"/>
        <xdr:cNvSpPr txBox="1"/>
      </xdr:nvSpPr>
      <xdr:spPr>
        <a:xfrm>
          <a:off x="8096327" y="1048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239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509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509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8097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8097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2895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2895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239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6953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239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040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23900" y="1485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494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23900" y="1447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494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23900" y="1409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494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23900" y="1371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494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23900" y="1333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8529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239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852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239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120014</xdr:rowOff>
    </xdr:to>
    <xdr:cxnSp macro="">
      <xdr:nvCxnSpPr>
        <xdr:cNvPr id="247" name="直線コネクタ 246"/>
        <xdr:cNvCxnSpPr/>
      </xdr:nvCxnSpPr>
      <xdr:spPr>
        <a:xfrm flipV="1">
          <a:off x="4406265" y="13335000"/>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123841</xdr:rowOff>
    </xdr:from>
    <xdr:ext cx="405111" cy="259045"/>
    <xdr:sp macro="" textlink="">
      <xdr:nvSpPr>
        <xdr:cNvPr id="248" name="【福祉施設】&#10;有形固定資産減価償却率最小値テキスト"/>
        <xdr:cNvSpPr txBox="1"/>
      </xdr:nvSpPr>
      <xdr:spPr>
        <a:xfrm>
          <a:off x="4445000" y="1486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120014</xdr:rowOff>
    </xdr:from>
    <xdr:to>
      <xdr:col>24</xdr:col>
      <xdr:colOff>152400</xdr:colOff>
      <xdr:row>86</xdr:row>
      <xdr:rowOff>120014</xdr:rowOff>
    </xdr:to>
    <xdr:cxnSp macro="">
      <xdr:nvCxnSpPr>
        <xdr:cNvPr id="249" name="直線コネクタ 248"/>
        <xdr:cNvCxnSpPr/>
      </xdr:nvCxnSpPr>
      <xdr:spPr>
        <a:xfrm>
          <a:off x="4327525" y="1486471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福祉施設】&#10;有形固定資産減価償却率最大値テキスト"/>
        <xdr:cNvSpPr txBox="1"/>
      </xdr:nvSpPr>
      <xdr:spPr>
        <a:xfrm>
          <a:off x="44450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327525" y="13335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52" name="【福祉施設】&#10;有形固定資産減価償却率平均値テキスト"/>
        <xdr:cNvSpPr txBox="1"/>
      </xdr:nvSpPr>
      <xdr:spPr>
        <a:xfrm>
          <a:off x="44450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53" name="フローチャート: 判断 252"/>
        <xdr:cNvSpPr/>
      </xdr:nvSpPr>
      <xdr:spPr>
        <a:xfrm>
          <a:off x="43561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54" name="フローチャート: 判断 253"/>
        <xdr:cNvSpPr/>
      </xdr:nvSpPr>
      <xdr:spPr>
        <a:xfrm>
          <a:off x="3565525" y="141490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55" name="フローチャート: 判断 254"/>
        <xdr:cNvSpPr/>
      </xdr:nvSpPr>
      <xdr:spPr>
        <a:xfrm>
          <a:off x="2714625"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93980</xdr:rowOff>
    </xdr:from>
    <xdr:to>
      <xdr:col>10</xdr:col>
      <xdr:colOff>165100</xdr:colOff>
      <xdr:row>83</xdr:row>
      <xdr:rowOff>24130</xdr:rowOff>
    </xdr:to>
    <xdr:sp macro="" textlink="">
      <xdr:nvSpPr>
        <xdr:cNvPr id="256" name="フローチャート: 判断 255"/>
        <xdr:cNvSpPr/>
      </xdr:nvSpPr>
      <xdr:spPr>
        <a:xfrm>
          <a:off x="187325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2259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43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584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743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01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114936</xdr:rowOff>
    </xdr:from>
    <xdr:to>
      <xdr:col>24</xdr:col>
      <xdr:colOff>114300</xdr:colOff>
      <xdr:row>83</xdr:row>
      <xdr:rowOff>45086</xdr:rowOff>
    </xdr:to>
    <xdr:sp macro="" textlink="">
      <xdr:nvSpPr>
        <xdr:cNvPr id="262" name="楕円 261"/>
        <xdr:cNvSpPr/>
      </xdr:nvSpPr>
      <xdr:spPr>
        <a:xfrm>
          <a:off x="43561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93363</xdr:rowOff>
    </xdr:from>
    <xdr:ext cx="405111" cy="259045"/>
    <xdr:sp macro="" textlink="">
      <xdr:nvSpPr>
        <xdr:cNvPr id="263" name="【福祉施設】&#10;有形固定資産減価償却率該当値テキスト"/>
        <xdr:cNvSpPr txBox="1"/>
      </xdr:nvSpPr>
      <xdr:spPr>
        <a:xfrm>
          <a:off x="4445000"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154939</xdr:rowOff>
    </xdr:from>
    <xdr:to>
      <xdr:col>20</xdr:col>
      <xdr:colOff>38100</xdr:colOff>
      <xdr:row>83</xdr:row>
      <xdr:rowOff>85089</xdr:rowOff>
    </xdr:to>
    <xdr:sp macro="" textlink="">
      <xdr:nvSpPr>
        <xdr:cNvPr id="264" name="楕円 263"/>
        <xdr:cNvSpPr/>
      </xdr:nvSpPr>
      <xdr:spPr>
        <a:xfrm>
          <a:off x="3565525" y="1421383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165736</xdr:rowOff>
    </xdr:from>
    <xdr:to>
      <xdr:col>24</xdr:col>
      <xdr:colOff>63500</xdr:colOff>
      <xdr:row>83</xdr:row>
      <xdr:rowOff>34289</xdr:rowOff>
    </xdr:to>
    <xdr:cxnSp macro="">
      <xdr:nvCxnSpPr>
        <xdr:cNvPr id="265" name="直線コネクタ 264"/>
        <xdr:cNvCxnSpPr/>
      </xdr:nvCxnSpPr>
      <xdr:spPr>
        <a:xfrm flipV="1">
          <a:off x="3616325" y="14224636"/>
          <a:ext cx="790575"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25400</xdr:rowOff>
    </xdr:from>
    <xdr:to>
      <xdr:col>15</xdr:col>
      <xdr:colOff>101600</xdr:colOff>
      <xdr:row>83</xdr:row>
      <xdr:rowOff>127000</xdr:rowOff>
    </xdr:to>
    <xdr:sp macro="" textlink="">
      <xdr:nvSpPr>
        <xdr:cNvPr id="266" name="楕円 265"/>
        <xdr:cNvSpPr/>
      </xdr:nvSpPr>
      <xdr:spPr>
        <a:xfrm>
          <a:off x="2714625"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34289</xdr:rowOff>
    </xdr:from>
    <xdr:to>
      <xdr:col>19</xdr:col>
      <xdr:colOff>177800</xdr:colOff>
      <xdr:row>83</xdr:row>
      <xdr:rowOff>76200</xdr:rowOff>
    </xdr:to>
    <xdr:cxnSp macro="">
      <xdr:nvCxnSpPr>
        <xdr:cNvPr id="267" name="直線コネクタ 266"/>
        <xdr:cNvCxnSpPr/>
      </xdr:nvCxnSpPr>
      <xdr:spPr>
        <a:xfrm flipV="1">
          <a:off x="2765425" y="14264639"/>
          <a:ext cx="8509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268" name="n_1aveValue【福祉施設】&#10;有形固定資産減価償却率"/>
        <xdr:cNvSpPr txBox="1"/>
      </xdr:nvSpPr>
      <xdr:spPr>
        <a:xfrm>
          <a:off x="341059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69" name="n_2aveValue【福祉施設】&#10;有形固定資産減価償却率"/>
        <xdr:cNvSpPr txBox="1"/>
      </xdr:nvSpPr>
      <xdr:spPr>
        <a:xfrm>
          <a:off x="257239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40657</xdr:rowOff>
    </xdr:from>
    <xdr:ext cx="405111" cy="259045"/>
    <xdr:sp macro="" textlink="">
      <xdr:nvSpPr>
        <xdr:cNvPr id="270" name="n_3aveValue【福祉施設】&#10;有形固定資産減価償却率"/>
        <xdr:cNvSpPr txBox="1"/>
      </xdr:nvSpPr>
      <xdr:spPr>
        <a:xfrm>
          <a:off x="1731019"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76216</xdr:rowOff>
    </xdr:from>
    <xdr:ext cx="405111" cy="259045"/>
    <xdr:sp macro="" textlink="">
      <xdr:nvSpPr>
        <xdr:cNvPr id="271" name="n_1mainValue【福祉施設】&#10;有形固定資産減価償却率"/>
        <xdr:cNvSpPr txBox="1"/>
      </xdr:nvSpPr>
      <xdr:spPr>
        <a:xfrm>
          <a:off x="341059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118127</xdr:rowOff>
    </xdr:from>
    <xdr:ext cx="405111" cy="259045"/>
    <xdr:sp macro="" textlink="">
      <xdr:nvSpPr>
        <xdr:cNvPr id="272" name="n_2mainValue【福祉施設】&#10;有形固定資産減価償却率"/>
        <xdr:cNvSpPr txBox="1"/>
      </xdr:nvSpPr>
      <xdr:spPr>
        <a:xfrm>
          <a:off x="257239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280150"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3976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3976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3660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3660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4518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4518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280150"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2420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280150" y="1524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280150" y="1485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58320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280150" y="1447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58320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280150" y="1409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58320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280150" y="1371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58320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280150" y="1333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58320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280150" y="1295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xdr:cNvSpPr txBox="1"/>
      </xdr:nvSpPr>
      <xdr:spPr>
        <a:xfrm>
          <a:off x="58320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xdr:cNvSpPr/>
      </xdr:nvSpPr>
      <xdr:spPr>
        <a:xfrm>
          <a:off x="6280150"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2539</xdr:rowOff>
    </xdr:from>
    <xdr:to>
      <xdr:col>54</xdr:col>
      <xdr:colOff>189865</xdr:colOff>
      <xdr:row>86</xdr:row>
      <xdr:rowOff>107950</xdr:rowOff>
    </xdr:to>
    <xdr:cxnSp macro="">
      <xdr:nvCxnSpPr>
        <xdr:cNvPr id="296" name="直線コネクタ 295"/>
        <xdr:cNvCxnSpPr/>
      </xdr:nvCxnSpPr>
      <xdr:spPr>
        <a:xfrm flipV="1">
          <a:off x="9952990" y="13547089"/>
          <a:ext cx="0" cy="130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297" name="【福祉施設】&#10;一人当たり面積最小値テキスト"/>
        <xdr:cNvSpPr txBox="1"/>
      </xdr:nvSpPr>
      <xdr:spPr>
        <a:xfrm>
          <a:off x="9991725"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298" name="直線コネクタ 297"/>
        <xdr:cNvCxnSpPr/>
      </xdr:nvCxnSpPr>
      <xdr:spPr>
        <a:xfrm>
          <a:off x="9874250" y="148526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120666</xdr:rowOff>
    </xdr:from>
    <xdr:ext cx="469744" cy="259045"/>
    <xdr:sp macro="" textlink="">
      <xdr:nvSpPr>
        <xdr:cNvPr id="299" name="【福祉施設】&#10;一人当たり面積最大値テキスト"/>
        <xdr:cNvSpPr txBox="1"/>
      </xdr:nvSpPr>
      <xdr:spPr>
        <a:xfrm>
          <a:off x="9991725" y="1332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2539</xdr:rowOff>
    </xdr:from>
    <xdr:to>
      <xdr:col>55</xdr:col>
      <xdr:colOff>88900</xdr:colOff>
      <xdr:row>79</xdr:row>
      <xdr:rowOff>2539</xdr:rowOff>
    </xdr:to>
    <xdr:cxnSp macro="">
      <xdr:nvCxnSpPr>
        <xdr:cNvPr id="300" name="直線コネクタ 299"/>
        <xdr:cNvCxnSpPr/>
      </xdr:nvCxnSpPr>
      <xdr:spPr>
        <a:xfrm>
          <a:off x="9874250" y="135470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xdr:rowOff>
    </xdr:from>
    <xdr:ext cx="469744" cy="259045"/>
    <xdr:sp macro="" textlink="">
      <xdr:nvSpPr>
        <xdr:cNvPr id="301" name="【福祉施設】&#10;一人当たり面積平均値テキスト"/>
        <xdr:cNvSpPr txBox="1"/>
      </xdr:nvSpPr>
      <xdr:spPr>
        <a:xfrm>
          <a:off x="9991725" y="1458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02" name="フローチャート: 判断 301"/>
        <xdr:cNvSpPr/>
      </xdr:nvSpPr>
      <xdr:spPr>
        <a:xfrm>
          <a:off x="9912350" y="1460627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49530</xdr:rowOff>
    </xdr:from>
    <xdr:to>
      <xdr:col>50</xdr:col>
      <xdr:colOff>165100</xdr:colOff>
      <xdr:row>85</xdr:row>
      <xdr:rowOff>151130</xdr:rowOff>
    </xdr:to>
    <xdr:sp macro="" textlink="">
      <xdr:nvSpPr>
        <xdr:cNvPr id="303" name="フローチャート: 判断 302"/>
        <xdr:cNvSpPr/>
      </xdr:nvSpPr>
      <xdr:spPr>
        <a:xfrm>
          <a:off x="911225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39370</xdr:rowOff>
    </xdr:from>
    <xdr:to>
      <xdr:col>46</xdr:col>
      <xdr:colOff>38100</xdr:colOff>
      <xdr:row>85</xdr:row>
      <xdr:rowOff>140970</xdr:rowOff>
    </xdr:to>
    <xdr:sp macro="" textlink="">
      <xdr:nvSpPr>
        <xdr:cNvPr id="304" name="フローチャート: 判断 303"/>
        <xdr:cNvSpPr/>
      </xdr:nvSpPr>
      <xdr:spPr>
        <a:xfrm>
          <a:off x="8270875" y="1461262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81280</xdr:rowOff>
    </xdr:from>
    <xdr:to>
      <xdr:col>41</xdr:col>
      <xdr:colOff>101600</xdr:colOff>
      <xdr:row>86</xdr:row>
      <xdr:rowOff>11430</xdr:rowOff>
    </xdr:to>
    <xdr:sp macro="" textlink="">
      <xdr:nvSpPr>
        <xdr:cNvPr id="305" name="フローチャート: 判断 304"/>
        <xdr:cNvSpPr/>
      </xdr:nvSpPr>
      <xdr:spPr>
        <a:xfrm>
          <a:off x="7419975"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9772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89820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140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28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448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20320</xdr:rowOff>
    </xdr:from>
    <xdr:to>
      <xdr:col>55</xdr:col>
      <xdr:colOff>50800</xdr:colOff>
      <xdr:row>84</xdr:row>
      <xdr:rowOff>121920</xdr:rowOff>
    </xdr:to>
    <xdr:sp macro="" textlink="">
      <xdr:nvSpPr>
        <xdr:cNvPr id="311" name="楕円 310"/>
        <xdr:cNvSpPr/>
      </xdr:nvSpPr>
      <xdr:spPr>
        <a:xfrm>
          <a:off x="9912350" y="144221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43197</xdr:rowOff>
    </xdr:from>
    <xdr:ext cx="469744" cy="259045"/>
    <xdr:sp macro="" textlink="">
      <xdr:nvSpPr>
        <xdr:cNvPr id="312" name="【福祉施設】&#10;一人当たり面積該当値テキスト"/>
        <xdr:cNvSpPr txBox="1"/>
      </xdr:nvSpPr>
      <xdr:spPr>
        <a:xfrm>
          <a:off x="9991725" y="1427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27939</xdr:rowOff>
    </xdr:from>
    <xdr:to>
      <xdr:col>50</xdr:col>
      <xdr:colOff>165100</xdr:colOff>
      <xdr:row>84</xdr:row>
      <xdr:rowOff>129539</xdr:rowOff>
    </xdr:to>
    <xdr:sp macro="" textlink="">
      <xdr:nvSpPr>
        <xdr:cNvPr id="313" name="楕円 312"/>
        <xdr:cNvSpPr/>
      </xdr:nvSpPr>
      <xdr:spPr>
        <a:xfrm>
          <a:off x="9112250" y="144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71120</xdr:rowOff>
    </xdr:from>
    <xdr:to>
      <xdr:col>55</xdr:col>
      <xdr:colOff>0</xdr:colOff>
      <xdr:row>84</xdr:row>
      <xdr:rowOff>78739</xdr:rowOff>
    </xdr:to>
    <xdr:cxnSp macro="">
      <xdr:nvCxnSpPr>
        <xdr:cNvPr id="314" name="直線コネクタ 313"/>
        <xdr:cNvCxnSpPr/>
      </xdr:nvCxnSpPr>
      <xdr:spPr>
        <a:xfrm flipV="1">
          <a:off x="9163050" y="14472920"/>
          <a:ext cx="790575"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15" name="楕円 314"/>
        <xdr:cNvSpPr/>
      </xdr:nvSpPr>
      <xdr:spPr>
        <a:xfrm>
          <a:off x="8270875" y="1443482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78739</xdr:rowOff>
    </xdr:from>
    <xdr:to>
      <xdr:col>50</xdr:col>
      <xdr:colOff>114300</xdr:colOff>
      <xdr:row>84</xdr:row>
      <xdr:rowOff>83820</xdr:rowOff>
    </xdr:to>
    <xdr:cxnSp macro="">
      <xdr:nvCxnSpPr>
        <xdr:cNvPr id="316" name="直線コネクタ 315"/>
        <xdr:cNvCxnSpPr/>
      </xdr:nvCxnSpPr>
      <xdr:spPr>
        <a:xfrm flipV="1">
          <a:off x="8321675" y="14480539"/>
          <a:ext cx="841375"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142257</xdr:rowOff>
    </xdr:from>
    <xdr:ext cx="469744" cy="259045"/>
    <xdr:sp macro="" textlink="">
      <xdr:nvSpPr>
        <xdr:cNvPr id="317" name="n_1aveValue【福祉施設】&#10;一人当たり面積"/>
        <xdr:cNvSpPr txBox="1"/>
      </xdr:nvSpPr>
      <xdr:spPr>
        <a:xfrm>
          <a:off x="8925002" y="147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132097</xdr:rowOff>
    </xdr:from>
    <xdr:ext cx="469744" cy="259045"/>
    <xdr:sp macro="" textlink="">
      <xdr:nvSpPr>
        <xdr:cNvPr id="318" name="n_2aveValue【福祉施設】&#10;一人当たり面積"/>
        <xdr:cNvSpPr txBox="1"/>
      </xdr:nvSpPr>
      <xdr:spPr>
        <a:xfrm>
          <a:off x="80963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27957</xdr:rowOff>
    </xdr:from>
    <xdr:ext cx="469744" cy="259045"/>
    <xdr:sp macro="" textlink="">
      <xdr:nvSpPr>
        <xdr:cNvPr id="319" name="n_3aveValue【福祉施設】&#10;一人当たり面積"/>
        <xdr:cNvSpPr txBox="1"/>
      </xdr:nvSpPr>
      <xdr:spPr>
        <a:xfrm>
          <a:off x="7245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146066</xdr:rowOff>
    </xdr:from>
    <xdr:ext cx="469744" cy="259045"/>
    <xdr:sp macro="" textlink="">
      <xdr:nvSpPr>
        <xdr:cNvPr id="320" name="n_1mainValue【福祉施設】&#10;一人当たり面積"/>
        <xdr:cNvSpPr txBox="1"/>
      </xdr:nvSpPr>
      <xdr:spPr>
        <a:xfrm>
          <a:off x="8925002" y="1420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21" name="n_2mainValue【福祉施設】&#10;一人当たり面積"/>
        <xdr:cNvSpPr txBox="1"/>
      </xdr:nvSpPr>
      <xdr:spPr>
        <a:xfrm>
          <a:off x="80963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239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509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509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8097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8097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2895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2895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239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6953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239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32" name="直線コネクタ 331"/>
        <xdr:cNvCxnSpPr/>
      </xdr:nvCxnSpPr>
      <xdr:spPr>
        <a:xfrm>
          <a:off x="723900"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33" name="テキスト ボックス 332"/>
        <xdr:cNvSpPr txBox="1"/>
      </xdr:nvSpPr>
      <xdr:spPr>
        <a:xfrm>
          <a:off x="40401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4" name="直線コネクタ 333"/>
        <xdr:cNvCxnSpPr/>
      </xdr:nvCxnSpPr>
      <xdr:spPr>
        <a:xfrm>
          <a:off x="723900"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5" name="テキスト ボックス 334"/>
        <xdr:cNvSpPr txBox="1"/>
      </xdr:nvSpPr>
      <xdr:spPr>
        <a:xfrm>
          <a:off x="3494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6" name="直線コネクタ 335"/>
        <xdr:cNvCxnSpPr/>
      </xdr:nvCxnSpPr>
      <xdr:spPr>
        <a:xfrm>
          <a:off x="723900"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7" name="テキスト ボックス 336"/>
        <xdr:cNvSpPr txBox="1"/>
      </xdr:nvSpPr>
      <xdr:spPr>
        <a:xfrm>
          <a:off x="3494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8" name="直線コネクタ 337"/>
        <xdr:cNvCxnSpPr/>
      </xdr:nvCxnSpPr>
      <xdr:spPr>
        <a:xfrm>
          <a:off x="723900"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9" name="テキスト ボックス 338"/>
        <xdr:cNvSpPr txBox="1"/>
      </xdr:nvSpPr>
      <xdr:spPr>
        <a:xfrm>
          <a:off x="3494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0" name="直線コネクタ 339"/>
        <xdr:cNvCxnSpPr/>
      </xdr:nvCxnSpPr>
      <xdr:spPr>
        <a:xfrm>
          <a:off x="723900"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1" name="テキスト ボックス 340"/>
        <xdr:cNvSpPr txBox="1"/>
      </xdr:nvSpPr>
      <xdr:spPr>
        <a:xfrm>
          <a:off x="28529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xdr:cNvCxnSpPr/>
      </xdr:nvCxnSpPr>
      <xdr:spPr>
        <a:xfrm>
          <a:off x="7239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xdr:cNvSpPr txBox="1"/>
      </xdr:nvSpPr>
      <xdr:spPr>
        <a:xfrm>
          <a:off x="2852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xdr:cNvSpPr/>
      </xdr:nvSpPr>
      <xdr:spPr>
        <a:xfrm>
          <a:off x="7239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45" name="直線コネクタ 344"/>
        <xdr:cNvCxnSpPr/>
      </xdr:nvCxnSpPr>
      <xdr:spPr>
        <a:xfrm flipV="1">
          <a:off x="44062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46" name="【市民会館】&#10;有形固定資産減価償却率最小値テキスト"/>
        <xdr:cNvSpPr txBox="1"/>
      </xdr:nvSpPr>
      <xdr:spPr>
        <a:xfrm>
          <a:off x="44450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47" name="直線コネクタ 346"/>
        <xdr:cNvCxnSpPr/>
      </xdr:nvCxnSpPr>
      <xdr:spPr>
        <a:xfrm>
          <a:off x="4327525" y="186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48" name="【市民会館】&#10;有形固定資産減価償却率最大値テキスト"/>
        <xdr:cNvSpPr txBox="1"/>
      </xdr:nvSpPr>
      <xdr:spPr>
        <a:xfrm>
          <a:off x="44450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49" name="直線コネクタ 348"/>
        <xdr:cNvCxnSpPr/>
      </xdr:nvCxnSpPr>
      <xdr:spPr>
        <a:xfrm>
          <a:off x="4327525" y="1739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154957</xdr:rowOff>
    </xdr:from>
    <xdr:ext cx="405111" cy="259045"/>
    <xdr:sp macro="" textlink="">
      <xdr:nvSpPr>
        <xdr:cNvPr id="350" name="【市民会館】&#10;有形固定資産減価償却率平均値テキスト"/>
        <xdr:cNvSpPr txBox="1"/>
      </xdr:nvSpPr>
      <xdr:spPr>
        <a:xfrm>
          <a:off x="4445000" y="17985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5080</xdr:rowOff>
    </xdr:from>
    <xdr:to>
      <xdr:col>24</xdr:col>
      <xdr:colOff>114300</xdr:colOff>
      <xdr:row>105</xdr:row>
      <xdr:rowOff>106680</xdr:rowOff>
    </xdr:to>
    <xdr:sp macro="" textlink="">
      <xdr:nvSpPr>
        <xdr:cNvPr id="351" name="フローチャート: 判断 350"/>
        <xdr:cNvSpPr/>
      </xdr:nvSpPr>
      <xdr:spPr>
        <a:xfrm>
          <a:off x="43561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167639</xdr:rowOff>
    </xdr:from>
    <xdr:to>
      <xdr:col>20</xdr:col>
      <xdr:colOff>38100</xdr:colOff>
      <xdr:row>105</xdr:row>
      <xdr:rowOff>97789</xdr:rowOff>
    </xdr:to>
    <xdr:sp macro="" textlink="">
      <xdr:nvSpPr>
        <xdr:cNvPr id="352" name="フローチャート: 判断 351"/>
        <xdr:cNvSpPr/>
      </xdr:nvSpPr>
      <xdr:spPr>
        <a:xfrm>
          <a:off x="3565525" y="179984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170180</xdr:rowOff>
    </xdr:from>
    <xdr:to>
      <xdr:col>15</xdr:col>
      <xdr:colOff>101600</xdr:colOff>
      <xdr:row>105</xdr:row>
      <xdr:rowOff>100330</xdr:rowOff>
    </xdr:to>
    <xdr:sp macro="" textlink="">
      <xdr:nvSpPr>
        <xdr:cNvPr id="353" name="フローチャート: 判断 352"/>
        <xdr:cNvSpPr/>
      </xdr:nvSpPr>
      <xdr:spPr>
        <a:xfrm>
          <a:off x="2714625"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165100</xdr:rowOff>
    </xdr:from>
    <xdr:to>
      <xdr:col>10</xdr:col>
      <xdr:colOff>165100</xdr:colOff>
      <xdr:row>105</xdr:row>
      <xdr:rowOff>95250</xdr:rowOff>
    </xdr:to>
    <xdr:sp macro="" textlink="">
      <xdr:nvSpPr>
        <xdr:cNvPr id="354" name="フローチャート: 判断 353"/>
        <xdr:cNvSpPr/>
      </xdr:nvSpPr>
      <xdr:spPr>
        <a:xfrm>
          <a:off x="187325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xdr:cNvSpPr txBox="1"/>
      </xdr:nvSpPr>
      <xdr:spPr>
        <a:xfrm>
          <a:off x="42259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xdr:cNvSpPr txBox="1"/>
      </xdr:nvSpPr>
      <xdr:spPr>
        <a:xfrm>
          <a:off x="343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xdr:cNvSpPr txBox="1"/>
      </xdr:nvSpPr>
      <xdr:spPr>
        <a:xfrm>
          <a:off x="2584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xdr:cNvSpPr txBox="1"/>
      </xdr:nvSpPr>
      <xdr:spPr>
        <a:xfrm>
          <a:off x="1743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xdr:cNvSpPr txBox="1"/>
      </xdr:nvSpPr>
      <xdr:spPr>
        <a:xfrm>
          <a:off x="901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119380</xdr:rowOff>
    </xdr:from>
    <xdr:to>
      <xdr:col>24</xdr:col>
      <xdr:colOff>114300</xdr:colOff>
      <xdr:row>103</xdr:row>
      <xdr:rowOff>49530</xdr:rowOff>
    </xdr:to>
    <xdr:sp macro="" textlink="">
      <xdr:nvSpPr>
        <xdr:cNvPr id="360" name="楕円 359"/>
        <xdr:cNvSpPr/>
      </xdr:nvSpPr>
      <xdr:spPr>
        <a:xfrm>
          <a:off x="4356100" y="1760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142257</xdr:rowOff>
    </xdr:from>
    <xdr:ext cx="405111" cy="259045"/>
    <xdr:sp macro="" textlink="">
      <xdr:nvSpPr>
        <xdr:cNvPr id="361" name="【市民会館】&#10;有形固定資産減価償却率該当値テキスト"/>
        <xdr:cNvSpPr txBox="1"/>
      </xdr:nvSpPr>
      <xdr:spPr>
        <a:xfrm>
          <a:off x="4445000" y="1745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151130</xdr:rowOff>
    </xdr:from>
    <xdr:to>
      <xdr:col>20</xdr:col>
      <xdr:colOff>38100</xdr:colOff>
      <xdr:row>103</xdr:row>
      <xdr:rowOff>81280</xdr:rowOff>
    </xdr:to>
    <xdr:sp macro="" textlink="">
      <xdr:nvSpPr>
        <xdr:cNvPr id="362" name="楕円 361"/>
        <xdr:cNvSpPr/>
      </xdr:nvSpPr>
      <xdr:spPr>
        <a:xfrm>
          <a:off x="3565525" y="176390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170180</xdr:rowOff>
    </xdr:from>
    <xdr:to>
      <xdr:col>24</xdr:col>
      <xdr:colOff>63500</xdr:colOff>
      <xdr:row>103</xdr:row>
      <xdr:rowOff>30480</xdr:rowOff>
    </xdr:to>
    <xdr:cxnSp macro="">
      <xdr:nvCxnSpPr>
        <xdr:cNvPr id="363" name="直線コネクタ 362"/>
        <xdr:cNvCxnSpPr/>
      </xdr:nvCxnSpPr>
      <xdr:spPr>
        <a:xfrm flipV="1">
          <a:off x="3616325" y="17658080"/>
          <a:ext cx="79057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8889</xdr:rowOff>
    </xdr:from>
    <xdr:to>
      <xdr:col>15</xdr:col>
      <xdr:colOff>101600</xdr:colOff>
      <xdr:row>103</xdr:row>
      <xdr:rowOff>110489</xdr:rowOff>
    </xdr:to>
    <xdr:sp macro="" textlink="">
      <xdr:nvSpPr>
        <xdr:cNvPr id="364" name="楕円 363"/>
        <xdr:cNvSpPr/>
      </xdr:nvSpPr>
      <xdr:spPr>
        <a:xfrm>
          <a:off x="2714625" y="176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30480</xdr:rowOff>
    </xdr:from>
    <xdr:to>
      <xdr:col>19</xdr:col>
      <xdr:colOff>177800</xdr:colOff>
      <xdr:row>103</xdr:row>
      <xdr:rowOff>59689</xdr:rowOff>
    </xdr:to>
    <xdr:cxnSp macro="">
      <xdr:nvCxnSpPr>
        <xdr:cNvPr id="365" name="直線コネクタ 364"/>
        <xdr:cNvCxnSpPr/>
      </xdr:nvCxnSpPr>
      <xdr:spPr>
        <a:xfrm flipV="1">
          <a:off x="2765425" y="17689830"/>
          <a:ext cx="8509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88916</xdr:rowOff>
    </xdr:from>
    <xdr:ext cx="405111" cy="259045"/>
    <xdr:sp macro="" textlink="">
      <xdr:nvSpPr>
        <xdr:cNvPr id="366" name="n_1aveValue【市民会館】&#10;有形固定資産減価償却率"/>
        <xdr:cNvSpPr txBox="1"/>
      </xdr:nvSpPr>
      <xdr:spPr>
        <a:xfrm>
          <a:off x="341059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91457</xdr:rowOff>
    </xdr:from>
    <xdr:ext cx="405111" cy="259045"/>
    <xdr:sp macro="" textlink="">
      <xdr:nvSpPr>
        <xdr:cNvPr id="367" name="n_2aveValue【市民会館】&#10;有形固定資産減価償却率"/>
        <xdr:cNvSpPr txBox="1"/>
      </xdr:nvSpPr>
      <xdr:spPr>
        <a:xfrm>
          <a:off x="257239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111777</xdr:rowOff>
    </xdr:from>
    <xdr:ext cx="405111" cy="259045"/>
    <xdr:sp macro="" textlink="">
      <xdr:nvSpPr>
        <xdr:cNvPr id="368" name="n_3aveValue【市民会館】&#10;有形固定資産減価償却率"/>
        <xdr:cNvSpPr txBox="1"/>
      </xdr:nvSpPr>
      <xdr:spPr>
        <a:xfrm>
          <a:off x="1731019"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97807</xdr:rowOff>
    </xdr:from>
    <xdr:ext cx="405111" cy="259045"/>
    <xdr:sp macro="" textlink="">
      <xdr:nvSpPr>
        <xdr:cNvPr id="369" name="n_1mainValue【市民会館】&#10;有形固定資産減価償却率"/>
        <xdr:cNvSpPr txBox="1"/>
      </xdr:nvSpPr>
      <xdr:spPr>
        <a:xfrm>
          <a:off x="341059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127016</xdr:rowOff>
    </xdr:from>
    <xdr:ext cx="405111" cy="259045"/>
    <xdr:sp macro="" textlink="">
      <xdr:nvSpPr>
        <xdr:cNvPr id="370" name="n_2mainValue【市民会館】&#10;有形固定資産減価償却率"/>
        <xdr:cNvSpPr txBox="1"/>
      </xdr:nvSpPr>
      <xdr:spPr>
        <a:xfrm>
          <a:off x="2572394" y="1744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280150"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3976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3976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3660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3660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4518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4518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280150"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xdr:cNvSpPr txBox="1"/>
      </xdr:nvSpPr>
      <xdr:spPr>
        <a:xfrm>
          <a:off x="62420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xdr:cNvCxnSpPr/>
      </xdr:nvCxnSpPr>
      <xdr:spPr>
        <a:xfrm>
          <a:off x="6280150" y="19050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xdr:cNvCxnSpPr/>
      </xdr:nvCxnSpPr>
      <xdr:spPr>
        <a:xfrm>
          <a:off x="6280150" y="18669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xdr:cNvSpPr txBox="1"/>
      </xdr:nvSpPr>
      <xdr:spPr>
        <a:xfrm>
          <a:off x="58320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xdr:cNvCxnSpPr/>
      </xdr:nvCxnSpPr>
      <xdr:spPr>
        <a:xfrm>
          <a:off x="6280150" y="18288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xdr:cNvSpPr txBox="1"/>
      </xdr:nvSpPr>
      <xdr:spPr>
        <a:xfrm>
          <a:off x="58320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xdr:cNvCxnSpPr/>
      </xdr:nvCxnSpPr>
      <xdr:spPr>
        <a:xfrm>
          <a:off x="6280150" y="17907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xdr:cNvSpPr txBox="1"/>
      </xdr:nvSpPr>
      <xdr:spPr>
        <a:xfrm>
          <a:off x="58320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xdr:cNvCxnSpPr/>
      </xdr:nvCxnSpPr>
      <xdr:spPr>
        <a:xfrm>
          <a:off x="6280150" y="17526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xdr:cNvSpPr txBox="1"/>
      </xdr:nvSpPr>
      <xdr:spPr>
        <a:xfrm>
          <a:off x="58320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xdr:cNvCxnSpPr/>
      </xdr:nvCxnSpPr>
      <xdr:spPr>
        <a:xfrm>
          <a:off x="6280150" y="17145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xdr:cNvSpPr txBox="1"/>
      </xdr:nvSpPr>
      <xdr:spPr>
        <a:xfrm>
          <a:off x="58320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xdr:cNvCxnSpPr/>
      </xdr:nvCxnSpPr>
      <xdr:spPr>
        <a:xfrm>
          <a:off x="6280150" y="16764000"/>
          <a:ext cx="44481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xdr:cNvSpPr txBox="1"/>
      </xdr:nvSpPr>
      <xdr:spPr>
        <a:xfrm>
          <a:off x="58320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xdr:cNvSpPr/>
      </xdr:nvSpPr>
      <xdr:spPr>
        <a:xfrm>
          <a:off x="6280150"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20955</xdr:rowOff>
    </xdr:from>
    <xdr:to>
      <xdr:col>54</xdr:col>
      <xdr:colOff>189865</xdr:colOff>
      <xdr:row>108</xdr:row>
      <xdr:rowOff>116205</xdr:rowOff>
    </xdr:to>
    <xdr:cxnSp macro="">
      <xdr:nvCxnSpPr>
        <xdr:cNvPr id="394" name="直線コネクタ 393"/>
        <xdr:cNvCxnSpPr/>
      </xdr:nvCxnSpPr>
      <xdr:spPr>
        <a:xfrm flipV="1">
          <a:off x="9952990" y="1716595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120032</xdr:rowOff>
    </xdr:from>
    <xdr:ext cx="469744" cy="259045"/>
    <xdr:sp macro="" textlink="">
      <xdr:nvSpPr>
        <xdr:cNvPr id="395" name="【市民会館】&#10;一人当たり面積最小値テキスト"/>
        <xdr:cNvSpPr txBox="1"/>
      </xdr:nvSpPr>
      <xdr:spPr>
        <a:xfrm>
          <a:off x="9991725"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116205</xdr:rowOff>
    </xdr:from>
    <xdr:to>
      <xdr:col>55</xdr:col>
      <xdr:colOff>88900</xdr:colOff>
      <xdr:row>108</xdr:row>
      <xdr:rowOff>116205</xdr:rowOff>
    </xdr:to>
    <xdr:cxnSp macro="">
      <xdr:nvCxnSpPr>
        <xdr:cNvPr id="396" name="直線コネクタ 395"/>
        <xdr:cNvCxnSpPr/>
      </xdr:nvCxnSpPr>
      <xdr:spPr>
        <a:xfrm>
          <a:off x="9874250" y="1863280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139082</xdr:rowOff>
    </xdr:from>
    <xdr:ext cx="469744" cy="259045"/>
    <xdr:sp macro="" textlink="">
      <xdr:nvSpPr>
        <xdr:cNvPr id="397" name="【市民会館】&#10;一人当たり面積最大値テキスト"/>
        <xdr:cNvSpPr txBox="1"/>
      </xdr:nvSpPr>
      <xdr:spPr>
        <a:xfrm>
          <a:off x="9991725" y="169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20955</xdr:rowOff>
    </xdr:from>
    <xdr:to>
      <xdr:col>55</xdr:col>
      <xdr:colOff>88900</xdr:colOff>
      <xdr:row>100</xdr:row>
      <xdr:rowOff>20955</xdr:rowOff>
    </xdr:to>
    <xdr:cxnSp macro="">
      <xdr:nvCxnSpPr>
        <xdr:cNvPr id="398" name="直線コネクタ 397"/>
        <xdr:cNvCxnSpPr/>
      </xdr:nvCxnSpPr>
      <xdr:spPr>
        <a:xfrm>
          <a:off x="9874250" y="1716595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128288</xdr:rowOff>
    </xdr:from>
    <xdr:ext cx="469744" cy="259045"/>
    <xdr:sp macro="" textlink="">
      <xdr:nvSpPr>
        <xdr:cNvPr id="399" name="【市民会館】&#10;一人当たり面積平均値テキスト"/>
        <xdr:cNvSpPr txBox="1"/>
      </xdr:nvSpPr>
      <xdr:spPr>
        <a:xfrm>
          <a:off x="9991725"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00" name="フローチャート: 判断 399"/>
        <xdr:cNvSpPr/>
      </xdr:nvSpPr>
      <xdr:spPr>
        <a:xfrm>
          <a:off x="9912350" y="18279111"/>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103505</xdr:rowOff>
    </xdr:from>
    <xdr:to>
      <xdr:col>50</xdr:col>
      <xdr:colOff>165100</xdr:colOff>
      <xdr:row>107</xdr:row>
      <xdr:rowOff>33655</xdr:rowOff>
    </xdr:to>
    <xdr:sp macro="" textlink="">
      <xdr:nvSpPr>
        <xdr:cNvPr id="401" name="フローチャート: 判断 400"/>
        <xdr:cNvSpPr/>
      </xdr:nvSpPr>
      <xdr:spPr>
        <a:xfrm>
          <a:off x="911225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02" name="フローチャート: 判断 401"/>
        <xdr:cNvSpPr/>
      </xdr:nvSpPr>
      <xdr:spPr>
        <a:xfrm>
          <a:off x="8270875" y="18273395"/>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116839</xdr:rowOff>
    </xdr:from>
    <xdr:to>
      <xdr:col>41</xdr:col>
      <xdr:colOff>101600</xdr:colOff>
      <xdr:row>107</xdr:row>
      <xdr:rowOff>46989</xdr:rowOff>
    </xdr:to>
    <xdr:sp macro="" textlink="">
      <xdr:nvSpPr>
        <xdr:cNvPr id="403" name="フローチャート: 判断 402"/>
        <xdr:cNvSpPr/>
      </xdr:nvSpPr>
      <xdr:spPr>
        <a:xfrm>
          <a:off x="7419975"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xdr:cNvSpPr txBox="1"/>
      </xdr:nvSpPr>
      <xdr:spPr>
        <a:xfrm>
          <a:off x="9772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xdr:cNvSpPr txBox="1"/>
      </xdr:nvSpPr>
      <xdr:spPr>
        <a:xfrm>
          <a:off x="89820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xdr:cNvSpPr txBox="1"/>
      </xdr:nvSpPr>
      <xdr:spPr>
        <a:xfrm>
          <a:off x="8140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xdr:cNvSpPr txBox="1"/>
      </xdr:nvSpPr>
      <xdr:spPr>
        <a:xfrm>
          <a:off x="728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xdr:cNvSpPr txBox="1"/>
      </xdr:nvSpPr>
      <xdr:spPr>
        <a:xfrm>
          <a:off x="6448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40639</xdr:rowOff>
    </xdr:from>
    <xdr:to>
      <xdr:col>55</xdr:col>
      <xdr:colOff>50800</xdr:colOff>
      <xdr:row>107</xdr:row>
      <xdr:rowOff>142239</xdr:rowOff>
    </xdr:to>
    <xdr:sp macro="" textlink="">
      <xdr:nvSpPr>
        <xdr:cNvPr id="409" name="楕円 408"/>
        <xdr:cNvSpPr/>
      </xdr:nvSpPr>
      <xdr:spPr>
        <a:xfrm>
          <a:off x="9912350" y="1838578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19066</xdr:rowOff>
    </xdr:from>
    <xdr:ext cx="469744" cy="259045"/>
    <xdr:sp macro="" textlink="">
      <xdr:nvSpPr>
        <xdr:cNvPr id="410" name="【市民会館】&#10;一人当たり面積該当値テキスト"/>
        <xdr:cNvSpPr txBox="1"/>
      </xdr:nvSpPr>
      <xdr:spPr>
        <a:xfrm>
          <a:off x="9991725" y="1836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46355</xdr:rowOff>
    </xdr:from>
    <xdr:to>
      <xdr:col>50</xdr:col>
      <xdr:colOff>165100</xdr:colOff>
      <xdr:row>107</xdr:row>
      <xdr:rowOff>147955</xdr:rowOff>
    </xdr:to>
    <xdr:sp macro="" textlink="">
      <xdr:nvSpPr>
        <xdr:cNvPr id="411" name="楕円 410"/>
        <xdr:cNvSpPr/>
      </xdr:nvSpPr>
      <xdr:spPr>
        <a:xfrm>
          <a:off x="9112250" y="183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91439</xdr:rowOff>
    </xdr:from>
    <xdr:to>
      <xdr:col>55</xdr:col>
      <xdr:colOff>0</xdr:colOff>
      <xdr:row>107</xdr:row>
      <xdr:rowOff>97155</xdr:rowOff>
    </xdr:to>
    <xdr:cxnSp macro="">
      <xdr:nvCxnSpPr>
        <xdr:cNvPr id="412" name="直線コネクタ 411"/>
        <xdr:cNvCxnSpPr/>
      </xdr:nvCxnSpPr>
      <xdr:spPr>
        <a:xfrm flipV="1">
          <a:off x="9163050" y="18436589"/>
          <a:ext cx="790575"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413" name="楕円 412"/>
        <xdr:cNvSpPr/>
      </xdr:nvSpPr>
      <xdr:spPr>
        <a:xfrm>
          <a:off x="8270875" y="1839341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97155</xdr:rowOff>
    </xdr:from>
    <xdr:to>
      <xdr:col>50</xdr:col>
      <xdr:colOff>114300</xdr:colOff>
      <xdr:row>107</xdr:row>
      <xdr:rowOff>99061</xdr:rowOff>
    </xdr:to>
    <xdr:cxnSp macro="">
      <xdr:nvCxnSpPr>
        <xdr:cNvPr id="414" name="直線コネクタ 413"/>
        <xdr:cNvCxnSpPr/>
      </xdr:nvCxnSpPr>
      <xdr:spPr>
        <a:xfrm flipV="1">
          <a:off x="8321675" y="18442305"/>
          <a:ext cx="84137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50182</xdr:rowOff>
    </xdr:from>
    <xdr:ext cx="469744" cy="259045"/>
    <xdr:sp macro="" textlink="">
      <xdr:nvSpPr>
        <xdr:cNvPr id="415" name="n_1aveValue【市民会館】&#10;一人当たり面積"/>
        <xdr:cNvSpPr txBox="1"/>
      </xdr:nvSpPr>
      <xdr:spPr>
        <a:xfrm>
          <a:off x="8925002"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46372</xdr:rowOff>
    </xdr:from>
    <xdr:ext cx="469744" cy="259045"/>
    <xdr:sp macro="" textlink="">
      <xdr:nvSpPr>
        <xdr:cNvPr id="416" name="n_2aveValue【市民会館】&#10;一人当たり面積"/>
        <xdr:cNvSpPr txBox="1"/>
      </xdr:nvSpPr>
      <xdr:spPr>
        <a:xfrm>
          <a:off x="80963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63516</xdr:rowOff>
    </xdr:from>
    <xdr:ext cx="469744" cy="259045"/>
    <xdr:sp macro="" textlink="">
      <xdr:nvSpPr>
        <xdr:cNvPr id="417" name="n_3aveValue【市民会館】&#10;一人当たり面積"/>
        <xdr:cNvSpPr txBox="1"/>
      </xdr:nvSpPr>
      <xdr:spPr>
        <a:xfrm>
          <a:off x="7245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139082</xdr:rowOff>
    </xdr:from>
    <xdr:ext cx="469744" cy="259045"/>
    <xdr:sp macro="" textlink="">
      <xdr:nvSpPr>
        <xdr:cNvPr id="418" name="n_1mainValue【市民会館】&#10;一人当たり面積"/>
        <xdr:cNvSpPr txBox="1"/>
      </xdr:nvSpPr>
      <xdr:spPr>
        <a:xfrm>
          <a:off x="8925002"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140988</xdr:rowOff>
    </xdr:from>
    <xdr:ext cx="469744" cy="259045"/>
    <xdr:sp macro="" textlink="">
      <xdr:nvSpPr>
        <xdr:cNvPr id="419" name="n_2mainValue【市民会館】&#10;一人当たり面積"/>
        <xdr:cNvSpPr txBox="1"/>
      </xdr:nvSpPr>
      <xdr:spPr>
        <a:xfrm>
          <a:off x="80963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xdr:cNvSpPr/>
      </xdr:nvSpPr>
      <xdr:spPr>
        <a:xfrm>
          <a:off x="11826875" y="419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xdr:cNvSpPr/>
      </xdr:nvSpPr>
      <xdr:spPr>
        <a:xfrm>
          <a:off x="119443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xdr:cNvSpPr/>
      </xdr:nvSpPr>
      <xdr:spPr>
        <a:xfrm>
          <a:off x="119443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xdr:cNvSpPr/>
      </xdr:nvSpPr>
      <xdr:spPr>
        <a:xfrm>
          <a:off x="1291272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xdr:cNvSpPr/>
      </xdr:nvSpPr>
      <xdr:spPr>
        <a:xfrm>
          <a:off x="1291272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xdr:cNvSpPr/>
      </xdr:nvSpPr>
      <xdr:spPr>
        <a:xfrm>
          <a:off x="13998575"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xdr:cNvSpPr/>
      </xdr:nvSpPr>
      <xdr:spPr>
        <a:xfrm>
          <a:off x="13998575"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xdr:cNvSpPr/>
      </xdr:nvSpPr>
      <xdr:spPr>
        <a:xfrm>
          <a:off x="11826875" y="533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8" name="テキスト ボックス 427"/>
        <xdr:cNvSpPr txBox="1"/>
      </xdr:nvSpPr>
      <xdr:spPr>
        <a:xfrm>
          <a:off x="117887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9" name="直線コネクタ 428"/>
        <xdr:cNvCxnSpPr/>
      </xdr:nvCxnSpPr>
      <xdr:spPr>
        <a:xfrm>
          <a:off x="11826875"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0" name="直線コネクタ 429"/>
        <xdr:cNvCxnSpPr/>
      </xdr:nvCxnSpPr>
      <xdr:spPr>
        <a:xfrm>
          <a:off x="11826875"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1" name="テキスト ボックス 430"/>
        <xdr:cNvSpPr txBox="1"/>
      </xdr:nvSpPr>
      <xdr:spPr>
        <a:xfrm>
          <a:off x="1150698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2" name="直線コネクタ 431"/>
        <xdr:cNvCxnSpPr/>
      </xdr:nvCxnSpPr>
      <xdr:spPr>
        <a:xfrm>
          <a:off x="11826875"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3" name="テキスト ボックス 432"/>
        <xdr:cNvSpPr txBox="1"/>
      </xdr:nvSpPr>
      <xdr:spPr>
        <a:xfrm>
          <a:off x="1144286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4" name="直線コネクタ 433"/>
        <xdr:cNvCxnSpPr/>
      </xdr:nvCxnSpPr>
      <xdr:spPr>
        <a:xfrm>
          <a:off x="11826875"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5" name="テキスト ボックス 434"/>
        <xdr:cNvSpPr txBox="1"/>
      </xdr:nvSpPr>
      <xdr:spPr>
        <a:xfrm>
          <a:off x="1144286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6" name="直線コネクタ 435"/>
        <xdr:cNvCxnSpPr/>
      </xdr:nvCxnSpPr>
      <xdr:spPr>
        <a:xfrm>
          <a:off x="11826875"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7" name="テキスト ボックス 436"/>
        <xdr:cNvSpPr txBox="1"/>
      </xdr:nvSpPr>
      <xdr:spPr>
        <a:xfrm>
          <a:off x="1144286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8" name="直線コネクタ 437"/>
        <xdr:cNvCxnSpPr/>
      </xdr:nvCxnSpPr>
      <xdr:spPr>
        <a:xfrm>
          <a:off x="11826875"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9" name="テキスト ボックス 438"/>
        <xdr:cNvSpPr txBox="1"/>
      </xdr:nvSpPr>
      <xdr:spPr>
        <a:xfrm>
          <a:off x="1144286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0" name="直線コネクタ 439"/>
        <xdr:cNvCxnSpPr/>
      </xdr:nvCxnSpPr>
      <xdr:spPr>
        <a:xfrm>
          <a:off x="11826875"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1" name="テキスト ボックス 440"/>
        <xdr:cNvSpPr txBox="1"/>
      </xdr:nvSpPr>
      <xdr:spPr>
        <a:xfrm>
          <a:off x="1138827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2" name="直線コネクタ 441"/>
        <xdr:cNvCxnSpPr/>
      </xdr:nvCxnSpPr>
      <xdr:spPr>
        <a:xfrm>
          <a:off x="11826875"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3" name="テキスト ボックス 442"/>
        <xdr:cNvSpPr txBox="1"/>
      </xdr:nvSpPr>
      <xdr:spPr>
        <a:xfrm>
          <a:off x="113882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4" name="【一般廃棄物処理施設】&#10;有形固定資産減価償却率グラフ枠"/>
        <xdr:cNvSpPr/>
      </xdr:nvSpPr>
      <xdr:spPr>
        <a:xfrm>
          <a:off x="11826875" y="533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130084</xdr:rowOff>
    </xdr:from>
    <xdr:to>
      <xdr:col>85</xdr:col>
      <xdr:colOff>126364</xdr:colOff>
      <xdr:row>42</xdr:row>
      <xdr:rowOff>51707</xdr:rowOff>
    </xdr:to>
    <xdr:cxnSp macro="">
      <xdr:nvCxnSpPr>
        <xdr:cNvPr id="445" name="直線コネクタ 444"/>
        <xdr:cNvCxnSpPr/>
      </xdr:nvCxnSpPr>
      <xdr:spPr>
        <a:xfrm flipV="1">
          <a:off x="15509239" y="578793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55534</xdr:rowOff>
    </xdr:from>
    <xdr:ext cx="340478" cy="259045"/>
    <xdr:sp macro="" textlink="">
      <xdr:nvSpPr>
        <xdr:cNvPr id="446" name="【一般廃棄物処理施設】&#10;有形固定資産減価償却率最小値テキスト"/>
        <xdr:cNvSpPr txBox="1"/>
      </xdr:nvSpPr>
      <xdr:spPr>
        <a:xfrm>
          <a:off x="15547975" y="725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51707</xdr:rowOff>
    </xdr:from>
    <xdr:to>
      <xdr:col>86</xdr:col>
      <xdr:colOff>25400</xdr:colOff>
      <xdr:row>42</xdr:row>
      <xdr:rowOff>51707</xdr:rowOff>
    </xdr:to>
    <xdr:cxnSp macro="">
      <xdr:nvCxnSpPr>
        <xdr:cNvPr id="447" name="直線コネクタ 446"/>
        <xdr:cNvCxnSpPr/>
      </xdr:nvCxnSpPr>
      <xdr:spPr>
        <a:xfrm>
          <a:off x="15420975" y="725260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76761</xdr:rowOff>
    </xdr:from>
    <xdr:ext cx="405111" cy="259045"/>
    <xdr:sp macro="" textlink="">
      <xdr:nvSpPr>
        <xdr:cNvPr id="448" name="【一般廃棄物処理施設】&#10;有形固定資産減価償却率最大値テキスト"/>
        <xdr:cNvSpPr txBox="1"/>
      </xdr:nvSpPr>
      <xdr:spPr>
        <a:xfrm>
          <a:off x="15547975"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130084</xdr:rowOff>
    </xdr:from>
    <xdr:to>
      <xdr:col>86</xdr:col>
      <xdr:colOff>25400</xdr:colOff>
      <xdr:row>33</xdr:row>
      <xdr:rowOff>130084</xdr:rowOff>
    </xdr:to>
    <xdr:cxnSp macro="">
      <xdr:nvCxnSpPr>
        <xdr:cNvPr id="449" name="直線コネクタ 448"/>
        <xdr:cNvCxnSpPr/>
      </xdr:nvCxnSpPr>
      <xdr:spPr>
        <a:xfrm>
          <a:off x="15420975" y="578793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74040</xdr:rowOff>
    </xdr:from>
    <xdr:ext cx="405111" cy="259045"/>
    <xdr:sp macro="" textlink="">
      <xdr:nvSpPr>
        <xdr:cNvPr id="450" name="【一般廃棄物処理施設】&#10;有形固定資産減価償却率平均値テキスト"/>
        <xdr:cNvSpPr txBox="1"/>
      </xdr:nvSpPr>
      <xdr:spPr>
        <a:xfrm>
          <a:off x="15547975" y="676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95613</xdr:rowOff>
    </xdr:from>
    <xdr:to>
      <xdr:col>85</xdr:col>
      <xdr:colOff>177800</xdr:colOff>
      <xdr:row>40</xdr:row>
      <xdr:rowOff>25763</xdr:rowOff>
    </xdr:to>
    <xdr:sp macro="" textlink="">
      <xdr:nvSpPr>
        <xdr:cNvPr id="451" name="フローチャート: 判断 450"/>
        <xdr:cNvSpPr/>
      </xdr:nvSpPr>
      <xdr:spPr>
        <a:xfrm>
          <a:off x="15459075"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27033</xdr:rowOff>
    </xdr:from>
    <xdr:to>
      <xdr:col>81</xdr:col>
      <xdr:colOff>101600</xdr:colOff>
      <xdr:row>40</xdr:row>
      <xdr:rowOff>128633</xdr:rowOff>
    </xdr:to>
    <xdr:sp macro="" textlink="">
      <xdr:nvSpPr>
        <xdr:cNvPr id="452" name="フローチャート: 判断 451"/>
        <xdr:cNvSpPr/>
      </xdr:nvSpPr>
      <xdr:spPr>
        <a:xfrm>
          <a:off x="14658975" y="688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138067</xdr:rowOff>
    </xdr:from>
    <xdr:to>
      <xdr:col>76</xdr:col>
      <xdr:colOff>165100</xdr:colOff>
      <xdr:row>37</xdr:row>
      <xdr:rowOff>68217</xdr:rowOff>
    </xdr:to>
    <xdr:sp macro="" textlink="">
      <xdr:nvSpPr>
        <xdr:cNvPr id="453" name="フローチャート: 判断 452"/>
        <xdr:cNvSpPr/>
      </xdr:nvSpPr>
      <xdr:spPr>
        <a:xfrm>
          <a:off x="138176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126637</xdr:rowOff>
    </xdr:from>
    <xdr:to>
      <xdr:col>72</xdr:col>
      <xdr:colOff>38100</xdr:colOff>
      <xdr:row>37</xdr:row>
      <xdr:rowOff>56787</xdr:rowOff>
    </xdr:to>
    <xdr:sp macro="" textlink="">
      <xdr:nvSpPr>
        <xdr:cNvPr id="454" name="フローチャート: 判断 453"/>
        <xdr:cNvSpPr/>
      </xdr:nvSpPr>
      <xdr:spPr>
        <a:xfrm>
          <a:off x="12976225" y="6298837"/>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5" name="テキスト ボックス 454"/>
        <xdr:cNvSpPr txBox="1"/>
      </xdr:nvSpPr>
      <xdr:spPr>
        <a:xfrm>
          <a:off x="153289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6" name="テキスト ボックス 455"/>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7" name="テキスト ボックス 456"/>
        <xdr:cNvSpPr txBox="1"/>
      </xdr:nvSpPr>
      <xdr:spPr>
        <a:xfrm>
          <a:off x="136874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8" name="テキスト ボックス 457"/>
        <xdr:cNvSpPr txBox="1"/>
      </xdr:nvSpPr>
      <xdr:spPr>
        <a:xfrm>
          <a:off x="12846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9" name="テキスト ボックス 458"/>
        <xdr:cNvSpPr txBox="1"/>
      </xdr:nvSpPr>
      <xdr:spPr>
        <a:xfrm>
          <a:off x="11995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60" name="楕円 459"/>
        <xdr:cNvSpPr/>
      </xdr:nvSpPr>
      <xdr:spPr>
        <a:xfrm>
          <a:off x="15459075"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144616</xdr:rowOff>
    </xdr:from>
    <xdr:ext cx="405111" cy="259045"/>
    <xdr:sp macro="" textlink="">
      <xdr:nvSpPr>
        <xdr:cNvPr id="461" name="【一般廃棄物処理施設】&#10;有形固定資産減価償却率該当値テキスト"/>
        <xdr:cNvSpPr txBox="1"/>
      </xdr:nvSpPr>
      <xdr:spPr>
        <a:xfrm>
          <a:off x="15547975" y="631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22134</xdr:rowOff>
    </xdr:from>
    <xdr:to>
      <xdr:col>81</xdr:col>
      <xdr:colOff>101600</xdr:colOff>
      <xdr:row>36</xdr:row>
      <xdr:rowOff>123734</xdr:rowOff>
    </xdr:to>
    <xdr:sp macro="" textlink="">
      <xdr:nvSpPr>
        <xdr:cNvPr id="462" name="楕円 461"/>
        <xdr:cNvSpPr/>
      </xdr:nvSpPr>
      <xdr:spPr>
        <a:xfrm>
          <a:off x="14658975"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72934</xdr:rowOff>
    </xdr:from>
    <xdr:to>
      <xdr:col>85</xdr:col>
      <xdr:colOff>127000</xdr:colOff>
      <xdr:row>38</xdr:row>
      <xdr:rowOff>1088</xdr:rowOff>
    </xdr:to>
    <xdr:cxnSp macro="">
      <xdr:nvCxnSpPr>
        <xdr:cNvPr id="463" name="直線コネクタ 462"/>
        <xdr:cNvCxnSpPr/>
      </xdr:nvCxnSpPr>
      <xdr:spPr>
        <a:xfrm>
          <a:off x="14709775" y="6245134"/>
          <a:ext cx="800100" cy="27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61323</xdr:rowOff>
    </xdr:from>
    <xdr:to>
      <xdr:col>76</xdr:col>
      <xdr:colOff>165100</xdr:colOff>
      <xdr:row>36</xdr:row>
      <xdr:rowOff>162923</xdr:rowOff>
    </xdr:to>
    <xdr:sp macro="" textlink="">
      <xdr:nvSpPr>
        <xdr:cNvPr id="464" name="楕円 463"/>
        <xdr:cNvSpPr/>
      </xdr:nvSpPr>
      <xdr:spPr>
        <a:xfrm>
          <a:off x="138176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72934</xdr:rowOff>
    </xdr:from>
    <xdr:to>
      <xdr:col>81</xdr:col>
      <xdr:colOff>50800</xdr:colOff>
      <xdr:row>36</xdr:row>
      <xdr:rowOff>112123</xdr:rowOff>
    </xdr:to>
    <xdr:cxnSp macro="">
      <xdr:nvCxnSpPr>
        <xdr:cNvPr id="465" name="直線コネクタ 464"/>
        <xdr:cNvCxnSpPr/>
      </xdr:nvCxnSpPr>
      <xdr:spPr>
        <a:xfrm flipV="1">
          <a:off x="13868400" y="6245134"/>
          <a:ext cx="841375"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119760</xdr:rowOff>
    </xdr:from>
    <xdr:ext cx="405111" cy="259045"/>
    <xdr:sp macro="" textlink="">
      <xdr:nvSpPr>
        <xdr:cNvPr id="466" name="n_1aveValue【一般廃棄物処理施設】&#10;有形固定資産減価償却率"/>
        <xdr:cNvSpPr txBox="1"/>
      </xdr:nvSpPr>
      <xdr:spPr>
        <a:xfrm>
          <a:off x="14504044" y="697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59344</xdr:rowOff>
    </xdr:from>
    <xdr:ext cx="405111" cy="259045"/>
    <xdr:sp macro="" textlink="">
      <xdr:nvSpPr>
        <xdr:cNvPr id="467" name="n_2aveValue【一般廃棄物処理施設】&#10;有形固定資産減価償却率"/>
        <xdr:cNvSpPr txBox="1"/>
      </xdr:nvSpPr>
      <xdr:spPr>
        <a:xfrm>
          <a:off x="13675369"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73314</xdr:rowOff>
    </xdr:from>
    <xdr:ext cx="405111" cy="259045"/>
    <xdr:sp macro="" textlink="">
      <xdr:nvSpPr>
        <xdr:cNvPr id="468" name="n_3aveValue【一般廃棄物処理施設】&#10;有形固定資産減価償却率"/>
        <xdr:cNvSpPr txBox="1"/>
      </xdr:nvSpPr>
      <xdr:spPr>
        <a:xfrm>
          <a:off x="1283399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140261</xdr:rowOff>
    </xdr:from>
    <xdr:ext cx="405111" cy="259045"/>
    <xdr:sp macro="" textlink="">
      <xdr:nvSpPr>
        <xdr:cNvPr id="469" name="n_1mainValue【一般廃棄物処理施設】&#10;有形固定資産減価償却率"/>
        <xdr:cNvSpPr txBox="1"/>
      </xdr:nvSpPr>
      <xdr:spPr>
        <a:xfrm>
          <a:off x="145040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8000</xdr:rowOff>
    </xdr:from>
    <xdr:ext cx="405111" cy="259045"/>
    <xdr:sp macro="" textlink="">
      <xdr:nvSpPr>
        <xdr:cNvPr id="470" name="n_2mainValue【一般廃棄物処理施設】&#10;有形固定資産減価償却率"/>
        <xdr:cNvSpPr txBox="1"/>
      </xdr:nvSpPr>
      <xdr:spPr>
        <a:xfrm>
          <a:off x="13675369"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1" name="正方形/長方形 470"/>
        <xdr:cNvSpPr/>
      </xdr:nvSpPr>
      <xdr:spPr>
        <a:xfrm>
          <a:off x="17373600" y="419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2" name="正方形/長方形 471"/>
        <xdr:cNvSpPr/>
      </xdr:nvSpPr>
      <xdr:spPr>
        <a:xfrm>
          <a:off x="175006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3" name="正方形/長方形 472"/>
        <xdr:cNvSpPr/>
      </xdr:nvSpPr>
      <xdr:spPr>
        <a:xfrm>
          <a:off x="175006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4" name="正方形/長方形 473"/>
        <xdr:cNvSpPr/>
      </xdr:nvSpPr>
      <xdr:spPr>
        <a:xfrm>
          <a:off x="1845945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5" name="正方形/長方形 474"/>
        <xdr:cNvSpPr/>
      </xdr:nvSpPr>
      <xdr:spPr>
        <a:xfrm>
          <a:off x="1845945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6" name="正方形/長方形 475"/>
        <xdr:cNvSpPr/>
      </xdr:nvSpPr>
      <xdr:spPr>
        <a:xfrm>
          <a:off x="19545300" y="485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7" name="正方形/長方形 476"/>
        <xdr:cNvSpPr/>
      </xdr:nvSpPr>
      <xdr:spPr>
        <a:xfrm>
          <a:off x="19545300" y="505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8" name="正方形/長方形 477"/>
        <xdr:cNvSpPr/>
      </xdr:nvSpPr>
      <xdr:spPr>
        <a:xfrm>
          <a:off x="17373600" y="533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9" name="テキスト ボックス 478"/>
        <xdr:cNvSpPr txBox="1"/>
      </xdr:nvSpPr>
      <xdr:spPr>
        <a:xfrm>
          <a:off x="1734502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0" name="直線コネクタ 479"/>
        <xdr:cNvCxnSpPr/>
      </xdr:nvCxnSpPr>
      <xdr:spPr>
        <a:xfrm>
          <a:off x="17373600" y="762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1" name="直線コネクタ 480"/>
        <xdr:cNvCxnSpPr/>
      </xdr:nvCxnSpPr>
      <xdr:spPr>
        <a:xfrm>
          <a:off x="17373600" y="729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2" name="テキスト ボックス 481"/>
        <xdr:cNvSpPr txBox="1"/>
      </xdr:nvSpPr>
      <xdr:spPr>
        <a:xfrm>
          <a:off x="171438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3" name="直線コネクタ 482"/>
        <xdr:cNvCxnSpPr/>
      </xdr:nvCxnSpPr>
      <xdr:spPr>
        <a:xfrm>
          <a:off x="17373600" y="696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39</xdr:row>
      <xdr:rowOff>138084</xdr:rowOff>
    </xdr:from>
    <xdr:ext cx="685572" cy="259045"/>
    <xdr:sp macro="" textlink="">
      <xdr:nvSpPr>
        <xdr:cNvPr id="484" name="テキスト ボックス 483"/>
        <xdr:cNvSpPr txBox="1"/>
      </xdr:nvSpPr>
      <xdr:spPr>
        <a:xfrm>
          <a:off x="16726128" y="682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5" name="直線コネクタ 484"/>
        <xdr:cNvCxnSpPr/>
      </xdr:nvCxnSpPr>
      <xdr:spPr>
        <a:xfrm>
          <a:off x="17373600" y="664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37</xdr:row>
      <xdr:rowOff>154412</xdr:rowOff>
    </xdr:from>
    <xdr:ext cx="685572" cy="259045"/>
    <xdr:sp macro="" textlink="">
      <xdr:nvSpPr>
        <xdr:cNvPr id="486" name="テキスト ボックス 485"/>
        <xdr:cNvSpPr txBox="1"/>
      </xdr:nvSpPr>
      <xdr:spPr>
        <a:xfrm>
          <a:off x="16726128" y="649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7" name="直線コネクタ 486"/>
        <xdr:cNvCxnSpPr/>
      </xdr:nvCxnSpPr>
      <xdr:spPr>
        <a:xfrm>
          <a:off x="17373600" y="631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170741</xdr:rowOff>
    </xdr:from>
    <xdr:ext cx="685572" cy="259045"/>
    <xdr:sp macro="" textlink="">
      <xdr:nvSpPr>
        <xdr:cNvPr id="488" name="テキスト ボックス 487"/>
        <xdr:cNvSpPr txBox="1"/>
      </xdr:nvSpPr>
      <xdr:spPr>
        <a:xfrm>
          <a:off x="16726128" y="6171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9" name="直線コネクタ 488"/>
        <xdr:cNvCxnSpPr/>
      </xdr:nvCxnSpPr>
      <xdr:spPr>
        <a:xfrm>
          <a:off x="17373600" y="598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90" name="テキスト ボックス 489"/>
        <xdr:cNvSpPr txBox="1"/>
      </xdr:nvSpPr>
      <xdr:spPr>
        <a:xfrm>
          <a:off x="167261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1" name="直線コネクタ 490"/>
        <xdr:cNvCxnSpPr/>
      </xdr:nvCxnSpPr>
      <xdr:spPr>
        <a:xfrm>
          <a:off x="17373600" y="566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32</xdr:row>
      <xdr:rowOff>31949</xdr:rowOff>
    </xdr:from>
    <xdr:ext cx="749692" cy="259045"/>
    <xdr:sp macro="" textlink="">
      <xdr:nvSpPr>
        <xdr:cNvPr id="492" name="テキスト ボックス 491"/>
        <xdr:cNvSpPr txBox="1"/>
      </xdr:nvSpPr>
      <xdr:spPr>
        <a:xfrm>
          <a:off x="16662008" y="551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3" name="直線コネクタ 492"/>
        <xdr:cNvCxnSpPr/>
      </xdr:nvCxnSpPr>
      <xdr:spPr>
        <a:xfrm>
          <a:off x="17373600" y="533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30</xdr:row>
      <xdr:rowOff>48277</xdr:rowOff>
    </xdr:from>
    <xdr:ext cx="749692" cy="259045"/>
    <xdr:sp macro="" textlink="">
      <xdr:nvSpPr>
        <xdr:cNvPr id="494" name="テキスト ボックス 493"/>
        <xdr:cNvSpPr txBox="1"/>
      </xdr:nvSpPr>
      <xdr:spPr>
        <a:xfrm>
          <a:off x="166620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5" name="【一般廃棄物処理施設】&#10;一人当たり有形固定資産（償却資産）額グラフ枠"/>
        <xdr:cNvSpPr/>
      </xdr:nvSpPr>
      <xdr:spPr>
        <a:xfrm>
          <a:off x="17373600" y="533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147613</xdr:rowOff>
    </xdr:from>
    <xdr:to>
      <xdr:col>116</xdr:col>
      <xdr:colOff>62864</xdr:colOff>
      <xdr:row>42</xdr:row>
      <xdr:rowOff>92517</xdr:rowOff>
    </xdr:to>
    <xdr:cxnSp macro="">
      <xdr:nvCxnSpPr>
        <xdr:cNvPr id="496" name="直線コネクタ 495"/>
        <xdr:cNvCxnSpPr/>
      </xdr:nvCxnSpPr>
      <xdr:spPr>
        <a:xfrm flipV="1">
          <a:off x="21055964" y="5805463"/>
          <a:ext cx="0" cy="1487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107472</xdr:rowOff>
    </xdr:from>
    <xdr:ext cx="313932" cy="259045"/>
    <xdr:sp macro="" textlink="">
      <xdr:nvSpPr>
        <xdr:cNvPr id="497" name="【一般廃棄物処理施設】&#10;一人当たり有形固定資産（償却資産）額最小値テキスト"/>
        <xdr:cNvSpPr txBox="1"/>
      </xdr:nvSpPr>
      <xdr:spPr>
        <a:xfrm>
          <a:off x="21094700" y="73083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98" name="直線コネクタ 497"/>
        <xdr:cNvCxnSpPr/>
      </xdr:nvCxnSpPr>
      <xdr:spPr>
        <a:xfrm>
          <a:off x="20977225" y="729341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94290</xdr:rowOff>
    </xdr:from>
    <xdr:ext cx="690189" cy="259045"/>
    <xdr:sp macro="" textlink="">
      <xdr:nvSpPr>
        <xdr:cNvPr id="499" name="【一般廃棄物処理施設】&#10;一人当たり有形固定資産（償却資産）額最大値テキスト"/>
        <xdr:cNvSpPr txBox="1"/>
      </xdr:nvSpPr>
      <xdr:spPr>
        <a:xfrm>
          <a:off x="21094700" y="5580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147613</xdr:rowOff>
    </xdr:from>
    <xdr:to>
      <xdr:col>116</xdr:col>
      <xdr:colOff>152400</xdr:colOff>
      <xdr:row>33</xdr:row>
      <xdr:rowOff>147613</xdr:rowOff>
    </xdr:to>
    <xdr:cxnSp macro="">
      <xdr:nvCxnSpPr>
        <xdr:cNvPr id="500" name="直線コネクタ 499"/>
        <xdr:cNvCxnSpPr/>
      </xdr:nvCxnSpPr>
      <xdr:spPr>
        <a:xfrm>
          <a:off x="20977225" y="58054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24923</xdr:rowOff>
    </xdr:from>
    <xdr:ext cx="599010" cy="259045"/>
    <xdr:sp macro="" textlink="">
      <xdr:nvSpPr>
        <xdr:cNvPr id="501" name="【一般廃棄物処理施設】&#10;一人当たり有形固定資産（償却資産）額平均値テキスト"/>
        <xdr:cNvSpPr txBox="1"/>
      </xdr:nvSpPr>
      <xdr:spPr>
        <a:xfrm>
          <a:off x="21094700" y="705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2046</xdr:rowOff>
    </xdr:from>
    <xdr:to>
      <xdr:col>116</xdr:col>
      <xdr:colOff>114300</xdr:colOff>
      <xdr:row>42</xdr:row>
      <xdr:rowOff>103646</xdr:rowOff>
    </xdr:to>
    <xdr:sp macro="" textlink="">
      <xdr:nvSpPr>
        <xdr:cNvPr id="502" name="フローチャート: 判断 501"/>
        <xdr:cNvSpPr/>
      </xdr:nvSpPr>
      <xdr:spPr>
        <a:xfrm>
          <a:off x="21005800" y="720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166679</xdr:rowOff>
    </xdr:from>
    <xdr:to>
      <xdr:col>112</xdr:col>
      <xdr:colOff>38100</xdr:colOff>
      <xdr:row>42</xdr:row>
      <xdr:rowOff>96829</xdr:rowOff>
    </xdr:to>
    <xdr:sp macro="" textlink="">
      <xdr:nvSpPr>
        <xdr:cNvPr id="503" name="フローチャート: 判断 502"/>
        <xdr:cNvSpPr/>
      </xdr:nvSpPr>
      <xdr:spPr>
        <a:xfrm>
          <a:off x="20215225" y="719612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26116</xdr:rowOff>
    </xdr:from>
    <xdr:to>
      <xdr:col>107</xdr:col>
      <xdr:colOff>101600</xdr:colOff>
      <xdr:row>42</xdr:row>
      <xdr:rowOff>127716</xdr:rowOff>
    </xdr:to>
    <xdr:sp macro="" textlink="">
      <xdr:nvSpPr>
        <xdr:cNvPr id="504" name="フローチャート: 判断 503"/>
        <xdr:cNvSpPr/>
      </xdr:nvSpPr>
      <xdr:spPr>
        <a:xfrm>
          <a:off x="19364325" y="722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42</xdr:row>
      <xdr:rowOff>29738</xdr:rowOff>
    </xdr:from>
    <xdr:to>
      <xdr:col>102</xdr:col>
      <xdr:colOff>165100</xdr:colOff>
      <xdr:row>42</xdr:row>
      <xdr:rowOff>131338</xdr:rowOff>
    </xdr:to>
    <xdr:sp macro="" textlink="">
      <xdr:nvSpPr>
        <xdr:cNvPr id="505" name="フローチャート: 判断 504"/>
        <xdr:cNvSpPr/>
      </xdr:nvSpPr>
      <xdr:spPr>
        <a:xfrm>
          <a:off x="18522950" y="72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6" name="テキスト ボックス 505"/>
        <xdr:cNvSpPr txBox="1"/>
      </xdr:nvSpPr>
      <xdr:spPr>
        <a:xfrm>
          <a:off x="20875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7" name="テキスト ボックス 506"/>
        <xdr:cNvSpPr txBox="1"/>
      </xdr:nvSpPr>
      <xdr:spPr>
        <a:xfrm>
          <a:off x="2008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8" name="テキスト ボックス 507"/>
        <xdr:cNvSpPr txBox="1"/>
      </xdr:nvSpPr>
      <xdr:spPr>
        <a:xfrm>
          <a:off x="192341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9" name="テキスト ボックス 508"/>
        <xdr:cNvSpPr txBox="1"/>
      </xdr:nvSpPr>
      <xdr:spPr>
        <a:xfrm>
          <a:off x="18392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0" name="テキスト ボックス 509"/>
        <xdr:cNvSpPr txBox="1"/>
      </xdr:nvSpPr>
      <xdr:spPr>
        <a:xfrm>
          <a:off x="17551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21771</xdr:rowOff>
    </xdr:from>
    <xdr:to>
      <xdr:col>116</xdr:col>
      <xdr:colOff>114300</xdr:colOff>
      <xdr:row>42</xdr:row>
      <xdr:rowOff>123371</xdr:rowOff>
    </xdr:to>
    <xdr:sp macro="" textlink="">
      <xdr:nvSpPr>
        <xdr:cNvPr id="511" name="楕円 510"/>
        <xdr:cNvSpPr/>
      </xdr:nvSpPr>
      <xdr:spPr>
        <a:xfrm>
          <a:off x="21005800" y="722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151922</xdr:rowOff>
    </xdr:from>
    <xdr:ext cx="599010" cy="259045"/>
    <xdr:sp macro="" textlink="">
      <xdr:nvSpPr>
        <xdr:cNvPr id="512" name="【一般廃棄物処理施設】&#10;一人当たり有形固定資産（償却資産）額該当値テキスト"/>
        <xdr:cNvSpPr txBox="1"/>
      </xdr:nvSpPr>
      <xdr:spPr>
        <a:xfrm>
          <a:off x="21094700" y="718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24507</xdr:rowOff>
    </xdr:from>
    <xdr:to>
      <xdr:col>112</xdr:col>
      <xdr:colOff>38100</xdr:colOff>
      <xdr:row>42</xdr:row>
      <xdr:rowOff>126107</xdr:rowOff>
    </xdr:to>
    <xdr:sp macro="" textlink="">
      <xdr:nvSpPr>
        <xdr:cNvPr id="513" name="楕円 512"/>
        <xdr:cNvSpPr/>
      </xdr:nvSpPr>
      <xdr:spPr>
        <a:xfrm>
          <a:off x="20215225" y="7225407"/>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72571</xdr:rowOff>
    </xdr:from>
    <xdr:to>
      <xdr:col>116</xdr:col>
      <xdr:colOff>63500</xdr:colOff>
      <xdr:row>42</xdr:row>
      <xdr:rowOff>75307</xdr:rowOff>
    </xdr:to>
    <xdr:cxnSp macro="">
      <xdr:nvCxnSpPr>
        <xdr:cNvPr id="514" name="直線コネクタ 513"/>
        <xdr:cNvCxnSpPr/>
      </xdr:nvCxnSpPr>
      <xdr:spPr>
        <a:xfrm flipV="1">
          <a:off x="20266025" y="7273471"/>
          <a:ext cx="790575" cy="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24765</xdr:rowOff>
    </xdr:from>
    <xdr:to>
      <xdr:col>107</xdr:col>
      <xdr:colOff>101600</xdr:colOff>
      <xdr:row>42</xdr:row>
      <xdr:rowOff>126365</xdr:rowOff>
    </xdr:to>
    <xdr:sp macro="" textlink="">
      <xdr:nvSpPr>
        <xdr:cNvPr id="515" name="楕円 514"/>
        <xdr:cNvSpPr/>
      </xdr:nvSpPr>
      <xdr:spPr>
        <a:xfrm>
          <a:off x="19364325" y="72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75307</xdr:rowOff>
    </xdr:from>
    <xdr:to>
      <xdr:col>111</xdr:col>
      <xdr:colOff>177800</xdr:colOff>
      <xdr:row>42</xdr:row>
      <xdr:rowOff>75565</xdr:rowOff>
    </xdr:to>
    <xdr:cxnSp macro="">
      <xdr:nvCxnSpPr>
        <xdr:cNvPr id="516" name="直線コネクタ 515"/>
        <xdr:cNvCxnSpPr/>
      </xdr:nvCxnSpPr>
      <xdr:spPr>
        <a:xfrm flipV="1">
          <a:off x="19415125" y="7276207"/>
          <a:ext cx="8509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113356</xdr:rowOff>
    </xdr:from>
    <xdr:ext cx="599010" cy="259045"/>
    <xdr:sp macro="" textlink="">
      <xdr:nvSpPr>
        <xdr:cNvPr id="517" name="n_1aveValue【一般廃棄物処理施設】&#10;一人当たり有形固定資産（償却資産）額"/>
        <xdr:cNvSpPr txBox="1"/>
      </xdr:nvSpPr>
      <xdr:spPr>
        <a:xfrm>
          <a:off x="19963345" y="697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118843</xdr:rowOff>
    </xdr:from>
    <xdr:ext cx="534377" cy="259045"/>
    <xdr:sp macro="" textlink="">
      <xdr:nvSpPr>
        <xdr:cNvPr id="518" name="n_2aveValue【一般廃棄物処理施設】&#10;一人当たり有形固定資産（償却資産）額"/>
        <xdr:cNvSpPr txBox="1"/>
      </xdr:nvSpPr>
      <xdr:spPr>
        <a:xfrm>
          <a:off x="19166986" y="731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147865</xdr:rowOff>
    </xdr:from>
    <xdr:ext cx="534377" cy="259045"/>
    <xdr:sp macro="" textlink="">
      <xdr:nvSpPr>
        <xdr:cNvPr id="519" name="n_3aveValue【一般廃棄物処理施設】&#10;一人当たり有形固定資産（償却資産）額"/>
        <xdr:cNvSpPr txBox="1"/>
      </xdr:nvSpPr>
      <xdr:spPr>
        <a:xfrm>
          <a:off x="18316086" y="70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42</xdr:row>
      <xdr:rowOff>117234</xdr:rowOff>
    </xdr:from>
    <xdr:ext cx="599010" cy="259045"/>
    <xdr:sp macro="" textlink="">
      <xdr:nvSpPr>
        <xdr:cNvPr id="520" name="n_1mainValue【一般廃棄物処理施設】&#10;一人当たり有形固定資産（償却資産）額"/>
        <xdr:cNvSpPr txBox="1"/>
      </xdr:nvSpPr>
      <xdr:spPr>
        <a:xfrm>
          <a:off x="19963345" y="731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142892</xdr:rowOff>
    </xdr:from>
    <xdr:ext cx="599010" cy="259045"/>
    <xdr:sp macro="" textlink="">
      <xdr:nvSpPr>
        <xdr:cNvPr id="521" name="n_2mainValue【一般廃棄物処理施設】&#10;一人当たり有形固定資産（償却資産）額"/>
        <xdr:cNvSpPr txBox="1"/>
      </xdr:nvSpPr>
      <xdr:spPr>
        <a:xfrm>
          <a:off x="19134670" y="700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2" name="正方形/長方形 521"/>
        <xdr:cNvSpPr/>
      </xdr:nvSpPr>
      <xdr:spPr>
        <a:xfrm>
          <a:off x="11826875" y="800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3" name="正方形/長方形 522"/>
        <xdr:cNvSpPr/>
      </xdr:nvSpPr>
      <xdr:spPr>
        <a:xfrm>
          <a:off x="119443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4" name="正方形/長方形 523"/>
        <xdr:cNvSpPr/>
      </xdr:nvSpPr>
      <xdr:spPr>
        <a:xfrm>
          <a:off x="119443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5" name="正方形/長方形 524"/>
        <xdr:cNvSpPr/>
      </xdr:nvSpPr>
      <xdr:spPr>
        <a:xfrm>
          <a:off x="1291272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6" name="正方形/長方形 525"/>
        <xdr:cNvSpPr/>
      </xdr:nvSpPr>
      <xdr:spPr>
        <a:xfrm>
          <a:off x="1291272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7" name="正方形/長方形 526"/>
        <xdr:cNvSpPr/>
      </xdr:nvSpPr>
      <xdr:spPr>
        <a:xfrm>
          <a:off x="13998575"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8" name="正方形/長方形 527"/>
        <xdr:cNvSpPr/>
      </xdr:nvSpPr>
      <xdr:spPr>
        <a:xfrm>
          <a:off x="13998575"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正方形/長方形 528"/>
        <xdr:cNvSpPr/>
      </xdr:nvSpPr>
      <xdr:spPr>
        <a:xfrm>
          <a:off x="11826875" y="914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0" name="テキスト ボックス 529"/>
        <xdr:cNvSpPr txBox="1"/>
      </xdr:nvSpPr>
      <xdr:spPr>
        <a:xfrm>
          <a:off x="117887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1" name="直線コネクタ 530"/>
        <xdr:cNvCxnSpPr/>
      </xdr:nvCxnSpPr>
      <xdr:spPr>
        <a:xfrm>
          <a:off x="11826875"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2" name="直線コネクタ 531"/>
        <xdr:cNvCxnSpPr/>
      </xdr:nvCxnSpPr>
      <xdr:spPr>
        <a:xfrm>
          <a:off x="11826875" y="11103428"/>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3" name="テキスト ボックス 532"/>
        <xdr:cNvSpPr txBox="1"/>
      </xdr:nvSpPr>
      <xdr:spPr>
        <a:xfrm>
          <a:off x="1150698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4" name="直線コネクタ 533"/>
        <xdr:cNvCxnSpPr/>
      </xdr:nvCxnSpPr>
      <xdr:spPr>
        <a:xfrm>
          <a:off x="11826875" y="1077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5" name="テキスト ボックス 534"/>
        <xdr:cNvSpPr txBox="1"/>
      </xdr:nvSpPr>
      <xdr:spPr>
        <a:xfrm>
          <a:off x="1144286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6" name="直線コネクタ 535"/>
        <xdr:cNvCxnSpPr/>
      </xdr:nvCxnSpPr>
      <xdr:spPr>
        <a:xfrm>
          <a:off x="11826875" y="1045028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7" name="テキスト ボックス 536"/>
        <xdr:cNvSpPr txBox="1"/>
      </xdr:nvSpPr>
      <xdr:spPr>
        <a:xfrm>
          <a:off x="1144286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8" name="直線コネクタ 537"/>
        <xdr:cNvCxnSpPr/>
      </xdr:nvCxnSpPr>
      <xdr:spPr>
        <a:xfrm>
          <a:off x="11826875" y="10123715"/>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9" name="テキスト ボックス 538"/>
        <xdr:cNvSpPr txBox="1"/>
      </xdr:nvSpPr>
      <xdr:spPr>
        <a:xfrm>
          <a:off x="1144286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0" name="直線コネクタ 539"/>
        <xdr:cNvCxnSpPr/>
      </xdr:nvCxnSpPr>
      <xdr:spPr>
        <a:xfrm>
          <a:off x="11826875" y="979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1" name="テキスト ボックス 540"/>
        <xdr:cNvSpPr txBox="1"/>
      </xdr:nvSpPr>
      <xdr:spPr>
        <a:xfrm>
          <a:off x="1144286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2" name="直線コネクタ 541"/>
        <xdr:cNvCxnSpPr/>
      </xdr:nvCxnSpPr>
      <xdr:spPr>
        <a:xfrm>
          <a:off x="11826875" y="9470572"/>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3" name="テキスト ボックス 542"/>
        <xdr:cNvSpPr txBox="1"/>
      </xdr:nvSpPr>
      <xdr:spPr>
        <a:xfrm>
          <a:off x="113882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4" name="直線コネクタ 543"/>
        <xdr:cNvCxnSpPr/>
      </xdr:nvCxnSpPr>
      <xdr:spPr>
        <a:xfrm>
          <a:off x="11826875"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5" name="テキスト ボックス 544"/>
        <xdr:cNvSpPr txBox="1"/>
      </xdr:nvSpPr>
      <xdr:spPr>
        <a:xfrm>
          <a:off x="113882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6" name="【保健センター・保健所】&#10;有形固定資産減価償却率グラフ枠"/>
        <xdr:cNvSpPr/>
      </xdr:nvSpPr>
      <xdr:spPr>
        <a:xfrm>
          <a:off x="11826875" y="914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4899</xdr:rowOff>
    </xdr:to>
    <xdr:cxnSp macro="">
      <xdr:nvCxnSpPr>
        <xdr:cNvPr id="547" name="直線コネクタ 546"/>
        <xdr:cNvCxnSpPr/>
      </xdr:nvCxnSpPr>
      <xdr:spPr>
        <a:xfrm flipV="1">
          <a:off x="15509239" y="947057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8726</xdr:rowOff>
    </xdr:from>
    <xdr:ext cx="340478" cy="259045"/>
    <xdr:sp macro="" textlink="">
      <xdr:nvSpPr>
        <xdr:cNvPr id="548" name="【保健センター・保健所】&#10;有形固定資産減価償却率最小値テキスト"/>
        <xdr:cNvSpPr txBox="1"/>
      </xdr:nvSpPr>
      <xdr:spPr>
        <a:xfrm>
          <a:off x="15547975" y="1098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4899</xdr:rowOff>
    </xdr:from>
    <xdr:to>
      <xdr:col>86</xdr:col>
      <xdr:colOff>25400</xdr:colOff>
      <xdr:row>64</xdr:row>
      <xdr:rowOff>4899</xdr:rowOff>
    </xdr:to>
    <xdr:cxnSp macro="">
      <xdr:nvCxnSpPr>
        <xdr:cNvPr id="549" name="直線コネクタ 548"/>
        <xdr:cNvCxnSpPr/>
      </xdr:nvCxnSpPr>
      <xdr:spPr>
        <a:xfrm>
          <a:off x="15420975" y="1097769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50" name="【保健センター・保健所】&#10;有形固定資産減価償却率最大値テキスト"/>
        <xdr:cNvSpPr txBox="1"/>
      </xdr:nvSpPr>
      <xdr:spPr>
        <a:xfrm>
          <a:off x="1554797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51" name="直線コネクタ 550"/>
        <xdr:cNvCxnSpPr/>
      </xdr:nvCxnSpPr>
      <xdr:spPr>
        <a:xfrm>
          <a:off x="15420975" y="947057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xdr:rowOff>
    </xdr:from>
    <xdr:ext cx="405111" cy="259045"/>
    <xdr:sp macro="" textlink="">
      <xdr:nvSpPr>
        <xdr:cNvPr id="552" name="【保健センター・保健所】&#10;有形固定資産減価償却率平均値テキスト"/>
        <xdr:cNvSpPr txBox="1"/>
      </xdr:nvSpPr>
      <xdr:spPr>
        <a:xfrm>
          <a:off x="15547975" y="1028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53" name="フローチャート: 判断 552"/>
        <xdr:cNvSpPr/>
      </xdr:nvSpPr>
      <xdr:spPr>
        <a:xfrm>
          <a:off x="15459075"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45538</xdr:rowOff>
    </xdr:from>
    <xdr:to>
      <xdr:col>81</xdr:col>
      <xdr:colOff>101600</xdr:colOff>
      <xdr:row>60</xdr:row>
      <xdr:rowOff>147138</xdr:rowOff>
    </xdr:to>
    <xdr:sp macro="" textlink="">
      <xdr:nvSpPr>
        <xdr:cNvPr id="554" name="フローチャート: 判断 553"/>
        <xdr:cNvSpPr/>
      </xdr:nvSpPr>
      <xdr:spPr>
        <a:xfrm>
          <a:off x="14658975"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5" name="フローチャート: 判断 554"/>
        <xdr:cNvSpPr/>
      </xdr:nvSpPr>
      <xdr:spPr>
        <a:xfrm>
          <a:off x="138176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65133</xdr:rowOff>
    </xdr:from>
    <xdr:to>
      <xdr:col>72</xdr:col>
      <xdr:colOff>38100</xdr:colOff>
      <xdr:row>60</xdr:row>
      <xdr:rowOff>166733</xdr:rowOff>
    </xdr:to>
    <xdr:sp macro="" textlink="">
      <xdr:nvSpPr>
        <xdr:cNvPr id="556" name="フローチャート: 判断 555"/>
        <xdr:cNvSpPr/>
      </xdr:nvSpPr>
      <xdr:spPr>
        <a:xfrm>
          <a:off x="12976225" y="1035213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7" name="テキスト ボックス 556"/>
        <xdr:cNvSpPr txBox="1"/>
      </xdr:nvSpPr>
      <xdr:spPr>
        <a:xfrm>
          <a:off x="153289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8" name="テキスト ボックス 557"/>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9" name="テキスト ボックス 558"/>
        <xdr:cNvSpPr txBox="1"/>
      </xdr:nvSpPr>
      <xdr:spPr>
        <a:xfrm>
          <a:off x="136874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0" name="テキスト ボックス 559"/>
        <xdr:cNvSpPr txBox="1"/>
      </xdr:nvSpPr>
      <xdr:spPr>
        <a:xfrm>
          <a:off x="12846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1" name="テキスト ボックス 560"/>
        <xdr:cNvSpPr txBox="1"/>
      </xdr:nvSpPr>
      <xdr:spPr>
        <a:xfrm>
          <a:off x="11995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117384</xdr:rowOff>
    </xdr:from>
    <xdr:to>
      <xdr:col>85</xdr:col>
      <xdr:colOff>177800</xdr:colOff>
      <xdr:row>59</xdr:row>
      <xdr:rowOff>47534</xdr:rowOff>
    </xdr:to>
    <xdr:sp macro="" textlink="">
      <xdr:nvSpPr>
        <xdr:cNvPr id="562" name="楕円 561"/>
        <xdr:cNvSpPr/>
      </xdr:nvSpPr>
      <xdr:spPr>
        <a:xfrm>
          <a:off x="15459075"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140261</xdr:rowOff>
    </xdr:from>
    <xdr:ext cx="405111" cy="259045"/>
    <xdr:sp macro="" textlink="">
      <xdr:nvSpPr>
        <xdr:cNvPr id="563" name="【保健センター・保健所】&#10;有形固定資産減価償却率該当値テキスト"/>
        <xdr:cNvSpPr txBox="1"/>
      </xdr:nvSpPr>
      <xdr:spPr>
        <a:xfrm>
          <a:off x="15547975" y="991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105954</xdr:rowOff>
    </xdr:from>
    <xdr:to>
      <xdr:col>81</xdr:col>
      <xdr:colOff>101600</xdr:colOff>
      <xdr:row>59</xdr:row>
      <xdr:rowOff>36104</xdr:rowOff>
    </xdr:to>
    <xdr:sp macro="" textlink="">
      <xdr:nvSpPr>
        <xdr:cNvPr id="564" name="楕円 563"/>
        <xdr:cNvSpPr/>
      </xdr:nvSpPr>
      <xdr:spPr>
        <a:xfrm>
          <a:off x="14658975"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58</xdr:row>
      <xdr:rowOff>168184</xdr:rowOff>
    </xdr:to>
    <xdr:cxnSp macro="">
      <xdr:nvCxnSpPr>
        <xdr:cNvPr id="565" name="直線コネクタ 564"/>
        <xdr:cNvCxnSpPr/>
      </xdr:nvCxnSpPr>
      <xdr:spPr>
        <a:xfrm>
          <a:off x="14709775" y="10100854"/>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120650</xdr:rowOff>
    </xdr:from>
    <xdr:to>
      <xdr:col>76</xdr:col>
      <xdr:colOff>165100</xdr:colOff>
      <xdr:row>59</xdr:row>
      <xdr:rowOff>50800</xdr:rowOff>
    </xdr:to>
    <xdr:sp macro="" textlink="">
      <xdr:nvSpPr>
        <xdr:cNvPr id="566" name="楕円 565"/>
        <xdr:cNvSpPr/>
      </xdr:nvSpPr>
      <xdr:spPr>
        <a:xfrm>
          <a:off x="138176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156754</xdr:rowOff>
    </xdr:from>
    <xdr:to>
      <xdr:col>81</xdr:col>
      <xdr:colOff>50800</xdr:colOff>
      <xdr:row>59</xdr:row>
      <xdr:rowOff>0</xdr:rowOff>
    </xdr:to>
    <xdr:cxnSp macro="">
      <xdr:nvCxnSpPr>
        <xdr:cNvPr id="567" name="直線コネクタ 566"/>
        <xdr:cNvCxnSpPr/>
      </xdr:nvCxnSpPr>
      <xdr:spPr>
        <a:xfrm flipV="1">
          <a:off x="13868400" y="10100854"/>
          <a:ext cx="84137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138265</xdr:rowOff>
    </xdr:from>
    <xdr:ext cx="405111" cy="259045"/>
    <xdr:sp macro="" textlink="">
      <xdr:nvSpPr>
        <xdr:cNvPr id="568" name="n_1aveValue【保健センター・保健所】&#10;有形固定資産減価償却率"/>
        <xdr:cNvSpPr txBox="1"/>
      </xdr:nvSpPr>
      <xdr:spPr>
        <a:xfrm>
          <a:off x="145040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569" name="n_2aveValue【保健センター・保健所】&#10;有形固定資産減価償却率"/>
        <xdr:cNvSpPr txBox="1"/>
      </xdr:nvSpPr>
      <xdr:spPr>
        <a:xfrm>
          <a:off x="13675369"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11810</xdr:rowOff>
    </xdr:from>
    <xdr:ext cx="405111" cy="259045"/>
    <xdr:sp macro="" textlink="">
      <xdr:nvSpPr>
        <xdr:cNvPr id="570" name="n_3aveValue【保健センター・保健所】&#10;有形固定資産減価償却率"/>
        <xdr:cNvSpPr txBox="1"/>
      </xdr:nvSpPr>
      <xdr:spPr>
        <a:xfrm>
          <a:off x="1283399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52631</xdr:rowOff>
    </xdr:from>
    <xdr:ext cx="405111" cy="259045"/>
    <xdr:sp macro="" textlink="">
      <xdr:nvSpPr>
        <xdr:cNvPr id="571" name="n_1mainValue【保健センター・保健所】&#10;有形固定資産減価償却率"/>
        <xdr:cNvSpPr txBox="1"/>
      </xdr:nvSpPr>
      <xdr:spPr>
        <a:xfrm>
          <a:off x="145040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67327</xdr:rowOff>
    </xdr:from>
    <xdr:ext cx="405111" cy="259045"/>
    <xdr:sp macro="" textlink="">
      <xdr:nvSpPr>
        <xdr:cNvPr id="572" name="n_2mainValue【保健センター・保健所】&#10;有形固定資産減価償却率"/>
        <xdr:cNvSpPr txBox="1"/>
      </xdr:nvSpPr>
      <xdr:spPr>
        <a:xfrm>
          <a:off x="13675369"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xdr:cNvSpPr/>
      </xdr:nvSpPr>
      <xdr:spPr>
        <a:xfrm>
          <a:off x="17373600" y="800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xdr:cNvSpPr/>
      </xdr:nvSpPr>
      <xdr:spPr>
        <a:xfrm>
          <a:off x="175006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xdr:cNvSpPr/>
      </xdr:nvSpPr>
      <xdr:spPr>
        <a:xfrm>
          <a:off x="175006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xdr:cNvSpPr/>
      </xdr:nvSpPr>
      <xdr:spPr>
        <a:xfrm>
          <a:off x="1845945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xdr:cNvSpPr/>
      </xdr:nvSpPr>
      <xdr:spPr>
        <a:xfrm>
          <a:off x="1845945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xdr:cNvSpPr/>
      </xdr:nvSpPr>
      <xdr:spPr>
        <a:xfrm>
          <a:off x="19545300" y="866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xdr:cNvSpPr/>
      </xdr:nvSpPr>
      <xdr:spPr>
        <a:xfrm>
          <a:off x="19545300" y="886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xdr:cNvSpPr/>
      </xdr:nvSpPr>
      <xdr:spPr>
        <a:xfrm>
          <a:off x="17373600" y="914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xdr:cNvSpPr txBox="1"/>
      </xdr:nvSpPr>
      <xdr:spPr>
        <a:xfrm>
          <a:off x="1734502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xdr:cNvCxnSpPr/>
      </xdr:nvCxnSpPr>
      <xdr:spPr>
        <a:xfrm>
          <a:off x="17373600" y="1143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3" name="直線コネクタ 582"/>
        <xdr:cNvCxnSpPr/>
      </xdr:nvCxnSpPr>
      <xdr:spPr>
        <a:xfrm>
          <a:off x="17373600" y="1104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4" name="テキスト ボックス 583"/>
        <xdr:cNvSpPr txBox="1"/>
      </xdr:nvSpPr>
      <xdr:spPr>
        <a:xfrm>
          <a:off x="1693499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5" name="直線コネクタ 584"/>
        <xdr:cNvCxnSpPr/>
      </xdr:nvCxnSpPr>
      <xdr:spPr>
        <a:xfrm>
          <a:off x="17373600" y="1066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6" name="テキスト ボックス 585"/>
        <xdr:cNvSpPr txBox="1"/>
      </xdr:nvSpPr>
      <xdr:spPr>
        <a:xfrm>
          <a:off x="1693499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7" name="直線コネクタ 586"/>
        <xdr:cNvCxnSpPr/>
      </xdr:nvCxnSpPr>
      <xdr:spPr>
        <a:xfrm>
          <a:off x="17373600" y="1028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8" name="テキスト ボックス 587"/>
        <xdr:cNvSpPr txBox="1"/>
      </xdr:nvSpPr>
      <xdr:spPr>
        <a:xfrm>
          <a:off x="1693499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9" name="直線コネクタ 588"/>
        <xdr:cNvCxnSpPr/>
      </xdr:nvCxnSpPr>
      <xdr:spPr>
        <a:xfrm>
          <a:off x="17373600" y="990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0" name="テキスト ボックス 589"/>
        <xdr:cNvSpPr txBox="1"/>
      </xdr:nvSpPr>
      <xdr:spPr>
        <a:xfrm>
          <a:off x="1693499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1" name="直線コネクタ 590"/>
        <xdr:cNvCxnSpPr/>
      </xdr:nvCxnSpPr>
      <xdr:spPr>
        <a:xfrm>
          <a:off x="17373600" y="952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2" name="テキスト ボックス 591"/>
        <xdr:cNvSpPr txBox="1"/>
      </xdr:nvSpPr>
      <xdr:spPr>
        <a:xfrm>
          <a:off x="1693499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7373600" y="914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xdr:cNvSpPr txBox="1"/>
      </xdr:nvSpPr>
      <xdr:spPr>
        <a:xfrm>
          <a:off x="1693499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xdr:cNvSpPr/>
      </xdr:nvSpPr>
      <xdr:spPr>
        <a:xfrm>
          <a:off x="17373600" y="914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57150</xdr:rowOff>
    </xdr:from>
    <xdr:to>
      <xdr:col>116</xdr:col>
      <xdr:colOff>62864</xdr:colOff>
      <xdr:row>64</xdr:row>
      <xdr:rowOff>64770</xdr:rowOff>
    </xdr:to>
    <xdr:cxnSp macro="">
      <xdr:nvCxnSpPr>
        <xdr:cNvPr id="596" name="直線コネクタ 595"/>
        <xdr:cNvCxnSpPr/>
      </xdr:nvCxnSpPr>
      <xdr:spPr>
        <a:xfrm flipV="1">
          <a:off x="21055964" y="965835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7" name="【保健センター・保健所】&#10;一人当たり面積最小値テキスト"/>
        <xdr:cNvSpPr txBox="1"/>
      </xdr:nvSpPr>
      <xdr:spPr>
        <a:xfrm>
          <a:off x="210947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8" name="直線コネクタ 597"/>
        <xdr:cNvCxnSpPr/>
      </xdr:nvCxnSpPr>
      <xdr:spPr>
        <a:xfrm>
          <a:off x="20977225" y="1103757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3827</xdr:rowOff>
    </xdr:from>
    <xdr:ext cx="469744" cy="259045"/>
    <xdr:sp macro="" textlink="">
      <xdr:nvSpPr>
        <xdr:cNvPr id="599" name="【保健センター・保健所】&#10;一人当たり面積最大値テキスト"/>
        <xdr:cNvSpPr txBox="1"/>
      </xdr:nvSpPr>
      <xdr:spPr>
        <a:xfrm>
          <a:off x="21094700" y="943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57150</xdr:rowOff>
    </xdr:from>
    <xdr:to>
      <xdr:col>116</xdr:col>
      <xdr:colOff>152400</xdr:colOff>
      <xdr:row>56</xdr:row>
      <xdr:rowOff>57150</xdr:rowOff>
    </xdr:to>
    <xdr:cxnSp macro="">
      <xdr:nvCxnSpPr>
        <xdr:cNvPr id="600" name="直線コネクタ 599"/>
        <xdr:cNvCxnSpPr/>
      </xdr:nvCxnSpPr>
      <xdr:spPr>
        <a:xfrm>
          <a:off x="20977225" y="965835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601" name="【保健センター・保健所】&#10;一人当たり面積平均値テキスト"/>
        <xdr:cNvSpPr txBox="1"/>
      </xdr:nvSpPr>
      <xdr:spPr>
        <a:xfrm>
          <a:off x="210947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02" name="フローチャート: 判断 601"/>
        <xdr:cNvSpPr/>
      </xdr:nvSpPr>
      <xdr:spPr>
        <a:xfrm>
          <a:off x="210058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97790</xdr:rowOff>
    </xdr:from>
    <xdr:to>
      <xdr:col>112</xdr:col>
      <xdr:colOff>38100</xdr:colOff>
      <xdr:row>63</xdr:row>
      <xdr:rowOff>27940</xdr:rowOff>
    </xdr:to>
    <xdr:sp macro="" textlink="">
      <xdr:nvSpPr>
        <xdr:cNvPr id="603" name="フローチャート: 判断 602"/>
        <xdr:cNvSpPr/>
      </xdr:nvSpPr>
      <xdr:spPr>
        <a:xfrm>
          <a:off x="20215225" y="1072769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04" name="フローチャート: 判断 603"/>
        <xdr:cNvSpPr/>
      </xdr:nvSpPr>
      <xdr:spPr>
        <a:xfrm>
          <a:off x="19364325"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82550</xdr:rowOff>
    </xdr:from>
    <xdr:to>
      <xdr:col>102</xdr:col>
      <xdr:colOff>165100</xdr:colOff>
      <xdr:row>63</xdr:row>
      <xdr:rowOff>12700</xdr:rowOff>
    </xdr:to>
    <xdr:sp macro="" textlink="">
      <xdr:nvSpPr>
        <xdr:cNvPr id="605" name="フローチャート: 判断 604"/>
        <xdr:cNvSpPr/>
      </xdr:nvSpPr>
      <xdr:spPr>
        <a:xfrm>
          <a:off x="1852295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0875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008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192341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8392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7551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11" name="楕円 610"/>
        <xdr:cNvSpPr/>
      </xdr:nvSpPr>
      <xdr:spPr>
        <a:xfrm>
          <a:off x="210058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93997</xdr:rowOff>
    </xdr:from>
    <xdr:ext cx="469744" cy="259045"/>
    <xdr:sp macro="" textlink="">
      <xdr:nvSpPr>
        <xdr:cNvPr id="612" name="【保健センター・保健所】&#10;一人当たり面積該当値テキスト"/>
        <xdr:cNvSpPr txBox="1"/>
      </xdr:nvSpPr>
      <xdr:spPr>
        <a:xfrm>
          <a:off x="21094700"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74930</xdr:rowOff>
    </xdr:from>
    <xdr:to>
      <xdr:col>112</xdr:col>
      <xdr:colOff>38100</xdr:colOff>
      <xdr:row>63</xdr:row>
      <xdr:rowOff>5080</xdr:rowOff>
    </xdr:to>
    <xdr:sp macro="" textlink="">
      <xdr:nvSpPr>
        <xdr:cNvPr id="613" name="楕円 612"/>
        <xdr:cNvSpPr/>
      </xdr:nvSpPr>
      <xdr:spPr>
        <a:xfrm>
          <a:off x="20215225" y="10704830"/>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121920</xdr:rowOff>
    </xdr:from>
    <xdr:to>
      <xdr:col>116</xdr:col>
      <xdr:colOff>63500</xdr:colOff>
      <xdr:row>62</xdr:row>
      <xdr:rowOff>125730</xdr:rowOff>
    </xdr:to>
    <xdr:cxnSp macro="">
      <xdr:nvCxnSpPr>
        <xdr:cNvPr id="614" name="直線コネクタ 613"/>
        <xdr:cNvCxnSpPr/>
      </xdr:nvCxnSpPr>
      <xdr:spPr>
        <a:xfrm flipV="1">
          <a:off x="20266025" y="1075182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78740</xdr:rowOff>
    </xdr:from>
    <xdr:to>
      <xdr:col>107</xdr:col>
      <xdr:colOff>101600</xdr:colOff>
      <xdr:row>63</xdr:row>
      <xdr:rowOff>8890</xdr:rowOff>
    </xdr:to>
    <xdr:sp macro="" textlink="">
      <xdr:nvSpPr>
        <xdr:cNvPr id="615" name="楕円 614"/>
        <xdr:cNvSpPr/>
      </xdr:nvSpPr>
      <xdr:spPr>
        <a:xfrm>
          <a:off x="19364325"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125730</xdr:rowOff>
    </xdr:from>
    <xdr:to>
      <xdr:col>111</xdr:col>
      <xdr:colOff>177800</xdr:colOff>
      <xdr:row>62</xdr:row>
      <xdr:rowOff>129540</xdr:rowOff>
    </xdr:to>
    <xdr:cxnSp macro="">
      <xdr:nvCxnSpPr>
        <xdr:cNvPr id="616" name="直線コネクタ 615"/>
        <xdr:cNvCxnSpPr/>
      </xdr:nvCxnSpPr>
      <xdr:spPr>
        <a:xfrm flipV="1">
          <a:off x="19415125" y="10755630"/>
          <a:ext cx="850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19067</xdr:rowOff>
    </xdr:from>
    <xdr:ext cx="469744" cy="259045"/>
    <xdr:sp macro="" textlink="">
      <xdr:nvSpPr>
        <xdr:cNvPr id="617" name="n_1aveValue【保健センター・保健所】&#10;一人当たり面積"/>
        <xdr:cNvSpPr txBox="1"/>
      </xdr:nvSpPr>
      <xdr:spPr>
        <a:xfrm>
          <a:off x="2002797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618" name="n_2aveValue【保健センター・保健所】&#10;一人当たり面積"/>
        <xdr:cNvSpPr txBox="1"/>
      </xdr:nvSpPr>
      <xdr:spPr>
        <a:xfrm>
          <a:off x="1918977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29227</xdr:rowOff>
    </xdr:from>
    <xdr:ext cx="469744" cy="259045"/>
    <xdr:sp macro="" textlink="">
      <xdr:nvSpPr>
        <xdr:cNvPr id="619" name="n_3aveValue【保健センター・保健所】&#10;一人当たり面積"/>
        <xdr:cNvSpPr txBox="1"/>
      </xdr:nvSpPr>
      <xdr:spPr>
        <a:xfrm>
          <a:off x="18348402"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21607</xdr:rowOff>
    </xdr:from>
    <xdr:ext cx="469744" cy="259045"/>
    <xdr:sp macro="" textlink="">
      <xdr:nvSpPr>
        <xdr:cNvPr id="620" name="n_1mainValue【保健センター・保健所】&#10;一人当たり面積"/>
        <xdr:cNvSpPr txBox="1"/>
      </xdr:nvSpPr>
      <xdr:spPr>
        <a:xfrm>
          <a:off x="2002797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25417</xdr:rowOff>
    </xdr:from>
    <xdr:ext cx="469744" cy="259045"/>
    <xdr:sp macro="" textlink="">
      <xdr:nvSpPr>
        <xdr:cNvPr id="621" name="n_2mainValue【保健センター・保健所】&#10;一人当たり面積"/>
        <xdr:cNvSpPr txBox="1"/>
      </xdr:nvSpPr>
      <xdr:spPr>
        <a:xfrm>
          <a:off x="19189777" y="1048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1826875" y="1181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19443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19443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291272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291272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3998575"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3998575"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1826875" y="1295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17887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1826875"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xdr:cNvCxnSpPr/>
      </xdr:nvCxnSpPr>
      <xdr:spPr>
        <a:xfrm>
          <a:off x="11826875" y="1491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xdr:cNvSpPr txBox="1"/>
      </xdr:nvSpPr>
      <xdr:spPr>
        <a:xfrm>
          <a:off x="1150698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xdr:cNvCxnSpPr/>
      </xdr:nvCxnSpPr>
      <xdr:spPr>
        <a:xfrm>
          <a:off x="11826875" y="1458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xdr:cNvSpPr txBox="1"/>
      </xdr:nvSpPr>
      <xdr:spPr>
        <a:xfrm>
          <a:off x="1144286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xdr:cNvCxnSpPr/>
      </xdr:nvCxnSpPr>
      <xdr:spPr>
        <a:xfrm>
          <a:off x="11826875" y="1426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xdr:cNvSpPr txBox="1"/>
      </xdr:nvSpPr>
      <xdr:spPr>
        <a:xfrm>
          <a:off x="1144286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xdr:cNvCxnSpPr/>
      </xdr:nvCxnSpPr>
      <xdr:spPr>
        <a:xfrm>
          <a:off x="11826875" y="1393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xdr:cNvSpPr txBox="1"/>
      </xdr:nvSpPr>
      <xdr:spPr>
        <a:xfrm>
          <a:off x="1144286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xdr:cNvCxnSpPr/>
      </xdr:nvCxnSpPr>
      <xdr:spPr>
        <a:xfrm>
          <a:off x="11826875" y="1360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xdr:cNvSpPr txBox="1"/>
      </xdr:nvSpPr>
      <xdr:spPr>
        <a:xfrm>
          <a:off x="1144286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xdr:cNvCxnSpPr/>
      </xdr:nvCxnSpPr>
      <xdr:spPr>
        <a:xfrm>
          <a:off x="11826875" y="1328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xdr:cNvSpPr txBox="1"/>
      </xdr:nvSpPr>
      <xdr:spPr>
        <a:xfrm>
          <a:off x="1138827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xdr:cNvCxnSpPr/>
      </xdr:nvCxnSpPr>
      <xdr:spPr>
        <a:xfrm>
          <a:off x="11826875"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xdr:cNvSpPr txBox="1"/>
      </xdr:nvSpPr>
      <xdr:spPr>
        <a:xfrm>
          <a:off x="113882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xdr:cNvSpPr/>
      </xdr:nvSpPr>
      <xdr:spPr>
        <a:xfrm>
          <a:off x="11826875" y="1295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65858</xdr:rowOff>
    </xdr:to>
    <xdr:cxnSp macro="">
      <xdr:nvCxnSpPr>
        <xdr:cNvPr id="647" name="直線コネクタ 646"/>
        <xdr:cNvCxnSpPr/>
      </xdr:nvCxnSpPr>
      <xdr:spPr>
        <a:xfrm flipV="1">
          <a:off x="15509239" y="13424263"/>
          <a:ext cx="0" cy="1386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69685</xdr:rowOff>
    </xdr:from>
    <xdr:ext cx="340478" cy="259045"/>
    <xdr:sp macro="" textlink="">
      <xdr:nvSpPr>
        <xdr:cNvPr id="648" name="【消防施設】&#10;有形固定資産減価償却率最小値テキスト"/>
        <xdr:cNvSpPr txBox="1"/>
      </xdr:nvSpPr>
      <xdr:spPr>
        <a:xfrm>
          <a:off x="15547975" y="1481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65858</xdr:rowOff>
    </xdr:from>
    <xdr:to>
      <xdr:col>86</xdr:col>
      <xdr:colOff>25400</xdr:colOff>
      <xdr:row>86</xdr:row>
      <xdr:rowOff>65858</xdr:rowOff>
    </xdr:to>
    <xdr:cxnSp macro="">
      <xdr:nvCxnSpPr>
        <xdr:cNvPr id="649" name="直線コネクタ 648"/>
        <xdr:cNvCxnSpPr/>
      </xdr:nvCxnSpPr>
      <xdr:spPr>
        <a:xfrm>
          <a:off x="15420975" y="1481055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405111" cy="259045"/>
    <xdr:sp macro="" textlink="">
      <xdr:nvSpPr>
        <xdr:cNvPr id="650" name="【消防施設】&#10;有形固定資産減価償却率最大値テキスト"/>
        <xdr:cNvSpPr txBox="1"/>
      </xdr:nvSpPr>
      <xdr:spPr>
        <a:xfrm>
          <a:off x="15547975"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651" name="直線コネクタ 650"/>
        <xdr:cNvCxnSpPr/>
      </xdr:nvCxnSpPr>
      <xdr:spPr>
        <a:xfrm>
          <a:off x="15420975" y="1342426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125747</xdr:rowOff>
    </xdr:from>
    <xdr:ext cx="405111" cy="259045"/>
    <xdr:sp macro="" textlink="">
      <xdr:nvSpPr>
        <xdr:cNvPr id="652" name="【消防施設】&#10;有形固定資産減価償却率平均値テキスト"/>
        <xdr:cNvSpPr txBox="1"/>
      </xdr:nvSpPr>
      <xdr:spPr>
        <a:xfrm>
          <a:off x="15547975" y="1418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653" name="フローチャート: 判断 652"/>
        <xdr:cNvSpPr/>
      </xdr:nvSpPr>
      <xdr:spPr>
        <a:xfrm>
          <a:off x="15459075"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124461</xdr:rowOff>
    </xdr:from>
    <xdr:to>
      <xdr:col>81</xdr:col>
      <xdr:colOff>101600</xdr:colOff>
      <xdr:row>82</xdr:row>
      <xdr:rowOff>54611</xdr:rowOff>
    </xdr:to>
    <xdr:sp macro="" textlink="">
      <xdr:nvSpPr>
        <xdr:cNvPr id="654" name="フローチャート: 判断 653"/>
        <xdr:cNvSpPr/>
      </xdr:nvSpPr>
      <xdr:spPr>
        <a:xfrm>
          <a:off x="14658975"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55" name="フローチャート: 判断 654"/>
        <xdr:cNvSpPr/>
      </xdr:nvSpPr>
      <xdr:spPr>
        <a:xfrm>
          <a:off x="138176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135889</xdr:rowOff>
    </xdr:from>
    <xdr:to>
      <xdr:col>72</xdr:col>
      <xdr:colOff>38100</xdr:colOff>
      <xdr:row>82</xdr:row>
      <xdr:rowOff>66039</xdr:rowOff>
    </xdr:to>
    <xdr:sp macro="" textlink="">
      <xdr:nvSpPr>
        <xdr:cNvPr id="656" name="フローチャート: 判断 655"/>
        <xdr:cNvSpPr/>
      </xdr:nvSpPr>
      <xdr:spPr>
        <a:xfrm>
          <a:off x="12976225" y="14023339"/>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53289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36874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2846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1995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68943</xdr:rowOff>
    </xdr:from>
    <xdr:to>
      <xdr:col>85</xdr:col>
      <xdr:colOff>177800</xdr:colOff>
      <xdr:row>79</xdr:row>
      <xdr:rowOff>170543</xdr:rowOff>
    </xdr:to>
    <xdr:sp macro="" textlink="">
      <xdr:nvSpPr>
        <xdr:cNvPr id="662" name="楕円 661"/>
        <xdr:cNvSpPr/>
      </xdr:nvSpPr>
      <xdr:spPr>
        <a:xfrm>
          <a:off x="15459075" y="1361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91820</xdr:rowOff>
    </xdr:from>
    <xdr:ext cx="405111" cy="259045"/>
    <xdr:sp macro="" textlink="">
      <xdr:nvSpPr>
        <xdr:cNvPr id="663" name="【消防施設】&#10;有形固定資産減価償却率該当値テキスト"/>
        <xdr:cNvSpPr txBox="1"/>
      </xdr:nvSpPr>
      <xdr:spPr>
        <a:xfrm>
          <a:off x="15547975" y="1346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93436</xdr:rowOff>
    </xdr:from>
    <xdr:to>
      <xdr:col>81</xdr:col>
      <xdr:colOff>101600</xdr:colOff>
      <xdr:row>80</xdr:row>
      <xdr:rowOff>23586</xdr:rowOff>
    </xdr:to>
    <xdr:sp macro="" textlink="">
      <xdr:nvSpPr>
        <xdr:cNvPr id="664" name="楕円 663"/>
        <xdr:cNvSpPr/>
      </xdr:nvSpPr>
      <xdr:spPr>
        <a:xfrm>
          <a:off x="14658975" y="1363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119743</xdr:rowOff>
    </xdr:from>
    <xdr:to>
      <xdr:col>85</xdr:col>
      <xdr:colOff>127000</xdr:colOff>
      <xdr:row>79</xdr:row>
      <xdr:rowOff>144236</xdr:rowOff>
    </xdr:to>
    <xdr:cxnSp macro="">
      <xdr:nvCxnSpPr>
        <xdr:cNvPr id="665" name="直線コネクタ 664"/>
        <xdr:cNvCxnSpPr/>
      </xdr:nvCxnSpPr>
      <xdr:spPr>
        <a:xfrm flipV="1">
          <a:off x="14709775" y="13664293"/>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117929</xdr:rowOff>
    </xdr:from>
    <xdr:to>
      <xdr:col>76</xdr:col>
      <xdr:colOff>165100</xdr:colOff>
      <xdr:row>80</xdr:row>
      <xdr:rowOff>48079</xdr:rowOff>
    </xdr:to>
    <xdr:sp macro="" textlink="">
      <xdr:nvSpPr>
        <xdr:cNvPr id="666" name="楕円 665"/>
        <xdr:cNvSpPr/>
      </xdr:nvSpPr>
      <xdr:spPr>
        <a:xfrm>
          <a:off x="13817600" y="136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144236</xdr:rowOff>
    </xdr:from>
    <xdr:to>
      <xdr:col>81</xdr:col>
      <xdr:colOff>50800</xdr:colOff>
      <xdr:row>79</xdr:row>
      <xdr:rowOff>168729</xdr:rowOff>
    </xdr:to>
    <xdr:cxnSp macro="">
      <xdr:nvCxnSpPr>
        <xdr:cNvPr id="667" name="直線コネクタ 666"/>
        <xdr:cNvCxnSpPr/>
      </xdr:nvCxnSpPr>
      <xdr:spPr>
        <a:xfrm flipV="1">
          <a:off x="13868400" y="13688786"/>
          <a:ext cx="84137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45738</xdr:rowOff>
    </xdr:from>
    <xdr:ext cx="405111" cy="259045"/>
    <xdr:sp macro="" textlink="">
      <xdr:nvSpPr>
        <xdr:cNvPr id="668" name="n_1aveValue【消防施設】&#10;有形固定資産減価償却率"/>
        <xdr:cNvSpPr txBox="1"/>
      </xdr:nvSpPr>
      <xdr:spPr>
        <a:xfrm>
          <a:off x="14504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69" name="n_2aveValue【消防施設】&#10;有形固定資産減価償却率"/>
        <xdr:cNvSpPr txBox="1"/>
      </xdr:nvSpPr>
      <xdr:spPr>
        <a:xfrm>
          <a:off x="13675369"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82566</xdr:rowOff>
    </xdr:from>
    <xdr:ext cx="405111" cy="259045"/>
    <xdr:sp macro="" textlink="">
      <xdr:nvSpPr>
        <xdr:cNvPr id="670" name="n_3aveValue【消防施設】&#10;有形固定資産減価償却率"/>
        <xdr:cNvSpPr txBox="1"/>
      </xdr:nvSpPr>
      <xdr:spPr>
        <a:xfrm>
          <a:off x="1283399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40113</xdr:rowOff>
    </xdr:from>
    <xdr:ext cx="405111" cy="259045"/>
    <xdr:sp macro="" textlink="">
      <xdr:nvSpPr>
        <xdr:cNvPr id="671" name="n_1mainValue【消防施設】&#10;有形固定資産減価償却率"/>
        <xdr:cNvSpPr txBox="1"/>
      </xdr:nvSpPr>
      <xdr:spPr>
        <a:xfrm>
          <a:off x="14504044" y="134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64606</xdr:rowOff>
    </xdr:from>
    <xdr:ext cx="405111" cy="259045"/>
    <xdr:sp macro="" textlink="">
      <xdr:nvSpPr>
        <xdr:cNvPr id="672" name="n_2mainValue【消防施設】&#10;有形固定資産減価償却率"/>
        <xdr:cNvSpPr txBox="1"/>
      </xdr:nvSpPr>
      <xdr:spPr>
        <a:xfrm>
          <a:off x="13675369" y="1343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7373600" y="1181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75006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75006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845945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845945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19545300" y="1247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19545300" y="1267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7373600" y="1295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734502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7373600" y="1524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7373600" y="147828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693499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7373600" y="143256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693499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7373600" y="138684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693499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7373600" y="134112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693499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7373600" y="1295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693499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7373600" y="1295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136398</xdr:rowOff>
    </xdr:from>
    <xdr:to>
      <xdr:col>116</xdr:col>
      <xdr:colOff>62864</xdr:colOff>
      <xdr:row>86</xdr:row>
      <xdr:rowOff>30784</xdr:rowOff>
    </xdr:to>
    <xdr:cxnSp macro="">
      <xdr:nvCxnSpPr>
        <xdr:cNvPr id="694" name="直線コネクタ 693"/>
        <xdr:cNvCxnSpPr/>
      </xdr:nvCxnSpPr>
      <xdr:spPr>
        <a:xfrm flipV="1">
          <a:off x="21055964" y="13338048"/>
          <a:ext cx="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34611</xdr:rowOff>
    </xdr:from>
    <xdr:ext cx="469744" cy="259045"/>
    <xdr:sp macro="" textlink="">
      <xdr:nvSpPr>
        <xdr:cNvPr id="695" name="【消防施設】&#10;一人当たり面積最小値テキスト"/>
        <xdr:cNvSpPr txBox="1"/>
      </xdr:nvSpPr>
      <xdr:spPr>
        <a:xfrm>
          <a:off x="21094700" y="147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30784</xdr:rowOff>
    </xdr:from>
    <xdr:to>
      <xdr:col>116</xdr:col>
      <xdr:colOff>152400</xdr:colOff>
      <xdr:row>86</xdr:row>
      <xdr:rowOff>30784</xdr:rowOff>
    </xdr:to>
    <xdr:cxnSp macro="">
      <xdr:nvCxnSpPr>
        <xdr:cNvPr id="696" name="直線コネクタ 695"/>
        <xdr:cNvCxnSpPr/>
      </xdr:nvCxnSpPr>
      <xdr:spPr>
        <a:xfrm>
          <a:off x="20977225" y="14775484"/>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83075</xdr:rowOff>
    </xdr:from>
    <xdr:ext cx="469744" cy="259045"/>
    <xdr:sp macro="" textlink="">
      <xdr:nvSpPr>
        <xdr:cNvPr id="697" name="【消防施設】&#10;一人当たり面積最大値テキスト"/>
        <xdr:cNvSpPr txBox="1"/>
      </xdr:nvSpPr>
      <xdr:spPr>
        <a:xfrm>
          <a:off x="21094700" y="1311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136398</xdr:rowOff>
    </xdr:from>
    <xdr:to>
      <xdr:col>116</xdr:col>
      <xdr:colOff>152400</xdr:colOff>
      <xdr:row>77</xdr:row>
      <xdr:rowOff>136398</xdr:rowOff>
    </xdr:to>
    <xdr:cxnSp macro="">
      <xdr:nvCxnSpPr>
        <xdr:cNvPr id="698" name="直線コネクタ 697"/>
        <xdr:cNvCxnSpPr/>
      </xdr:nvCxnSpPr>
      <xdr:spPr>
        <a:xfrm>
          <a:off x="20977225" y="1333804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6418</xdr:rowOff>
    </xdr:from>
    <xdr:ext cx="469744" cy="259045"/>
    <xdr:sp macro="" textlink="">
      <xdr:nvSpPr>
        <xdr:cNvPr id="699" name="【消防施設】&#10;一人当たり面積平均値テキスト"/>
        <xdr:cNvSpPr txBox="1"/>
      </xdr:nvSpPr>
      <xdr:spPr>
        <a:xfrm>
          <a:off x="21094700" y="1457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27991</xdr:rowOff>
    </xdr:from>
    <xdr:to>
      <xdr:col>116</xdr:col>
      <xdr:colOff>114300</xdr:colOff>
      <xdr:row>85</xdr:row>
      <xdr:rowOff>129591</xdr:rowOff>
    </xdr:to>
    <xdr:sp macro="" textlink="">
      <xdr:nvSpPr>
        <xdr:cNvPr id="700" name="フローチャート: 判断 699"/>
        <xdr:cNvSpPr/>
      </xdr:nvSpPr>
      <xdr:spPr>
        <a:xfrm>
          <a:off x="210058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35306</xdr:rowOff>
    </xdr:from>
    <xdr:to>
      <xdr:col>112</xdr:col>
      <xdr:colOff>38100</xdr:colOff>
      <xdr:row>85</xdr:row>
      <xdr:rowOff>136906</xdr:rowOff>
    </xdr:to>
    <xdr:sp macro="" textlink="">
      <xdr:nvSpPr>
        <xdr:cNvPr id="701" name="フローチャート: 判断 700"/>
        <xdr:cNvSpPr/>
      </xdr:nvSpPr>
      <xdr:spPr>
        <a:xfrm>
          <a:off x="20215225" y="14608556"/>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36221</xdr:rowOff>
    </xdr:from>
    <xdr:to>
      <xdr:col>107</xdr:col>
      <xdr:colOff>101600</xdr:colOff>
      <xdr:row>85</xdr:row>
      <xdr:rowOff>137821</xdr:rowOff>
    </xdr:to>
    <xdr:sp macro="" textlink="">
      <xdr:nvSpPr>
        <xdr:cNvPr id="702" name="フローチャート: 判断 701"/>
        <xdr:cNvSpPr/>
      </xdr:nvSpPr>
      <xdr:spPr>
        <a:xfrm>
          <a:off x="19364325"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22504</xdr:rowOff>
    </xdr:from>
    <xdr:to>
      <xdr:col>102</xdr:col>
      <xdr:colOff>165100</xdr:colOff>
      <xdr:row>85</xdr:row>
      <xdr:rowOff>124104</xdr:rowOff>
    </xdr:to>
    <xdr:sp macro="" textlink="">
      <xdr:nvSpPr>
        <xdr:cNvPr id="703" name="フローチャート: 判断 702"/>
        <xdr:cNvSpPr/>
      </xdr:nvSpPr>
      <xdr:spPr>
        <a:xfrm>
          <a:off x="1852295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0875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008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192341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8392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7551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709" name="楕円 708"/>
        <xdr:cNvSpPr/>
      </xdr:nvSpPr>
      <xdr:spPr>
        <a:xfrm>
          <a:off x="21005800" y="145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145508</xdr:rowOff>
    </xdr:from>
    <xdr:ext cx="469744" cy="259045"/>
    <xdr:sp macro="" textlink="">
      <xdr:nvSpPr>
        <xdr:cNvPr id="710" name="【消防施設】&#10;一人当たり面積該当値テキスト"/>
        <xdr:cNvSpPr txBox="1"/>
      </xdr:nvSpPr>
      <xdr:spPr>
        <a:xfrm>
          <a:off x="21094700" y="1437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168351</xdr:rowOff>
    </xdr:from>
    <xdr:to>
      <xdr:col>112</xdr:col>
      <xdr:colOff>38100</xdr:colOff>
      <xdr:row>85</xdr:row>
      <xdr:rowOff>98501</xdr:rowOff>
    </xdr:to>
    <xdr:sp macro="" textlink="">
      <xdr:nvSpPr>
        <xdr:cNvPr id="711" name="楕円 710"/>
        <xdr:cNvSpPr/>
      </xdr:nvSpPr>
      <xdr:spPr>
        <a:xfrm>
          <a:off x="20215225" y="14570151"/>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1981</xdr:rowOff>
    </xdr:from>
    <xdr:to>
      <xdr:col>116</xdr:col>
      <xdr:colOff>63500</xdr:colOff>
      <xdr:row>85</xdr:row>
      <xdr:rowOff>47701</xdr:rowOff>
    </xdr:to>
    <xdr:cxnSp macro="">
      <xdr:nvCxnSpPr>
        <xdr:cNvPr id="712" name="直線コネクタ 711"/>
        <xdr:cNvCxnSpPr/>
      </xdr:nvCxnSpPr>
      <xdr:spPr>
        <a:xfrm flipV="1">
          <a:off x="20266025" y="14575231"/>
          <a:ext cx="790575"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4217</xdr:rowOff>
    </xdr:from>
    <xdr:to>
      <xdr:col>107</xdr:col>
      <xdr:colOff>101600</xdr:colOff>
      <xdr:row>85</xdr:row>
      <xdr:rowOff>105817</xdr:rowOff>
    </xdr:to>
    <xdr:sp macro="" textlink="">
      <xdr:nvSpPr>
        <xdr:cNvPr id="713" name="楕円 712"/>
        <xdr:cNvSpPr/>
      </xdr:nvSpPr>
      <xdr:spPr>
        <a:xfrm>
          <a:off x="19364325" y="14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47701</xdr:rowOff>
    </xdr:from>
    <xdr:to>
      <xdr:col>111</xdr:col>
      <xdr:colOff>177800</xdr:colOff>
      <xdr:row>85</xdr:row>
      <xdr:rowOff>55017</xdr:rowOff>
    </xdr:to>
    <xdr:cxnSp macro="">
      <xdr:nvCxnSpPr>
        <xdr:cNvPr id="714" name="直線コネクタ 713"/>
        <xdr:cNvCxnSpPr/>
      </xdr:nvCxnSpPr>
      <xdr:spPr>
        <a:xfrm flipV="1">
          <a:off x="19415125" y="14620951"/>
          <a:ext cx="8509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128033</xdr:rowOff>
    </xdr:from>
    <xdr:ext cx="469744" cy="259045"/>
    <xdr:sp macro="" textlink="">
      <xdr:nvSpPr>
        <xdr:cNvPr id="715" name="n_1aveValue【消防施設】&#10;一人当たり面積"/>
        <xdr:cNvSpPr txBox="1"/>
      </xdr:nvSpPr>
      <xdr:spPr>
        <a:xfrm>
          <a:off x="2002797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128948</xdr:rowOff>
    </xdr:from>
    <xdr:ext cx="469744" cy="259045"/>
    <xdr:sp macro="" textlink="">
      <xdr:nvSpPr>
        <xdr:cNvPr id="716" name="n_2aveValue【消防施設】&#10;一人当たり面積"/>
        <xdr:cNvSpPr txBox="1"/>
      </xdr:nvSpPr>
      <xdr:spPr>
        <a:xfrm>
          <a:off x="1918977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140631</xdr:rowOff>
    </xdr:from>
    <xdr:ext cx="469744" cy="259045"/>
    <xdr:sp macro="" textlink="">
      <xdr:nvSpPr>
        <xdr:cNvPr id="717" name="n_3aveValue【消防施設】&#10;一人当たり面積"/>
        <xdr:cNvSpPr txBox="1"/>
      </xdr:nvSpPr>
      <xdr:spPr>
        <a:xfrm>
          <a:off x="18348402"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115028</xdr:rowOff>
    </xdr:from>
    <xdr:ext cx="469744" cy="259045"/>
    <xdr:sp macro="" textlink="">
      <xdr:nvSpPr>
        <xdr:cNvPr id="718" name="n_1mainValue【消防施設】&#10;一人当たり面積"/>
        <xdr:cNvSpPr txBox="1"/>
      </xdr:nvSpPr>
      <xdr:spPr>
        <a:xfrm>
          <a:off x="20027977" y="1434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122344</xdr:rowOff>
    </xdr:from>
    <xdr:ext cx="469744" cy="259045"/>
    <xdr:sp macro="" textlink="">
      <xdr:nvSpPr>
        <xdr:cNvPr id="719" name="n_2mainValue【消防施設】&#10;一人当たり面積"/>
        <xdr:cNvSpPr txBox="1"/>
      </xdr:nvSpPr>
      <xdr:spPr>
        <a:xfrm>
          <a:off x="1918977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xdr:cNvSpPr/>
      </xdr:nvSpPr>
      <xdr:spPr>
        <a:xfrm>
          <a:off x="11826875" y="15621000"/>
          <a:ext cx="448627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xdr:cNvSpPr/>
      </xdr:nvSpPr>
      <xdr:spPr>
        <a:xfrm>
          <a:off x="119443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xdr:cNvSpPr/>
      </xdr:nvSpPr>
      <xdr:spPr>
        <a:xfrm>
          <a:off x="119443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xdr:cNvSpPr/>
      </xdr:nvSpPr>
      <xdr:spPr>
        <a:xfrm>
          <a:off x="1291272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xdr:cNvSpPr/>
      </xdr:nvSpPr>
      <xdr:spPr>
        <a:xfrm>
          <a:off x="1291272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xdr:cNvSpPr/>
      </xdr:nvSpPr>
      <xdr:spPr>
        <a:xfrm>
          <a:off x="13998575"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xdr:cNvSpPr/>
      </xdr:nvSpPr>
      <xdr:spPr>
        <a:xfrm>
          <a:off x="13998575"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xdr:cNvSpPr/>
      </xdr:nvSpPr>
      <xdr:spPr>
        <a:xfrm>
          <a:off x="11826875" y="16764000"/>
          <a:ext cx="448627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xdr:cNvSpPr txBox="1"/>
      </xdr:nvSpPr>
      <xdr:spPr>
        <a:xfrm>
          <a:off x="117887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xdr:cNvCxnSpPr/>
      </xdr:nvCxnSpPr>
      <xdr:spPr>
        <a:xfrm>
          <a:off x="11826875"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30" name="直線コネクタ 729"/>
        <xdr:cNvCxnSpPr/>
      </xdr:nvCxnSpPr>
      <xdr:spPr>
        <a:xfrm>
          <a:off x="11826875" y="18669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31" name="テキスト ボックス 730"/>
        <xdr:cNvSpPr txBox="1"/>
      </xdr:nvSpPr>
      <xdr:spPr>
        <a:xfrm>
          <a:off x="11506986"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2" name="直線コネクタ 731"/>
        <xdr:cNvCxnSpPr/>
      </xdr:nvCxnSpPr>
      <xdr:spPr>
        <a:xfrm>
          <a:off x="11826875" y="18288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3" name="テキスト ボックス 732"/>
        <xdr:cNvSpPr txBox="1"/>
      </xdr:nvSpPr>
      <xdr:spPr>
        <a:xfrm>
          <a:off x="1144286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4" name="直線コネクタ 733"/>
        <xdr:cNvCxnSpPr/>
      </xdr:nvCxnSpPr>
      <xdr:spPr>
        <a:xfrm>
          <a:off x="11826875" y="17907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5" name="テキスト ボックス 734"/>
        <xdr:cNvSpPr txBox="1"/>
      </xdr:nvSpPr>
      <xdr:spPr>
        <a:xfrm>
          <a:off x="1144286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6" name="直線コネクタ 735"/>
        <xdr:cNvCxnSpPr/>
      </xdr:nvCxnSpPr>
      <xdr:spPr>
        <a:xfrm>
          <a:off x="11826875" y="17526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7" name="テキスト ボックス 736"/>
        <xdr:cNvSpPr txBox="1"/>
      </xdr:nvSpPr>
      <xdr:spPr>
        <a:xfrm>
          <a:off x="1144286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8" name="直線コネクタ 737"/>
        <xdr:cNvCxnSpPr/>
      </xdr:nvCxnSpPr>
      <xdr:spPr>
        <a:xfrm>
          <a:off x="11826875" y="17145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39" name="テキスト ボックス 738"/>
        <xdr:cNvSpPr txBox="1"/>
      </xdr:nvSpPr>
      <xdr:spPr>
        <a:xfrm>
          <a:off x="1138827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0" name="直線コネクタ 739"/>
        <xdr:cNvCxnSpPr/>
      </xdr:nvCxnSpPr>
      <xdr:spPr>
        <a:xfrm>
          <a:off x="11826875"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1" name="テキスト ボックス 740"/>
        <xdr:cNvSpPr txBox="1"/>
      </xdr:nvSpPr>
      <xdr:spPr>
        <a:xfrm>
          <a:off x="113882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2" name="【庁舎】&#10;有形固定資産減価償却率グラフ枠"/>
        <xdr:cNvSpPr/>
      </xdr:nvSpPr>
      <xdr:spPr>
        <a:xfrm>
          <a:off x="11826875" y="16764000"/>
          <a:ext cx="448627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43" name="直線コネクタ 742"/>
        <xdr:cNvCxnSpPr/>
      </xdr:nvCxnSpPr>
      <xdr:spPr>
        <a:xfrm flipV="1">
          <a:off x="15509239"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44" name="【庁舎】&#10;有形固定資産減価償却率最小値テキスト"/>
        <xdr:cNvSpPr txBox="1"/>
      </xdr:nvSpPr>
      <xdr:spPr>
        <a:xfrm>
          <a:off x="15547975"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5" name="直線コネクタ 744"/>
        <xdr:cNvCxnSpPr/>
      </xdr:nvCxnSpPr>
      <xdr:spPr>
        <a:xfrm>
          <a:off x="15420975" y="1866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46" name="【庁舎】&#10;有形固定資産減価償却率最大値テキスト"/>
        <xdr:cNvSpPr txBox="1"/>
      </xdr:nvSpPr>
      <xdr:spPr>
        <a:xfrm>
          <a:off x="15547975"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47" name="直線コネクタ 746"/>
        <xdr:cNvCxnSpPr/>
      </xdr:nvCxnSpPr>
      <xdr:spPr>
        <a:xfrm>
          <a:off x="15420975" y="17399000"/>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748" name="【庁舎】&#10;有形固定資産減価償却率平均値テキスト"/>
        <xdr:cNvSpPr txBox="1"/>
      </xdr:nvSpPr>
      <xdr:spPr>
        <a:xfrm>
          <a:off x="15547975"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100330</xdr:rowOff>
    </xdr:from>
    <xdr:to>
      <xdr:col>85</xdr:col>
      <xdr:colOff>177800</xdr:colOff>
      <xdr:row>105</xdr:row>
      <xdr:rowOff>30480</xdr:rowOff>
    </xdr:to>
    <xdr:sp macro="" textlink="">
      <xdr:nvSpPr>
        <xdr:cNvPr id="749" name="フローチャート: 判断 748"/>
        <xdr:cNvSpPr/>
      </xdr:nvSpPr>
      <xdr:spPr>
        <a:xfrm>
          <a:off x="15459075"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90170</xdr:rowOff>
    </xdr:from>
    <xdr:to>
      <xdr:col>81</xdr:col>
      <xdr:colOff>101600</xdr:colOff>
      <xdr:row>105</xdr:row>
      <xdr:rowOff>20320</xdr:rowOff>
    </xdr:to>
    <xdr:sp macro="" textlink="">
      <xdr:nvSpPr>
        <xdr:cNvPr id="750" name="フローチャート: 判断 749"/>
        <xdr:cNvSpPr/>
      </xdr:nvSpPr>
      <xdr:spPr>
        <a:xfrm>
          <a:off x="14658975"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67311</xdr:rowOff>
    </xdr:from>
    <xdr:to>
      <xdr:col>76</xdr:col>
      <xdr:colOff>165100</xdr:colOff>
      <xdr:row>104</xdr:row>
      <xdr:rowOff>168911</xdr:rowOff>
    </xdr:to>
    <xdr:sp macro="" textlink="">
      <xdr:nvSpPr>
        <xdr:cNvPr id="751" name="フローチャート: 判断 750"/>
        <xdr:cNvSpPr/>
      </xdr:nvSpPr>
      <xdr:spPr>
        <a:xfrm>
          <a:off x="138176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43180</xdr:rowOff>
    </xdr:from>
    <xdr:to>
      <xdr:col>72</xdr:col>
      <xdr:colOff>38100</xdr:colOff>
      <xdr:row>104</xdr:row>
      <xdr:rowOff>144780</xdr:rowOff>
    </xdr:to>
    <xdr:sp macro="" textlink="">
      <xdr:nvSpPr>
        <xdr:cNvPr id="752" name="フローチャート: 判断 751"/>
        <xdr:cNvSpPr/>
      </xdr:nvSpPr>
      <xdr:spPr>
        <a:xfrm>
          <a:off x="12976225" y="17873980"/>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53289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36874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2846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1995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758" name="楕円 757"/>
        <xdr:cNvSpPr/>
      </xdr:nvSpPr>
      <xdr:spPr>
        <a:xfrm>
          <a:off x="15459075" y="177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120666</xdr:rowOff>
    </xdr:from>
    <xdr:ext cx="405111" cy="259045"/>
    <xdr:sp macro="" textlink="">
      <xdr:nvSpPr>
        <xdr:cNvPr id="759" name="【庁舎】&#10;有形固定資産減価償却率該当値テキスト"/>
        <xdr:cNvSpPr txBox="1"/>
      </xdr:nvSpPr>
      <xdr:spPr>
        <a:xfrm>
          <a:off x="15547975"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119380</xdr:rowOff>
    </xdr:from>
    <xdr:to>
      <xdr:col>81</xdr:col>
      <xdr:colOff>101600</xdr:colOff>
      <xdr:row>104</xdr:row>
      <xdr:rowOff>49530</xdr:rowOff>
    </xdr:to>
    <xdr:sp macro="" textlink="">
      <xdr:nvSpPr>
        <xdr:cNvPr id="760" name="楕円 759"/>
        <xdr:cNvSpPr/>
      </xdr:nvSpPr>
      <xdr:spPr>
        <a:xfrm>
          <a:off x="14658975" y="1777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148589</xdr:rowOff>
    </xdr:from>
    <xdr:to>
      <xdr:col>85</xdr:col>
      <xdr:colOff>127000</xdr:colOff>
      <xdr:row>103</xdr:row>
      <xdr:rowOff>170180</xdr:rowOff>
    </xdr:to>
    <xdr:cxnSp macro="">
      <xdr:nvCxnSpPr>
        <xdr:cNvPr id="761" name="直線コネクタ 760"/>
        <xdr:cNvCxnSpPr/>
      </xdr:nvCxnSpPr>
      <xdr:spPr>
        <a:xfrm flipV="1">
          <a:off x="14709775" y="17807939"/>
          <a:ext cx="8001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140970</xdr:rowOff>
    </xdr:from>
    <xdr:to>
      <xdr:col>76</xdr:col>
      <xdr:colOff>165100</xdr:colOff>
      <xdr:row>104</xdr:row>
      <xdr:rowOff>71120</xdr:rowOff>
    </xdr:to>
    <xdr:sp macro="" textlink="">
      <xdr:nvSpPr>
        <xdr:cNvPr id="762" name="楕円 761"/>
        <xdr:cNvSpPr/>
      </xdr:nvSpPr>
      <xdr:spPr>
        <a:xfrm>
          <a:off x="13817600" y="178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170180</xdr:rowOff>
    </xdr:from>
    <xdr:to>
      <xdr:col>81</xdr:col>
      <xdr:colOff>50800</xdr:colOff>
      <xdr:row>104</xdr:row>
      <xdr:rowOff>20320</xdr:rowOff>
    </xdr:to>
    <xdr:cxnSp macro="">
      <xdr:nvCxnSpPr>
        <xdr:cNvPr id="763" name="直線コネクタ 762"/>
        <xdr:cNvCxnSpPr/>
      </xdr:nvCxnSpPr>
      <xdr:spPr>
        <a:xfrm flipV="1">
          <a:off x="13868400" y="17829530"/>
          <a:ext cx="8413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11447</xdr:rowOff>
    </xdr:from>
    <xdr:ext cx="405111" cy="259045"/>
    <xdr:sp macro="" textlink="">
      <xdr:nvSpPr>
        <xdr:cNvPr id="764" name="n_1aveValue【庁舎】&#10;有形固定資産減価償却率"/>
        <xdr:cNvSpPr txBox="1"/>
      </xdr:nvSpPr>
      <xdr:spPr>
        <a:xfrm>
          <a:off x="14504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160038</xdr:rowOff>
    </xdr:from>
    <xdr:ext cx="405111" cy="259045"/>
    <xdr:sp macro="" textlink="">
      <xdr:nvSpPr>
        <xdr:cNvPr id="765" name="n_2aveValue【庁舎】&#10;有形固定資産減価償却率"/>
        <xdr:cNvSpPr txBox="1"/>
      </xdr:nvSpPr>
      <xdr:spPr>
        <a:xfrm>
          <a:off x="13675369"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161307</xdr:rowOff>
    </xdr:from>
    <xdr:ext cx="405111" cy="259045"/>
    <xdr:sp macro="" textlink="">
      <xdr:nvSpPr>
        <xdr:cNvPr id="766" name="n_3aveValue【庁舎】&#10;有形固定資産減価償却率"/>
        <xdr:cNvSpPr txBox="1"/>
      </xdr:nvSpPr>
      <xdr:spPr>
        <a:xfrm>
          <a:off x="12833994" y="1764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66057</xdr:rowOff>
    </xdr:from>
    <xdr:ext cx="405111" cy="259045"/>
    <xdr:sp macro="" textlink="">
      <xdr:nvSpPr>
        <xdr:cNvPr id="767" name="n_1mainValue【庁舎】&#10;有形固定資産減価償却率"/>
        <xdr:cNvSpPr txBox="1"/>
      </xdr:nvSpPr>
      <xdr:spPr>
        <a:xfrm>
          <a:off x="14504044" y="1755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87647</xdr:rowOff>
    </xdr:from>
    <xdr:ext cx="405111" cy="259045"/>
    <xdr:sp macro="" textlink="">
      <xdr:nvSpPr>
        <xdr:cNvPr id="768" name="n_2mainValue【庁舎】&#10;有形固定資産減価償却率"/>
        <xdr:cNvSpPr txBox="1"/>
      </xdr:nvSpPr>
      <xdr:spPr>
        <a:xfrm>
          <a:off x="13675369"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9" name="正方形/長方形 768"/>
        <xdr:cNvSpPr/>
      </xdr:nvSpPr>
      <xdr:spPr>
        <a:xfrm>
          <a:off x="17373600" y="15621000"/>
          <a:ext cx="44958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0" name="正方形/長方形 769"/>
        <xdr:cNvSpPr/>
      </xdr:nvSpPr>
      <xdr:spPr>
        <a:xfrm>
          <a:off x="175006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1" name="正方形/長方形 770"/>
        <xdr:cNvSpPr/>
      </xdr:nvSpPr>
      <xdr:spPr>
        <a:xfrm>
          <a:off x="175006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2" name="正方形/長方形 771"/>
        <xdr:cNvSpPr/>
      </xdr:nvSpPr>
      <xdr:spPr>
        <a:xfrm>
          <a:off x="1845945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3" name="正方形/長方形 772"/>
        <xdr:cNvSpPr/>
      </xdr:nvSpPr>
      <xdr:spPr>
        <a:xfrm>
          <a:off x="1845945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4" name="正方形/長方形 773"/>
        <xdr:cNvSpPr/>
      </xdr:nvSpPr>
      <xdr:spPr>
        <a:xfrm>
          <a:off x="19545300" y="162814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5" name="正方形/長方形 774"/>
        <xdr:cNvSpPr/>
      </xdr:nvSpPr>
      <xdr:spPr>
        <a:xfrm>
          <a:off x="19545300" y="16484600"/>
          <a:ext cx="1447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6" name="正方形/長方形 775"/>
        <xdr:cNvSpPr/>
      </xdr:nvSpPr>
      <xdr:spPr>
        <a:xfrm>
          <a:off x="17373600" y="16764000"/>
          <a:ext cx="4495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7" name="テキスト ボックス 776"/>
        <xdr:cNvSpPr txBox="1"/>
      </xdr:nvSpPr>
      <xdr:spPr>
        <a:xfrm>
          <a:off x="1734502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8" name="直線コネクタ 777"/>
        <xdr:cNvCxnSpPr/>
      </xdr:nvCxnSpPr>
      <xdr:spPr>
        <a:xfrm>
          <a:off x="17373600" y="19050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9" name="直線コネクタ 778"/>
        <xdr:cNvCxnSpPr/>
      </xdr:nvCxnSpPr>
      <xdr:spPr>
        <a:xfrm>
          <a:off x="17373600" y="18723429"/>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0" name="テキスト ボックス 779"/>
        <xdr:cNvSpPr txBox="1"/>
      </xdr:nvSpPr>
      <xdr:spPr>
        <a:xfrm>
          <a:off x="1693499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1" name="直線コネクタ 780"/>
        <xdr:cNvCxnSpPr/>
      </xdr:nvCxnSpPr>
      <xdr:spPr>
        <a:xfrm>
          <a:off x="17373600" y="18396857"/>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2" name="テキスト ボックス 781"/>
        <xdr:cNvSpPr txBox="1"/>
      </xdr:nvSpPr>
      <xdr:spPr>
        <a:xfrm>
          <a:off x="1693499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3" name="直線コネクタ 782"/>
        <xdr:cNvCxnSpPr/>
      </xdr:nvCxnSpPr>
      <xdr:spPr>
        <a:xfrm>
          <a:off x="17373600" y="18070286"/>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4" name="テキスト ボックス 783"/>
        <xdr:cNvSpPr txBox="1"/>
      </xdr:nvSpPr>
      <xdr:spPr>
        <a:xfrm>
          <a:off x="1693499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5" name="直線コネクタ 784"/>
        <xdr:cNvCxnSpPr/>
      </xdr:nvCxnSpPr>
      <xdr:spPr>
        <a:xfrm>
          <a:off x="17373600" y="17743714"/>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6" name="テキスト ボックス 785"/>
        <xdr:cNvSpPr txBox="1"/>
      </xdr:nvSpPr>
      <xdr:spPr>
        <a:xfrm>
          <a:off x="1693499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7" name="直線コネクタ 786"/>
        <xdr:cNvCxnSpPr/>
      </xdr:nvCxnSpPr>
      <xdr:spPr>
        <a:xfrm>
          <a:off x="17373600" y="17417143"/>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8" name="テキスト ボックス 787"/>
        <xdr:cNvSpPr txBox="1"/>
      </xdr:nvSpPr>
      <xdr:spPr>
        <a:xfrm>
          <a:off x="1693499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9" name="直線コネクタ 788"/>
        <xdr:cNvCxnSpPr/>
      </xdr:nvCxnSpPr>
      <xdr:spPr>
        <a:xfrm>
          <a:off x="17373600" y="17090571"/>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0" name="テキスト ボックス 789"/>
        <xdr:cNvSpPr txBox="1"/>
      </xdr:nvSpPr>
      <xdr:spPr>
        <a:xfrm>
          <a:off x="1693499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7373600" y="16764000"/>
          <a:ext cx="4457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2" name="テキスト ボックス 791"/>
        <xdr:cNvSpPr txBox="1"/>
      </xdr:nvSpPr>
      <xdr:spPr>
        <a:xfrm>
          <a:off x="1693499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xdr:cNvSpPr/>
      </xdr:nvSpPr>
      <xdr:spPr>
        <a:xfrm>
          <a:off x="17373600" y="16764000"/>
          <a:ext cx="4495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107</xdr:row>
      <xdr:rowOff>167639</xdr:rowOff>
    </xdr:to>
    <xdr:cxnSp macro="">
      <xdr:nvCxnSpPr>
        <xdr:cNvPr id="794" name="直線コネクタ 793"/>
        <xdr:cNvCxnSpPr/>
      </xdr:nvCxnSpPr>
      <xdr:spPr>
        <a:xfrm flipV="1">
          <a:off x="21055964" y="17067712"/>
          <a:ext cx="0" cy="1445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xdr:rowOff>
    </xdr:from>
    <xdr:ext cx="469744" cy="259045"/>
    <xdr:sp macro="" textlink="">
      <xdr:nvSpPr>
        <xdr:cNvPr id="795" name="【庁舎】&#10;一人当たり面積最小値テキスト"/>
        <xdr:cNvSpPr txBox="1"/>
      </xdr:nvSpPr>
      <xdr:spPr>
        <a:xfrm>
          <a:off x="210947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167639</xdr:rowOff>
    </xdr:from>
    <xdr:to>
      <xdr:col>116</xdr:col>
      <xdr:colOff>152400</xdr:colOff>
      <xdr:row>107</xdr:row>
      <xdr:rowOff>167639</xdr:rowOff>
    </xdr:to>
    <xdr:cxnSp macro="">
      <xdr:nvCxnSpPr>
        <xdr:cNvPr id="796" name="直線コネクタ 795"/>
        <xdr:cNvCxnSpPr/>
      </xdr:nvCxnSpPr>
      <xdr:spPr>
        <a:xfrm>
          <a:off x="20977225" y="1851278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797" name="【庁舎】&#10;一人当たり面積最大値テキスト"/>
        <xdr:cNvSpPr txBox="1"/>
      </xdr:nvSpPr>
      <xdr:spPr>
        <a:xfrm>
          <a:off x="210947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798" name="直線コネクタ 797"/>
        <xdr:cNvCxnSpPr/>
      </xdr:nvCxnSpPr>
      <xdr:spPr>
        <a:xfrm>
          <a:off x="20977225" y="1706771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799" name="【庁舎】&#10;一人当たり面積平均値テキスト"/>
        <xdr:cNvSpPr txBox="1"/>
      </xdr:nvSpPr>
      <xdr:spPr>
        <a:xfrm>
          <a:off x="210947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800" name="フローチャート: 判断 799"/>
        <xdr:cNvSpPr/>
      </xdr:nvSpPr>
      <xdr:spPr>
        <a:xfrm>
          <a:off x="210058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90714</xdr:rowOff>
    </xdr:from>
    <xdr:to>
      <xdr:col>112</xdr:col>
      <xdr:colOff>38100</xdr:colOff>
      <xdr:row>106</xdr:row>
      <xdr:rowOff>20864</xdr:rowOff>
    </xdr:to>
    <xdr:sp macro="" textlink="">
      <xdr:nvSpPr>
        <xdr:cNvPr id="801" name="フローチャート: 判断 800"/>
        <xdr:cNvSpPr/>
      </xdr:nvSpPr>
      <xdr:spPr>
        <a:xfrm>
          <a:off x="20215225" y="18092964"/>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02" name="フローチャート: 判断 801"/>
        <xdr:cNvSpPr/>
      </xdr:nvSpPr>
      <xdr:spPr>
        <a:xfrm>
          <a:off x="19364325"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10705</xdr:rowOff>
    </xdr:from>
    <xdr:to>
      <xdr:col>102</xdr:col>
      <xdr:colOff>165100</xdr:colOff>
      <xdr:row>106</xdr:row>
      <xdr:rowOff>112305</xdr:rowOff>
    </xdr:to>
    <xdr:sp macro="" textlink="">
      <xdr:nvSpPr>
        <xdr:cNvPr id="803" name="フローチャート: 判断 802"/>
        <xdr:cNvSpPr/>
      </xdr:nvSpPr>
      <xdr:spPr>
        <a:xfrm>
          <a:off x="1852295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4" name="テキスト ボックス 803"/>
        <xdr:cNvSpPr txBox="1"/>
      </xdr:nvSpPr>
      <xdr:spPr>
        <a:xfrm>
          <a:off x="20875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5" name="テキスト ボックス 804"/>
        <xdr:cNvSpPr txBox="1"/>
      </xdr:nvSpPr>
      <xdr:spPr>
        <a:xfrm>
          <a:off x="2008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6" name="テキスト ボックス 805"/>
        <xdr:cNvSpPr txBox="1"/>
      </xdr:nvSpPr>
      <xdr:spPr>
        <a:xfrm>
          <a:off x="192341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7" name="テキスト ボックス 806"/>
        <xdr:cNvSpPr txBox="1"/>
      </xdr:nvSpPr>
      <xdr:spPr>
        <a:xfrm>
          <a:off x="18392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8" name="テキスト ボックス 807"/>
        <xdr:cNvSpPr txBox="1"/>
      </xdr:nvSpPr>
      <xdr:spPr>
        <a:xfrm>
          <a:off x="17551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120106</xdr:rowOff>
    </xdr:from>
    <xdr:to>
      <xdr:col>116</xdr:col>
      <xdr:colOff>114300</xdr:colOff>
      <xdr:row>105</xdr:row>
      <xdr:rowOff>50256</xdr:rowOff>
    </xdr:to>
    <xdr:sp macro="" textlink="">
      <xdr:nvSpPr>
        <xdr:cNvPr id="809" name="楕円 808"/>
        <xdr:cNvSpPr/>
      </xdr:nvSpPr>
      <xdr:spPr>
        <a:xfrm>
          <a:off x="210058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142983</xdr:rowOff>
    </xdr:from>
    <xdr:ext cx="469744" cy="259045"/>
    <xdr:sp macro="" textlink="">
      <xdr:nvSpPr>
        <xdr:cNvPr id="810" name="【庁舎】&#10;一人当たり面積該当値テキスト"/>
        <xdr:cNvSpPr txBox="1"/>
      </xdr:nvSpPr>
      <xdr:spPr>
        <a:xfrm>
          <a:off x="21094700" y="178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133169</xdr:rowOff>
    </xdr:from>
    <xdr:to>
      <xdr:col>112</xdr:col>
      <xdr:colOff>38100</xdr:colOff>
      <xdr:row>105</xdr:row>
      <xdr:rowOff>63319</xdr:rowOff>
    </xdr:to>
    <xdr:sp macro="" textlink="">
      <xdr:nvSpPr>
        <xdr:cNvPr id="811" name="楕円 810"/>
        <xdr:cNvSpPr/>
      </xdr:nvSpPr>
      <xdr:spPr>
        <a:xfrm>
          <a:off x="20215225" y="1796396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170906</xdr:rowOff>
    </xdr:from>
    <xdr:to>
      <xdr:col>116</xdr:col>
      <xdr:colOff>63500</xdr:colOff>
      <xdr:row>105</xdr:row>
      <xdr:rowOff>12519</xdr:rowOff>
    </xdr:to>
    <xdr:cxnSp macro="">
      <xdr:nvCxnSpPr>
        <xdr:cNvPr id="812" name="直線コネクタ 811"/>
        <xdr:cNvCxnSpPr/>
      </xdr:nvCxnSpPr>
      <xdr:spPr>
        <a:xfrm flipV="1">
          <a:off x="20266025" y="18001706"/>
          <a:ext cx="790575"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142966</xdr:rowOff>
    </xdr:from>
    <xdr:to>
      <xdr:col>107</xdr:col>
      <xdr:colOff>101600</xdr:colOff>
      <xdr:row>105</xdr:row>
      <xdr:rowOff>73116</xdr:rowOff>
    </xdr:to>
    <xdr:sp macro="" textlink="">
      <xdr:nvSpPr>
        <xdr:cNvPr id="813" name="楕円 812"/>
        <xdr:cNvSpPr/>
      </xdr:nvSpPr>
      <xdr:spPr>
        <a:xfrm>
          <a:off x="19364325"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12519</xdr:rowOff>
    </xdr:from>
    <xdr:to>
      <xdr:col>111</xdr:col>
      <xdr:colOff>177800</xdr:colOff>
      <xdr:row>105</xdr:row>
      <xdr:rowOff>22316</xdr:rowOff>
    </xdr:to>
    <xdr:cxnSp macro="">
      <xdr:nvCxnSpPr>
        <xdr:cNvPr id="814" name="直線コネクタ 813"/>
        <xdr:cNvCxnSpPr/>
      </xdr:nvCxnSpPr>
      <xdr:spPr>
        <a:xfrm flipV="1">
          <a:off x="19415125" y="18014769"/>
          <a:ext cx="8509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11991</xdr:rowOff>
    </xdr:from>
    <xdr:ext cx="469744" cy="259045"/>
    <xdr:sp macro="" textlink="">
      <xdr:nvSpPr>
        <xdr:cNvPr id="815" name="n_1aveValue【庁舎】&#10;一人当たり面積"/>
        <xdr:cNvSpPr txBox="1"/>
      </xdr:nvSpPr>
      <xdr:spPr>
        <a:xfrm>
          <a:off x="2002797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816" name="n_2aveValue【庁舎】&#10;一人当たり面積"/>
        <xdr:cNvSpPr txBox="1"/>
      </xdr:nvSpPr>
      <xdr:spPr>
        <a:xfrm>
          <a:off x="1918977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128832</xdr:rowOff>
    </xdr:from>
    <xdr:ext cx="469744" cy="259045"/>
    <xdr:sp macro="" textlink="">
      <xdr:nvSpPr>
        <xdr:cNvPr id="817" name="n_3aveValue【庁舎】&#10;一人当たり面積"/>
        <xdr:cNvSpPr txBox="1"/>
      </xdr:nvSpPr>
      <xdr:spPr>
        <a:xfrm>
          <a:off x="18348402"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79846</xdr:rowOff>
    </xdr:from>
    <xdr:ext cx="469744" cy="259045"/>
    <xdr:sp macro="" textlink="">
      <xdr:nvSpPr>
        <xdr:cNvPr id="818" name="n_1mainValue【庁舎】&#10;一人当たり面積"/>
        <xdr:cNvSpPr txBox="1"/>
      </xdr:nvSpPr>
      <xdr:spPr>
        <a:xfrm>
          <a:off x="20027977" y="177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89643</xdr:rowOff>
    </xdr:from>
    <xdr:ext cx="469744" cy="259045"/>
    <xdr:sp macro="" textlink="">
      <xdr:nvSpPr>
        <xdr:cNvPr id="819" name="n_2mainValue【庁舎】&#10;一人当たり面積"/>
        <xdr:cNvSpPr txBox="1"/>
      </xdr:nvSpPr>
      <xdr:spPr>
        <a:xfrm>
          <a:off x="1918977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23900" y="19431000"/>
          <a:ext cx="21145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23900" y="19494500"/>
          <a:ext cx="3657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800100" y="19748500"/>
          <a:ext cx="209804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市民会館は、有形固定資産減価償却率が</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％、対類似団体と比べても</a:t>
          </a:r>
          <a:r>
            <a:rPr kumimoji="1" lang="en-US" altLang="ja-JP" sz="1300">
              <a:latin typeface="ＭＳ Ｐゴシック" panose="020B0600070205080204" pitchFamily="50" charset="-128"/>
              <a:ea typeface="ＭＳ Ｐゴシック" panose="020B0600070205080204" pitchFamily="50" charset="-128"/>
            </a:rPr>
            <a:t>31.5</a:t>
          </a:r>
          <a:r>
            <a:rPr kumimoji="1" lang="ja-JP" altLang="en-US" sz="1300">
              <a:latin typeface="ＭＳ Ｐゴシック" panose="020B0600070205080204" pitchFamily="50" charset="-128"/>
              <a:ea typeface="ＭＳ Ｐゴシック" panose="020B0600070205080204" pitchFamily="50" charset="-128"/>
            </a:rPr>
            <a:t>％高くなっている。</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館ある内、大洲市民会館が法定耐用年数を超過しているが、後年度に建替を予定している。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消防施設は、有形固定資産減価償却率が</a:t>
          </a:r>
          <a:r>
            <a:rPr kumimoji="1" lang="en-US" altLang="ja-JP" sz="1300">
              <a:latin typeface="ＭＳ Ｐゴシック" panose="020B0600070205080204" pitchFamily="50" charset="-128"/>
              <a:ea typeface="ＭＳ Ｐゴシック" panose="020B0600070205080204" pitchFamily="50" charset="-128"/>
            </a:rPr>
            <a:t>76.5</a:t>
          </a:r>
          <a:r>
            <a:rPr kumimoji="1" lang="ja-JP" altLang="en-US" sz="1300">
              <a:latin typeface="ＭＳ Ｐゴシック" panose="020B0600070205080204" pitchFamily="50" charset="-128"/>
              <a:ea typeface="ＭＳ Ｐゴシック" panose="020B0600070205080204" pitchFamily="50" charset="-128"/>
            </a:rPr>
            <a:t>％、対類似団体と比べても</a:t>
          </a:r>
          <a:r>
            <a:rPr kumimoji="1" lang="en-US" altLang="ja-JP" sz="1300">
              <a:latin typeface="ＭＳ Ｐゴシック" panose="020B0600070205080204" pitchFamily="50" charset="-128"/>
              <a:ea typeface="ＭＳ Ｐゴシック" panose="020B0600070205080204" pitchFamily="50" charset="-128"/>
            </a:rPr>
            <a:t>36.3</a:t>
          </a:r>
          <a:r>
            <a:rPr kumimoji="1" lang="ja-JP" altLang="en-US" sz="1300">
              <a:latin typeface="ＭＳ Ｐゴシック" panose="020B0600070205080204" pitchFamily="50" charset="-128"/>
              <a:ea typeface="ＭＳ Ｐゴシック" panose="020B0600070205080204" pitchFamily="50" charset="-128"/>
            </a:rPr>
            <a:t>％高くなっている。主に消防団詰所であり、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割以上の建物が法定耐用年数を超過している。今後も適宜修繕を行い、適切な維持管理に努める。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体育館・プールは、有形固定資産減価償却率</a:t>
          </a:r>
          <a:r>
            <a:rPr kumimoji="1" lang="en-US" altLang="ja-JP" sz="1300">
              <a:latin typeface="ＭＳ Ｐゴシック" panose="020B0600070205080204" pitchFamily="50" charset="-128"/>
              <a:ea typeface="ＭＳ Ｐゴシック" panose="020B0600070205080204" pitchFamily="50" charset="-128"/>
            </a:rPr>
            <a:t>72.1</a:t>
          </a:r>
          <a:r>
            <a:rPr kumimoji="1" lang="ja-JP" altLang="en-US" sz="1300">
              <a:latin typeface="ＭＳ Ｐゴシック" panose="020B0600070205080204" pitchFamily="50" charset="-128"/>
              <a:ea typeface="ＭＳ Ｐゴシック" panose="020B0600070205080204" pitchFamily="50" charset="-128"/>
            </a:rPr>
            <a:t>％と高くなっている。主に体育館であり、閉校施設の屋内運動場を体育館として引き続き利用しているためである。今後も適宜言修繕を行い、適切な維持管理に努める。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43,400
43,249
432.22
34,683,337
32,216,482
1,988,087
14,640,207
27,387,765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人口減少</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高齢化に加え、市内に中心となる産業がな</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く</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財政基盤が</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脆弱で、</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自主財源が乏しい</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状況により</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、財政力指数は</a:t>
          </a:r>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0.36</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平均を</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下回</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り、横這いで推移している</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今後も市税の大幅な増収は見込まれないため</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、経費全般について削減を図りながら、税収の徴収率向上、企業誘致の促進により自主財源の確保に努める。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8" name="直線コネクタ 77"/>
        <xdr:cNvCxnSpPr/>
      </xdr:nvCxnSpPr>
      <xdr:spPr>
        <a:xfrm flipV="1">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年度以降、公債費の抑制や、人件費、補助・負担金、委託料など経常的な支出の点検・見直し、臨時財政対策債の発行額を抑制してきたことにより、類似団体平均値より低い比率で推移している。平成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年度の歳出経常一般財源は前年度比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千円の減となったものの、平成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月豪雨災害で甚大な被害を受けたことによる市税の減免及び普通交付税の合併算定替えの影響により歳入経常一般財源が前年度比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262,290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千円減となり比率は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今後も厳しい財政状況が続くことから、経常的な支出の抑制に努める。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133894</xdr:rowOff>
    </xdr:from>
    <xdr:to>
      <xdr:col>23</xdr:col>
      <xdr:colOff>133350</xdr:colOff>
      <xdr:row>66</xdr:row>
      <xdr:rowOff>134257</xdr:rowOff>
    </xdr:to>
    <xdr:cxnSp macro="">
      <xdr:nvCxnSpPr>
        <xdr:cNvPr id="129" name="直線コネクタ 128"/>
        <xdr:cNvCxnSpPr/>
      </xdr:nvCxnSpPr>
      <xdr:spPr>
        <a:xfrm flipV="1">
          <a:off x="4953000" y="10077994"/>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0" name="財政構造の弾力性最小値テキスト"/>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1" name="直線コネクタ 130"/>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48821</xdr:rowOff>
    </xdr:from>
    <xdr:ext cx="762000" cy="259045"/>
    <xdr:sp macro="" textlink="">
      <xdr:nvSpPr>
        <xdr:cNvPr id="132" name="財政構造の弾力性最大値テキスト"/>
        <xdr:cNvSpPr txBox="1"/>
      </xdr:nvSpPr>
      <xdr:spPr>
        <a:xfrm>
          <a:off x="5041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133894</xdr:rowOff>
    </xdr:from>
    <xdr:to>
      <xdr:col>24</xdr:col>
      <xdr:colOff>12700</xdr:colOff>
      <xdr:row>58</xdr:row>
      <xdr:rowOff>133894</xdr:rowOff>
    </xdr:to>
    <xdr:cxnSp macro="">
      <xdr:nvCxnSpPr>
        <xdr:cNvPr id="133" name="直線コネクタ 132"/>
        <xdr:cNvCxnSpPr/>
      </xdr:nvCxnSpPr>
      <xdr:spPr>
        <a:xfrm>
          <a:off x="4864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152037</xdr:rowOff>
    </xdr:from>
    <xdr:to>
      <xdr:col>23</xdr:col>
      <xdr:colOff>133350</xdr:colOff>
      <xdr:row>60</xdr:row>
      <xdr:rowOff>32294</xdr:rowOff>
    </xdr:to>
    <xdr:cxnSp macro="">
      <xdr:nvCxnSpPr>
        <xdr:cNvPr id="134" name="直線コネクタ 133"/>
        <xdr:cNvCxnSpPr/>
      </xdr:nvCxnSpPr>
      <xdr:spPr>
        <a:xfrm>
          <a:off x="4114800" y="10267587"/>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5" name="財政構造の弾力性平均値テキスト"/>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6" name="フローチャート: 判断 135"/>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152037</xdr:rowOff>
    </xdr:from>
    <xdr:to>
      <xdr:col>19</xdr:col>
      <xdr:colOff>133350</xdr:colOff>
      <xdr:row>59</xdr:row>
      <xdr:rowOff>158931</xdr:rowOff>
    </xdr:to>
    <xdr:cxnSp macro="">
      <xdr:nvCxnSpPr>
        <xdr:cNvPr id="137" name="直線コネクタ 136"/>
        <xdr:cNvCxnSpPr/>
      </xdr:nvCxnSpPr>
      <xdr:spPr>
        <a:xfrm flipV="1">
          <a:off x="3225800" y="102675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15966</xdr:rowOff>
    </xdr:from>
    <xdr:to>
      <xdr:col>19</xdr:col>
      <xdr:colOff>184150</xdr:colOff>
      <xdr:row>60</xdr:row>
      <xdr:rowOff>117566</xdr:rowOff>
    </xdr:to>
    <xdr:sp macro="" textlink="">
      <xdr:nvSpPr>
        <xdr:cNvPr id="138" name="フローチャート: 判断 137"/>
        <xdr:cNvSpPr/>
      </xdr:nvSpPr>
      <xdr:spPr>
        <a:xfrm>
          <a:off x="4064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102343</xdr:rowOff>
    </xdr:from>
    <xdr:ext cx="736600" cy="259045"/>
    <xdr:sp macro="" textlink="">
      <xdr:nvSpPr>
        <xdr:cNvPr id="139" name="テキスト ボックス 138"/>
        <xdr:cNvSpPr txBox="1"/>
      </xdr:nvSpPr>
      <xdr:spPr>
        <a:xfrm>
          <a:off x="3733800" y="10389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72753</xdr:rowOff>
    </xdr:from>
    <xdr:to>
      <xdr:col>15</xdr:col>
      <xdr:colOff>82550</xdr:colOff>
      <xdr:row>59</xdr:row>
      <xdr:rowOff>158931</xdr:rowOff>
    </xdr:to>
    <xdr:cxnSp macro="">
      <xdr:nvCxnSpPr>
        <xdr:cNvPr id="140" name="直線コネクタ 139"/>
        <xdr:cNvCxnSpPr/>
      </xdr:nvCxnSpPr>
      <xdr:spPr>
        <a:xfrm>
          <a:off x="2336800" y="1018830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146050</xdr:rowOff>
    </xdr:from>
    <xdr:to>
      <xdr:col>15</xdr:col>
      <xdr:colOff>133350</xdr:colOff>
      <xdr:row>60</xdr:row>
      <xdr:rowOff>76200</xdr:rowOff>
    </xdr:to>
    <xdr:sp macro="" textlink="">
      <xdr:nvSpPr>
        <xdr:cNvPr id="141" name="フローチャート: 判断 140"/>
        <xdr:cNvSpPr/>
      </xdr:nvSpPr>
      <xdr:spPr>
        <a:xfrm>
          <a:off x="3175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60977</xdr:rowOff>
    </xdr:from>
    <xdr:ext cx="762000" cy="259045"/>
    <xdr:sp macro="" textlink="">
      <xdr:nvSpPr>
        <xdr:cNvPr id="142" name="テキスト ボックス 141"/>
        <xdr:cNvSpPr txBox="1"/>
      </xdr:nvSpPr>
      <xdr:spPr>
        <a:xfrm>
          <a:off x="2844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72753</xdr:rowOff>
    </xdr:from>
    <xdr:to>
      <xdr:col>11</xdr:col>
      <xdr:colOff>31750</xdr:colOff>
      <xdr:row>59</xdr:row>
      <xdr:rowOff>155484</xdr:rowOff>
    </xdr:to>
    <xdr:cxnSp macro="">
      <xdr:nvCxnSpPr>
        <xdr:cNvPr id="143" name="直線コネクタ 142"/>
        <xdr:cNvCxnSpPr/>
      </xdr:nvCxnSpPr>
      <xdr:spPr>
        <a:xfrm flipV="1">
          <a:off x="1447800" y="10188303"/>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73660</xdr:rowOff>
    </xdr:from>
    <xdr:to>
      <xdr:col>11</xdr:col>
      <xdr:colOff>82550</xdr:colOff>
      <xdr:row>60</xdr:row>
      <xdr:rowOff>3810</xdr:rowOff>
    </xdr:to>
    <xdr:sp macro="" textlink="">
      <xdr:nvSpPr>
        <xdr:cNvPr id="144" name="フローチャート: 判断 143"/>
        <xdr:cNvSpPr/>
      </xdr:nvSpPr>
      <xdr:spPr>
        <a:xfrm>
          <a:off x="2286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45" name="テキスト ボックス 144"/>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46" name="フローチャート: 判断 145"/>
        <xdr:cNvSpPr/>
      </xdr:nvSpPr>
      <xdr:spPr>
        <a:xfrm>
          <a:off x="1397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29953</xdr:rowOff>
    </xdr:from>
    <xdr:ext cx="762000" cy="259045"/>
    <xdr:sp macro="" textlink="">
      <xdr:nvSpPr>
        <xdr:cNvPr id="147" name="テキスト ボックス 146"/>
        <xdr:cNvSpPr txBox="1"/>
      </xdr:nvSpPr>
      <xdr:spPr>
        <a:xfrm>
          <a:off x="1066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152944</xdr:rowOff>
    </xdr:from>
    <xdr:to>
      <xdr:col>23</xdr:col>
      <xdr:colOff>184150</xdr:colOff>
      <xdr:row>60</xdr:row>
      <xdr:rowOff>83094</xdr:rowOff>
    </xdr:to>
    <xdr:sp macro="" textlink="">
      <xdr:nvSpPr>
        <xdr:cNvPr id="153" name="楕円 152"/>
        <xdr:cNvSpPr/>
      </xdr:nvSpPr>
      <xdr:spPr>
        <a:xfrm>
          <a:off x="49022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169471</xdr:rowOff>
    </xdr:from>
    <xdr:ext cx="762000" cy="259045"/>
    <xdr:sp macro="" textlink="">
      <xdr:nvSpPr>
        <xdr:cNvPr id="154" name="財政構造の弾力性該当値テキスト"/>
        <xdr:cNvSpPr txBox="1"/>
      </xdr:nvSpPr>
      <xdr:spPr>
        <a:xfrm>
          <a:off x="5041900" y="1011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101237</xdr:rowOff>
    </xdr:from>
    <xdr:to>
      <xdr:col>19</xdr:col>
      <xdr:colOff>184150</xdr:colOff>
      <xdr:row>60</xdr:row>
      <xdr:rowOff>31387</xdr:rowOff>
    </xdr:to>
    <xdr:sp macro="" textlink="">
      <xdr:nvSpPr>
        <xdr:cNvPr id="155" name="楕円 154"/>
        <xdr:cNvSpPr/>
      </xdr:nvSpPr>
      <xdr:spPr>
        <a:xfrm>
          <a:off x="4064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41564</xdr:rowOff>
    </xdr:from>
    <xdr:ext cx="736600" cy="259045"/>
    <xdr:sp macro="" textlink="">
      <xdr:nvSpPr>
        <xdr:cNvPr id="156" name="テキスト ボックス 155"/>
        <xdr:cNvSpPr txBox="1"/>
      </xdr:nvSpPr>
      <xdr:spPr>
        <a:xfrm>
          <a:off x="3733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108131</xdr:rowOff>
    </xdr:from>
    <xdr:to>
      <xdr:col>15</xdr:col>
      <xdr:colOff>133350</xdr:colOff>
      <xdr:row>60</xdr:row>
      <xdr:rowOff>38281</xdr:rowOff>
    </xdr:to>
    <xdr:sp macro="" textlink="">
      <xdr:nvSpPr>
        <xdr:cNvPr id="157" name="楕円 156"/>
        <xdr:cNvSpPr/>
      </xdr:nvSpPr>
      <xdr:spPr>
        <a:xfrm>
          <a:off x="3175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48458</xdr:rowOff>
    </xdr:from>
    <xdr:ext cx="762000" cy="259045"/>
    <xdr:sp macro="" textlink="">
      <xdr:nvSpPr>
        <xdr:cNvPr id="158" name="テキスト ボックス 157"/>
        <xdr:cNvSpPr txBox="1"/>
      </xdr:nvSpPr>
      <xdr:spPr>
        <a:xfrm>
          <a:off x="2844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21953</xdr:rowOff>
    </xdr:from>
    <xdr:to>
      <xdr:col>11</xdr:col>
      <xdr:colOff>82550</xdr:colOff>
      <xdr:row>59</xdr:row>
      <xdr:rowOff>123553</xdr:rowOff>
    </xdr:to>
    <xdr:sp macro="" textlink="">
      <xdr:nvSpPr>
        <xdr:cNvPr id="159" name="楕円 158"/>
        <xdr:cNvSpPr/>
      </xdr:nvSpPr>
      <xdr:spPr>
        <a:xfrm>
          <a:off x="2286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133730</xdr:rowOff>
    </xdr:from>
    <xdr:ext cx="762000" cy="259045"/>
    <xdr:sp macro="" textlink="">
      <xdr:nvSpPr>
        <xdr:cNvPr id="160" name="テキスト ボックス 159"/>
        <xdr:cNvSpPr txBox="1"/>
      </xdr:nvSpPr>
      <xdr:spPr>
        <a:xfrm>
          <a:off x="1955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104684</xdr:rowOff>
    </xdr:from>
    <xdr:to>
      <xdr:col>7</xdr:col>
      <xdr:colOff>31750</xdr:colOff>
      <xdr:row>60</xdr:row>
      <xdr:rowOff>34834</xdr:rowOff>
    </xdr:to>
    <xdr:sp macro="" textlink="">
      <xdr:nvSpPr>
        <xdr:cNvPr id="161" name="楕円 160"/>
        <xdr:cNvSpPr/>
      </xdr:nvSpPr>
      <xdr:spPr>
        <a:xfrm>
          <a:off x="1397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45011</xdr:rowOff>
    </xdr:from>
    <xdr:ext cx="762000" cy="259045"/>
    <xdr:sp macro="" textlink="">
      <xdr:nvSpPr>
        <xdr:cNvPr id="162" name="テキスト ボックス 161"/>
        <xdr:cNvSpPr txBox="1"/>
      </xdr:nvSpPr>
      <xdr:spPr>
        <a:xfrm>
          <a:off x="1066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[252,050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類似団体平均を若干上回る数値で推移してきたが、平成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月豪雨災害により災害復旧支援、災害廃棄物処理等、災害関連に係る物件費が前年度比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3,269,491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千円増したことに伴い、人口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78,380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円増となり、類似団体平均を大幅に上回る数値となった。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今後数値は改善する見込みではあるが、移住定住施策による人口減少の抑制、公共施設の整理・統廃合を進めることにより、経費削減に努める。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9" name="直線コネクタ 178"/>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0" name="テキスト ボックス 179"/>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3" name="直線コネクタ 182"/>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4" name="テキスト ボックス 183"/>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73853</xdr:rowOff>
    </xdr:from>
    <xdr:to>
      <xdr:col>23</xdr:col>
      <xdr:colOff>133350</xdr:colOff>
      <xdr:row>88</xdr:row>
      <xdr:rowOff>144979</xdr:rowOff>
    </xdr:to>
    <xdr:cxnSp macro="">
      <xdr:nvCxnSpPr>
        <xdr:cNvPr id="188" name="直線コネクタ 187"/>
        <xdr:cNvCxnSpPr/>
      </xdr:nvCxnSpPr>
      <xdr:spPr>
        <a:xfrm flipV="1">
          <a:off x="4953000" y="13961303"/>
          <a:ext cx="0" cy="1271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117056</xdr:rowOff>
    </xdr:from>
    <xdr:ext cx="762000" cy="259045"/>
    <xdr:sp macro="" textlink="">
      <xdr:nvSpPr>
        <xdr:cNvPr id="189" name="人件費・物件費等の状況最小値テキスト"/>
        <xdr:cNvSpPr txBox="1"/>
      </xdr:nvSpPr>
      <xdr:spPr>
        <a:xfrm>
          <a:off x="5041900" y="1520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144979</xdr:rowOff>
    </xdr:from>
    <xdr:to>
      <xdr:col>24</xdr:col>
      <xdr:colOff>12700</xdr:colOff>
      <xdr:row>88</xdr:row>
      <xdr:rowOff>144979</xdr:rowOff>
    </xdr:to>
    <xdr:cxnSp macro="">
      <xdr:nvCxnSpPr>
        <xdr:cNvPr id="190" name="直線コネクタ 189"/>
        <xdr:cNvCxnSpPr/>
      </xdr:nvCxnSpPr>
      <xdr:spPr>
        <a:xfrm>
          <a:off x="4864100" y="1523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160230</xdr:rowOff>
    </xdr:from>
    <xdr:ext cx="762000" cy="259045"/>
    <xdr:sp macro="" textlink="">
      <xdr:nvSpPr>
        <xdr:cNvPr id="191" name="人件費・物件費等の状況最大値テキスト"/>
        <xdr:cNvSpPr txBox="1"/>
      </xdr:nvSpPr>
      <xdr:spPr>
        <a:xfrm>
          <a:off x="5041900" y="137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73853</xdr:rowOff>
    </xdr:from>
    <xdr:to>
      <xdr:col>24</xdr:col>
      <xdr:colOff>12700</xdr:colOff>
      <xdr:row>81</xdr:row>
      <xdr:rowOff>73853</xdr:rowOff>
    </xdr:to>
    <xdr:cxnSp macro="">
      <xdr:nvCxnSpPr>
        <xdr:cNvPr id="192" name="直線コネクタ 191"/>
        <xdr:cNvCxnSpPr/>
      </xdr:nvCxnSpPr>
      <xdr:spPr>
        <a:xfrm>
          <a:off x="4864100" y="13961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44365</xdr:rowOff>
    </xdr:from>
    <xdr:to>
      <xdr:col>23</xdr:col>
      <xdr:colOff>133350</xdr:colOff>
      <xdr:row>87</xdr:row>
      <xdr:rowOff>2842</xdr:rowOff>
    </xdr:to>
    <xdr:cxnSp macro="">
      <xdr:nvCxnSpPr>
        <xdr:cNvPr id="193" name="直線コネクタ 192"/>
        <xdr:cNvCxnSpPr/>
      </xdr:nvCxnSpPr>
      <xdr:spPr>
        <a:xfrm>
          <a:off x="4114800" y="14446165"/>
          <a:ext cx="838200" cy="47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2472</xdr:rowOff>
    </xdr:from>
    <xdr:ext cx="762000" cy="259045"/>
    <xdr:sp macro="" textlink="">
      <xdr:nvSpPr>
        <xdr:cNvPr id="194" name="人件費・物件費等の状況平均値テキスト"/>
        <xdr:cNvSpPr txBox="1"/>
      </xdr:nvSpPr>
      <xdr:spPr>
        <a:xfrm>
          <a:off x="5041900" y="142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157395</xdr:rowOff>
    </xdr:from>
    <xdr:to>
      <xdr:col>23</xdr:col>
      <xdr:colOff>184150</xdr:colOff>
      <xdr:row>84</xdr:row>
      <xdr:rowOff>87545</xdr:rowOff>
    </xdr:to>
    <xdr:sp macro="" textlink="">
      <xdr:nvSpPr>
        <xdr:cNvPr id="195" name="フローチャート: 判断 194"/>
        <xdr:cNvSpPr/>
      </xdr:nvSpPr>
      <xdr:spPr>
        <a:xfrm>
          <a:off x="4902200" y="1438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28408</xdr:rowOff>
    </xdr:from>
    <xdr:to>
      <xdr:col>19</xdr:col>
      <xdr:colOff>133350</xdr:colOff>
      <xdr:row>84</xdr:row>
      <xdr:rowOff>44365</xdr:rowOff>
    </xdr:to>
    <xdr:cxnSp macro="">
      <xdr:nvCxnSpPr>
        <xdr:cNvPr id="196" name="直線コネクタ 195"/>
        <xdr:cNvCxnSpPr/>
      </xdr:nvCxnSpPr>
      <xdr:spPr>
        <a:xfrm>
          <a:off x="3225800" y="14430208"/>
          <a:ext cx="889000" cy="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131251</xdr:rowOff>
    </xdr:from>
    <xdr:to>
      <xdr:col>19</xdr:col>
      <xdr:colOff>184150</xdr:colOff>
      <xdr:row>84</xdr:row>
      <xdr:rowOff>61401</xdr:rowOff>
    </xdr:to>
    <xdr:sp macro="" textlink="">
      <xdr:nvSpPr>
        <xdr:cNvPr id="197" name="フローチャート: 判断 196"/>
        <xdr:cNvSpPr/>
      </xdr:nvSpPr>
      <xdr:spPr>
        <a:xfrm>
          <a:off x="4064000" y="1436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71578</xdr:rowOff>
    </xdr:from>
    <xdr:ext cx="736600" cy="259045"/>
    <xdr:sp macro="" textlink="">
      <xdr:nvSpPr>
        <xdr:cNvPr id="198" name="テキスト ボックス 197"/>
        <xdr:cNvSpPr txBox="1"/>
      </xdr:nvSpPr>
      <xdr:spPr>
        <a:xfrm>
          <a:off x="3733800" y="14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166976</xdr:rowOff>
    </xdr:from>
    <xdr:to>
      <xdr:col>15</xdr:col>
      <xdr:colOff>82550</xdr:colOff>
      <xdr:row>84</xdr:row>
      <xdr:rowOff>28408</xdr:rowOff>
    </xdr:to>
    <xdr:cxnSp macro="">
      <xdr:nvCxnSpPr>
        <xdr:cNvPr id="199" name="直線コネクタ 198"/>
        <xdr:cNvCxnSpPr/>
      </xdr:nvCxnSpPr>
      <xdr:spPr>
        <a:xfrm>
          <a:off x="2336800" y="14397326"/>
          <a:ext cx="889000" cy="3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106824</xdr:rowOff>
    </xdr:from>
    <xdr:to>
      <xdr:col>15</xdr:col>
      <xdr:colOff>133350</xdr:colOff>
      <xdr:row>84</xdr:row>
      <xdr:rowOff>36974</xdr:rowOff>
    </xdr:to>
    <xdr:sp macro="" textlink="">
      <xdr:nvSpPr>
        <xdr:cNvPr id="200" name="フローチャート: 判断 199"/>
        <xdr:cNvSpPr/>
      </xdr:nvSpPr>
      <xdr:spPr>
        <a:xfrm>
          <a:off x="3175000" y="1433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47151</xdr:rowOff>
    </xdr:from>
    <xdr:ext cx="762000" cy="259045"/>
    <xdr:sp macro="" textlink="">
      <xdr:nvSpPr>
        <xdr:cNvPr id="201" name="テキスト ボックス 200"/>
        <xdr:cNvSpPr txBox="1"/>
      </xdr:nvSpPr>
      <xdr:spPr>
        <a:xfrm>
          <a:off x="2844800" y="1410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144914</xdr:rowOff>
    </xdr:from>
    <xdr:to>
      <xdr:col>11</xdr:col>
      <xdr:colOff>31750</xdr:colOff>
      <xdr:row>83</xdr:row>
      <xdr:rowOff>166976</xdr:rowOff>
    </xdr:to>
    <xdr:cxnSp macro="">
      <xdr:nvCxnSpPr>
        <xdr:cNvPr id="202" name="直線コネクタ 201"/>
        <xdr:cNvCxnSpPr/>
      </xdr:nvCxnSpPr>
      <xdr:spPr>
        <a:xfrm>
          <a:off x="1447800" y="14375264"/>
          <a:ext cx="889000" cy="2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64888</xdr:rowOff>
    </xdr:from>
    <xdr:to>
      <xdr:col>11</xdr:col>
      <xdr:colOff>82550</xdr:colOff>
      <xdr:row>83</xdr:row>
      <xdr:rowOff>166488</xdr:rowOff>
    </xdr:to>
    <xdr:sp macro="" textlink="">
      <xdr:nvSpPr>
        <xdr:cNvPr id="203" name="フローチャート: 判断 202"/>
        <xdr:cNvSpPr/>
      </xdr:nvSpPr>
      <xdr:spPr>
        <a:xfrm>
          <a:off x="2286000" y="142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5215</xdr:rowOff>
    </xdr:from>
    <xdr:ext cx="762000" cy="259045"/>
    <xdr:sp macro="" textlink="">
      <xdr:nvSpPr>
        <xdr:cNvPr id="204" name="テキスト ボックス 203"/>
        <xdr:cNvSpPr txBox="1"/>
      </xdr:nvSpPr>
      <xdr:spPr>
        <a:xfrm>
          <a:off x="1955800" y="1406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35249</xdr:rowOff>
    </xdr:from>
    <xdr:to>
      <xdr:col>7</xdr:col>
      <xdr:colOff>31750</xdr:colOff>
      <xdr:row>83</xdr:row>
      <xdr:rowOff>136849</xdr:rowOff>
    </xdr:to>
    <xdr:sp macro="" textlink="">
      <xdr:nvSpPr>
        <xdr:cNvPr id="205" name="フローチャート: 判断 204"/>
        <xdr:cNvSpPr/>
      </xdr:nvSpPr>
      <xdr:spPr>
        <a:xfrm>
          <a:off x="1397000" y="1426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147026</xdr:rowOff>
    </xdr:from>
    <xdr:ext cx="762000" cy="259045"/>
    <xdr:sp macro="" textlink="">
      <xdr:nvSpPr>
        <xdr:cNvPr id="206" name="テキスト ボックス 205"/>
        <xdr:cNvSpPr txBox="1"/>
      </xdr:nvSpPr>
      <xdr:spPr>
        <a:xfrm>
          <a:off x="1066800" y="1403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123492</xdr:rowOff>
    </xdr:from>
    <xdr:to>
      <xdr:col>23</xdr:col>
      <xdr:colOff>184150</xdr:colOff>
      <xdr:row>87</xdr:row>
      <xdr:rowOff>53642</xdr:rowOff>
    </xdr:to>
    <xdr:sp macro="" textlink="">
      <xdr:nvSpPr>
        <xdr:cNvPr id="212" name="楕円 211"/>
        <xdr:cNvSpPr/>
      </xdr:nvSpPr>
      <xdr:spPr>
        <a:xfrm>
          <a:off x="4902200" y="148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95569</xdr:rowOff>
    </xdr:from>
    <xdr:ext cx="762000" cy="259045"/>
    <xdr:sp macro="" textlink="">
      <xdr:nvSpPr>
        <xdr:cNvPr id="213" name="人件費・物件費等の状況該当値テキスト"/>
        <xdr:cNvSpPr txBox="1"/>
      </xdr:nvSpPr>
      <xdr:spPr>
        <a:xfrm>
          <a:off x="5041900" y="1484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165015</xdr:rowOff>
    </xdr:from>
    <xdr:to>
      <xdr:col>19</xdr:col>
      <xdr:colOff>184150</xdr:colOff>
      <xdr:row>84</xdr:row>
      <xdr:rowOff>95165</xdr:rowOff>
    </xdr:to>
    <xdr:sp macro="" textlink="">
      <xdr:nvSpPr>
        <xdr:cNvPr id="214" name="楕円 213"/>
        <xdr:cNvSpPr/>
      </xdr:nvSpPr>
      <xdr:spPr>
        <a:xfrm>
          <a:off x="4064000" y="143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79942</xdr:rowOff>
    </xdr:from>
    <xdr:ext cx="736600" cy="259045"/>
    <xdr:sp macro="" textlink="">
      <xdr:nvSpPr>
        <xdr:cNvPr id="215" name="テキスト ボックス 214"/>
        <xdr:cNvSpPr txBox="1"/>
      </xdr:nvSpPr>
      <xdr:spPr>
        <a:xfrm>
          <a:off x="3733800" y="14481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149058</xdr:rowOff>
    </xdr:from>
    <xdr:to>
      <xdr:col>15</xdr:col>
      <xdr:colOff>133350</xdr:colOff>
      <xdr:row>84</xdr:row>
      <xdr:rowOff>79208</xdr:rowOff>
    </xdr:to>
    <xdr:sp macro="" textlink="">
      <xdr:nvSpPr>
        <xdr:cNvPr id="216" name="楕円 215"/>
        <xdr:cNvSpPr/>
      </xdr:nvSpPr>
      <xdr:spPr>
        <a:xfrm>
          <a:off x="3175000" y="1437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63985</xdr:rowOff>
    </xdr:from>
    <xdr:ext cx="762000" cy="259045"/>
    <xdr:sp macro="" textlink="">
      <xdr:nvSpPr>
        <xdr:cNvPr id="217" name="テキスト ボックス 216"/>
        <xdr:cNvSpPr txBox="1"/>
      </xdr:nvSpPr>
      <xdr:spPr>
        <a:xfrm>
          <a:off x="2844800" y="1446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116176</xdr:rowOff>
    </xdr:from>
    <xdr:to>
      <xdr:col>11</xdr:col>
      <xdr:colOff>82550</xdr:colOff>
      <xdr:row>84</xdr:row>
      <xdr:rowOff>46326</xdr:rowOff>
    </xdr:to>
    <xdr:sp macro="" textlink="">
      <xdr:nvSpPr>
        <xdr:cNvPr id="218" name="楕円 217"/>
        <xdr:cNvSpPr/>
      </xdr:nvSpPr>
      <xdr:spPr>
        <a:xfrm>
          <a:off x="2286000" y="1434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31103</xdr:rowOff>
    </xdr:from>
    <xdr:ext cx="762000" cy="259045"/>
    <xdr:sp macro="" textlink="">
      <xdr:nvSpPr>
        <xdr:cNvPr id="219" name="テキスト ボックス 218"/>
        <xdr:cNvSpPr txBox="1"/>
      </xdr:nvSpPr>
      <xdr:spPr>
        <a:xfrm>
          <a:off x="1955800" y="1443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94114</xdr:rowOff>
    </xdr:from>
    <xdr:to>
      <xdr:col>7</xdr:col>
      <xdr:colOff>31750</xdr:colOff>
      <xdr:row>84</xdr:row>
      <xdr:rowOff>24264</xdr:rowOff>
    </xdr:to>
    <xdr:sp macro="" textlink="">
      <xdr:nvSpPr>
        <xdr:cNvPr id="220" name="楕円 219"/>
        <xdr:cNvSpPr/>
      </xdr:nvSpPr>
      <xdr:spPr>
        <a:xfrm>
          <a:off x="1397000" y="1432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9041</xdr:rowOff>
    </xdr:from>
    <xdr:ext cx="762000" cy="259045"/>
    <xdr:sp macro="" textlink="">
      <xdr:nvSpPr>
        <xdr:cNvPr id="221" name="テキスト ボックス 220"/>
        <xdr:cNvSpPr txBox="1"/>
      </xdr:nvSpPr>
      <xdr:spPr>
        <a:xfrm>
          <a:off x="1066800" y="1441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類似団体平均及び全国市平均と比較しても低い水準で推移している。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今後も引き続き、人事評価制度や業績評価制度の運用により給与水準の適正化に努める。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90</xdr:row>
      <xdr:rowOff>47777</xdr:rowOff>
    </xdr:to>
    <xdr:cxnSp macro="">
      <xdr:nvCxnSpPr>
        <xdr:cNvPr id="252" name="直線コネクタ 251"/>
        <xdr:cNvCxnSpPr/>
      </xdr:nvCxnSpPr>
      <xdr:spPr>
        <a:xfrm flipV="1">
          <a:off x="17018000" y="13973023"/>
          <a:ext cx="0" cy="15052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19854</xdr:rowOff>
    </xdr:from>
    <xdr:ext cx="762000" cy="259045"/>
    <xdr:sp macro="" textlink="">
      <xdr:nvSpPr>
        <xdr:cNvPr id="253" name="給与水準   （国との比較）最小値テキスト"/>
        <xdr:cNvSpPr txBox="1"/>
      </xdr:nvSpPr>
      <xdr:spPr>
        <a:xfrm>
          <a:off x="17106900" y="154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47777</xdr:rowOff>
    </xdr:from>
    <xdr:to>
      <xdr:col>81</xdr:col>
      <xdr:colOff>133350</xdr:colOff>
      <xdr:row>90</xdr:row>
      <xdr:rowOff>47777</xdr:rowOff>
    </xdr:to>
    <xdr:cxnSp macro="">
      <xdr:nvCxnSpPr>
        <xdr:cNvPr id="254" name="直線コネクタ 253"/>
        <xdr:cNvCxnSpPr/>
      </xdr:nvCxnSpPr>
      <xdr:spPr>
        <a:xfrm>
          <a:off x="16929100" y="1547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5"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6" name="直線コネクタ 255"/>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8768</xdr:rowOff>
    </xdr:to>
    <xdr:cxnSp macro="">
      <xdr:nvCxnSpPr>
        <xdr:cNvPr id="257" name="直線コネクタ 256"/>
        <xdr:cNvCxnSpPr/>
      </xdr:nvCxnSpPr>
      <xdr:spPr>
        <a:xfrm flipV="1">
          <a:off x="16179800" y="14524566"/>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137782</xdr:rowOff>
    </xdr:from>
    <xdr:ext cx="762000" cy="259045"/>
    <xdr:sp macro="" textlink="">
      <xdr:nvSpPr>
        <xdr:cNvPr id="258" name="給与水準   （国との比較）平均値テキスト"/>
        <xdr:cNvSpPr txBox="1"/>
      </xdr:nvSpPr>
      <xdr:spPr>
        <a:xfrm>
          <a:off x="17106900" y="1488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59" name="フローチャート: 判断 258"/>
        <xdr:cNvSpPr/>
      </xdr:nvSpPr>
      <xdr:spPr>
        <a:xfrm>
          <a:off x="169672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8768</xdr:rowOff>
    </xdr:to>
    <xdr:cxnSp macro="">
      <xdr:nvCxnSpPr>
        <xdr:cNvPr id="260" name="直線コネクタ 259"/>
        <xdr:cNvCxnSpPr/>
      </xdr:nvCxnSpPr>
      <xdr:spPr>
        <a:xfrm>
          <a:off x="15290800" y="14570529"/>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61" name="フローチャート: 判断 260"/>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62" name="テキスト ボックス 26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66221</xdr:rowOff>
    </xdr:to>
    <xdr:cxnSp macro="">
      <xdr:nvCxnSpPr>
        <xdr:cNvPr id="263" name="直線コネクタ 262"/>
        <xdr:cNvCxnSpPr/>
      </xdr:nvCxnSpPr>
      <xdr:spPr>
        <a:xfrm flipV="1">
          <a:off x="14401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17236</xdr:rowOff>
    </xdr:from>
    <xdr:to>
      <xdr:col>73</xdr:col>
      <xdr:colOff>44450</xdr:colOff>
      <xdr:row>87</xdr:row>
      <xdr:rowOff>118836</xdr:rowOff>
    </xdr:to>
    <xdr:sp macro="" textlink="">
      <xdr:nvSpPr>
        <xdr:cNvPr id="264" name="フローチャート: 判断 263"/>
        <xdr:cNvSpPr/>
      </xdr:nvSpPr>
      <xdr:spPr>
        <a:xfrm>
          <a:off x="15240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65" name="テキスト ボックス 264"/>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20259</xdr:rowOff>
    </xdr:from>
    <xdr:to>
      <xdr:col>68</xdr:col>
      <xdr:colOff>152400</xdr:colOff>
      <xdr:row>85</xdr:row>
      <xdr:rowOff>66221</xdr:rowOff>
    </xdr:to>
    <xdr:cxnSp macro="">
      <xdr:nvCxnSpPr>
        <xdr:cNvPr id="266" name="直線コネクタ 265"/>
        <xdr:cNvCxnSpPr/>
      </xdr:nvCxnSpPr>
      <xdr:spPr>
        <a:xfrm>
          <a:off x="13512800" y="1459350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17236</xdr:rowOff>
    </xdr:from>
    <xdr:to>
      <xdr:col>68</xdr:col>
      <xdr:colOff>203200</xdr:colOff>
      <xdr:row>87</xdr:row>
      <xdr:rowOff>118836</xdr:rowOff>
    </xdr:to>
    <xdr:sp macro="" textlink="">
      <xdr:nvSpPr>
        <xdr:cNvPr id="267" name="フローチャート: 判断 266"/>
        <xdr:cNvSpPr/>
      </xdr:nvSpPr>
      <xdr:spPr>
        <a:xfrm>
          <a:off x="14351000" y="149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68" name="テキスト ボックス 267"/>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69" name="フローチャート: 判断 268"/>
        <xdr:cNvSpPr/>
      </xdr:nvSpPr>
      <xdr:spPr>
        <a:xfrm>
          <a:off x="13462000" y="1484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70" name="テキスト ボックス 269"/>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6" name="楕円 275"/>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7" name="給与水準   （国との比較）該当値テキスト"/>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78" name="楕円 277"/>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79" name="テキスト ボックス 278"/>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0" name="楕円 279"/>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1" name="テキスト ボックス 280"/>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84" name="楕円 283"/>
        <xdr:cNvSpPr/>
      </xdr:nvSpPr>
      <xdr:spPr>
        <a:xfrm>
          <a:off x="13462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81236</xdr:rowOff>
    </xdr:from>
    <xdr:ext cx="762000" cy="259045"/>
    <xdr:sp macro="" textlink="">
      <xdr:nvSpPr>
        <xdr:cNvPr id="285" name="テキスト ボックス 284"/>
        <xdr:cNvSpPr txBox="1"/>
      </xdr:nvSpPr>
      <xdr:spPr>
        <a:xfrm>
          <a:off x="13131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適正な定員管理に努めているものの、人口が平成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44,266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43,400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人減少し、人口千人当たり職員数は前年度比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ポイント増となり依然として類似団体平均を上回っている状況が継続している。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移住定住施策による人口減少の抑制を図り、住民サービスの低下を招かないよう、今後も適正な定員管理に努める。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168366</xdr:rowOff>
    </xdr:from>
    <xdr:to>
      <xdr:col>81</xdr:col>
      <xdr:colOff>44450</xdr:colOff>
      <xdr:row>67</xdr:row>
      <xdr:rowOff>105289</xdr:rowOff>
    </xdr:to>
    <xdr:cxnSp macro="">
      <xdr:nvCxnSpPr>
        <xdr:cNvPr id="317" name="直線コネクタ 316"/>
        <xdr:cNvCxnSpPr/>
      </xdr:nvCxnSpPr>
      <xdr:spPr>
        <a:xfrm flipV="1">
          <a:off x="17018000" y="10112466"/>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77366</xdr:rowOff>
    </xdr:from>
    <xdr:ext cx="762000" cy="259045"/>
    <xdr:sp macro="" textlink="">
      <xdr:nvSpPr>
        <xdr:cNvPr id="318" name="定員管理の状況最小値テキスト"/>
        <xdr:cNvSpPr txBox="1"/>
      </xdr:nvSpPr>
      <xdr:spPr>
        <a:xfrm>
          <a:off x="17106900" y="115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105289</xdr:rowOff>
    </xdr:from>
    <xdr:to>
      <xdr:col>81</xdr:col>
      <xdr:colOff>133350</xdr:colOff>
      <xdr:row>67</xdr:row>
      <xdr:rowOff>105289</xdr:rowOff>
    </xdr:to>
    <xdr:cxnSp macro="">
      <xdr:nvCxnSpPr>
        <xdr:cNvPr id="319" name="直線コネクタ 318"/>
        <xdr:cNvCxnSpPr/>
      </xdr:nvCxnSpPr>
      <xdr:spPr>
        <a:xfrm>
          <a:off x="16929100" y="1159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83293</xdr:rowOff>
    </xdr:from>
    <xdr:ext cx="762000" cy="259045"/>
    <xdr:sp macro="" textlink="">
      <xdr:nvSpPr>
        <xdr:cNvPr id="320" name="定員管理の状況最大値テキスト"/>
        <xdr:cNvSpPr txBox="1"/>
      </xdr:nvSpPr>
      <xdr:spPr>
        <a:xfrm>
          <a:off x="17106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168366</xdr:rowOff>
    </xdr:from>
    <xdr:to>
      <xdr:col>81</xdr:col>
      <xdr:colOff>133350</xdr:colOff>
      <xdr:row>58</xdr:row>
      <xdr:rowOff>168366</xdr:rowOff>
    </xdr:to>
    <xdr:cxnSp macro="">
      <xdr:nvCxnSpPr>
        <xdr:cNvPr id="321" name="直線コネクタ 320"/>
        <xdr:cNvCxnSpPr/>
      </xdr:nvCxnSpPr>
      <xdr:spPr>
        <a:xfrm>
          <a:off x="16929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22376</xdr:rowOff>
    </xdr:from>
    <xdr:to>
      <xdr:col>81</xdr:col>
      <xdr:colOff>44450</xdr:colOff>
      <xdr:row>63</xdr:row>
      <xdr:rowOff>33867</xdr:rowOff>
    </xdr:to>
    <xdr:cxnSp macro="">
      <xdr:nvCxnSpPr>
        <xdr:cNvPr id="322" name="直線コネクタ 321"/>
        <xdr:cNvCxnSpPr/>
      </xdr:nvCxnSpPr>
      <xdr:spPr>
        <a:xfrm>
          <a:off x="16179800" y="10823726"/>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81418</xdr:rowOff>
    </xdr:from>
    <xdr:ext cx="762000" cy="259045"/>
    <xdr:sp macro="" textlink="">
      <xdr:nvSpPr>
        <xdr:cNvPr id="323" name="定員管理の状況平均値テキスト"/>
        <xdr:cNvSpPr txBox="1"/>
      </xdr:nvSpPr>
      <xdr:spPr>
        <a:xfrm>
          <a:off x="17106900" y="10539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64891</xdr:rowOff>
    </xdr:from>
    <xdr:to>
      <xdr:col>81</xdr:col>
      <xdr:colOff>95250</xdr:colOff>
      <xdr:row>62</xdr:row>
      <xdr:rowOff>166491</xdr:rowOff>
    </xdr:to>
    <xdr:sp macro="" textlink="">
      <xdr:nvSpPr>
        <xdr:cNvPr id="324" name="フローチャート: 判断 323"/>
        <xdr:cNvSpPr/>
      </xdr:nvSpPr>
      <xdr:spPr>
        <a:xfrm>
          <a:off x="169672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13184</xdr:rowOff>
    </xdr:from>
    <xdr:to>
      <xdr:col>77</xdr:col>
      <xdr:colOff>44450</xdr:colOff>
      <xdr:row>63</xdr:row>
      <xdr:rowOff>22376</xdr:rowOff>
    </xdr:to>
    <xdr:cxnSp macro="">
      <xdr:nvCxnSpPr>
        <xdr:cNvPr id="325" name="直線コネクタ 324"/>
        <xdr:cNvCxnSpPr/>
      </xdr:nvCxnSpPr>
      <xdr:spPr>
        <a:xfrm>
          <a:off x="15290800" y="1081453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63742</xdr:rowOff>
    </xdr:from>
    <xdr:to>
      <xdr:col>77</xdr:col>
      <xdr:colOff>95250</xdr:colOff>
      <xdr:row>62</xdr:row>
      <xdr:rowOff>165342</xdr:rowOff>
    </xdr:to>
    <xdr:sp macro="" textlink="">
      <xdr:nvSpPr>
        <xdr:cNvPr id="326" name="フローチャート: 判断 325"/>
        <xdr:cNvSpPr/>
      </xdr:nvSpPr>
      <xdr:spPr>
        <a:xfrm>
          <a:off x="16129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4069</xdr:rowOff>
    </xdr:from>
    <xdr:ext cx="736600" cy="259045"/>
    <xdr:sp macro="" textlink="">
      <xdr:nvSpPr>
        <xdr:cNvPr id="327" name="テキスト ボックス 326"/>
        <xdr:cNvSpPr txBox="1"/>
      </xdr:nvSpPr>
      <xdr:spPr>
        <a:xfrm>
          <a:off x="15798800" y="1046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544</xdr:rowOff>
    </xdr:from>
    <xdr:to>
      <xdr:col>72</xdr:col>
      <xdr:colOff>203200</xdr:colOff>
      <xdr:row>63</xdr:row>
      <xdr:rowOff>13184</xdr:rowOff>
    </xdr:to>
    <xdr:cxnSp macro="">
      <xdr:nvCxnSpPr>
        <xdr:cNvPr id="328" name="直線コネクタ 327"/>
        <xdr:cNvCxnSpPr/>
      </xdr:nvCxnSpPr>
      <xdr:spPr>
        <a:xfrm>
          <a:off x="14401800" y="10801894"/>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52251</xdr:rowOff>
    </xdr:from>
    <xdr:to>
      <xdr:col>73</xdr:col>
      <xdr:colOff>44450</xdr:colOff>
      <xdr:row>62</xdr:row>
      <xdr:rowOff>153851</xdr:rowOff>
    </xdr:to>
    <xdr:sp macro="" textlink="">
      <xdr:nvSpPr>
        <xdr:cNvPr id="329" name="フローチャート: 判断 328"/>
        <xdr:cNvSpPr/>
      </xdr:nvSpPr>
      <xdr:spPr>
        <a:xfrm>
          <a:off x="15240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164028</xdr:rowOff>
    </xdr:from>
    <xdr:ext cx="762000" cy="259045"/>
    <xdr:sp macro="" textlink="">
      <xdr:nvSpPr>
        <xdr:cNvPr id="330" name="テキスト ボックス 329"/>
        <xdr:cNvSpPr txBox="1"/>
      </xdr:nvSpPr>
      <xdr:spPr>
        <a:xfrm>
          <a:off x="14909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131778</xdr:rowOff>
    </xdr:from>
    <xdr:to>
      <xdr:col>68</xdr:col>
      <xdr:colOff>152400</xdr:colOff>
      <xdr:row>63</xdr:row>
      <xdr:rowOff>544</xdr:rowOff>
    </xdr:to>
    <xdr:cxnSp macro="">
      <xdr:nvCxnSpPr>
        <xdr:cNvPr id="331" name="直線コネクタ 330"/>
        <xdr:cNvCxnSpPr/>
      </xdr:nvCxnSpPr>
      <xdr:spPr>
        <a:xfrm>
          <a:off x="13512800" y="1076167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35016</xdr:rowOff>
    </xdr:from>
    <xdr:to>
      <xdr:col>68</xdr:col>
      <xdr:colOff>203200</xdr:colOff>
      <xdr:row>62</xdr:row>
      <xdr:rowOff>136616</xdr:rowOff>
    </xdr:to>
    <xdr:sp macro="" textlink="">
      <xdr:nvSpPr>
        <xdr:cNvPr id="332" name="フローチャート: 判断 331"/>
        <xdr:cNvSpPr/>
      </xdr:nvSpPr>
      <xdr:spPr>
        <a:xfrm>
          <a:off x="14351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146793</xdr:rowOff>
    </xdr:from>
    <xdr:ext cx="762000" cy="259045"/>
    <xdr:sp macro="" textlink="">
      <xdr:nvSpPr>
        <xdr:cNvPr id="333" name="テキスト ボックス 332"/>
        <xdr:cNvSpPr txBox="1"/>
      </xdr:nvSpPr>
      <xdr:spPr>
        <a:xfrm>
          <a:off x="14020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158206</xdr:rowOff>
    </xdr:from>
    <xdr:to>
      <xdr:col>64</xdr:col>
      <xdr:colOff>152400</xdr:colOff>
      <xdr:row>62</xdr:row>
      <xdr:rowOff>88356</xdr:rowOff>
    </xdr:to>
    <xdr:sp macro="" textlink="">
      <xdr:nvSpPr>
        <xdr:cNvPr id="334" name="フローチャート: 判断 333"/>
        <xdr:cNvSpPr/>
      </xdr:nvSpPr>
      <xdr:spPr>
        <a:xfrm>
          <a:off x="13462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98533</xdr:rowOff>
    </xdr:from>
    <xdr:ext cx="762000" cy="259045"/>
    <xdr:sp macro="" textlink="">
      <xdr:nvSpPr>
        <xdr:cNvPr id="335" name="テキスト ボックス 334"/>
        <xdr:cNvSpPr txBox="1"/>
      </xdr:nvSpPr>
      <xdr:spPr>
        <a:xfrm>
          <a:off x="13131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154517</xdr:rowOff>
    </xdr:from>
    <xdr:to>
      <xdr:col>81</xdr:col>
      <xdr:colOff>95250</xdr:colOff>
      <xdr:row>63</xdr:row>
      <xdr:rowOff>84667</xdr:rowOff>
    </xdr:to>
    <xdr:sp macro="" textlink="">
      <xdr:nvSpPr>
        <xdr:cNvPr id="341" name="楕円 340"/>
        <xdr:cNvSpPr/>
      </xdr:nvSpPr>
      <xdr:spPr>
        <a:xfrm>
          <a:off x="16967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126594</xdr:rowOff>
    </xdr:from>
    <xdr:ext cx="762000" cy="259045"/>
    <xdr:sp macro="" textlink="">
      <xdr:nvSpPr>
        <xdr:cNvPr id="342" name="定員管理の状況該当値テキスト"/>
        <xdr:cNvSpPr txBox="1"/>
      </xdr:nvSpPr>
      <xdr:spPr>
        <a:xfrm>
          <a:off x="17106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143026</xdr:rowOff>
    </xdr:from>
    <xdr:to>
      <xdr:col>77</xdr:col>
      <xdr:colOff>95250</xdr:colOff>
      <xdr:row>63</xdr:row>
      <xdr:rowOff>73176</xdr:rowOff>
    </xdr:to>
    <xdr:sp macro="" textlink="">
      <xdr:nvSpPr>
        <xdr:cNvPr id="343" name="楕円 342"/>
        <xdr:cNvSpPr/>
      </xdr:nvSpPr>
      <xdr:spPr>
        <a:xfrm>
          <a:off x="16129000" y="107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57953</xdr:rowOff>
    </xdr:from>
    <xdr:ext cx="736600" cy="259045"/>
    <xdr:sp macro="" textlink="">
      <xdr:nvSpPr>
        <xdr:cNvPr id="344" name="テキスト ボックス 343"/>
        <xdr:cNvSpPr txBox="1"/>
      </xdr:nvSpPr>
      <xdr:spPr>
        <a:xfrm>
          <a:off x="15798800" y="10859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133834</xdr:rowOff>
    </xdr:from>
    <xdr:to>
      <xdr:col>73</xdr:col>
      <xdr:colOff>44450</xdr:colOff>
      <xdr:row>63</xdr:row>
      <xdr:rowOff>63984</xdr:rowOff>
    </xdr:to>
    <xdr:sp macro="" textlink="">
      <xdr:nvSpPr>
        <xdr:cNvPr id="345" name="楕円 344"/>
        <xdr:cNvSpPr/>
      </xdr:nvSpPr>
      <xdr:spPr>
        <a:xfrm>
          <a:off x="15240000" y="107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48761</xdr:rowOff>
    </xdr:from>
    <xdr:ext cx="762000" cy="259045"/>
    <xdr:sp macro="" textlink="">
      <xdr:nvSpPr>
        <xdr:cNvPr id="346" name="テキスト ボックス 345"/>
        <xdr:cNvSpPr txBox="1"/>
      </xdr:nvSpPr>
      <xdr:spPr>
        <a:xfrm>
          <a:off x="14909800" y="1085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121194</xdr:rowOff>
    </xdr:from>
    <xdr:to>
      <xdr:col>68</xdr:col>
      <xdr:colOff>203200</xdr:colOff>
      <xdr:row>63</xdr:row>
      <xdr:rowOff>51344</xdr:rowOff>
    </xdr:to>
    <xdr:sp macro="" textlink="">
      <xdr:nvSpPr>
        <xdr:cNvPr id="347" name="楕円 346"/>
        <xdr:cNvSpPr/>
      </xdr:nvSpPr>
      <xdr:spPr>
        <a:xfrm>
          <a:off x="14351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36121</xdr:rowOff>
    </xdr:from>
    <xdr:ext cx="762000" cy="259045"/>
    <xdr:sp macro="" textlink="">
      <xdr:nvSpPr>
        <xdr:cNvPr id="348" name="テキスト ボックス 347"/>
        <xdr:cNvSpPr txBox="1"/>
      </xdr:nvSpPr>
      <xdr:spPr>
        <a:xfrm>
          <a:off x="14020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80978</xdr:rowOff>
    </xdr:from>
    <xdr:to>
      <xdr:col>64</xdr:col>
      <xdr:colOff>152400</xdr:colOff>
      <xdr:row>63</xdr:row>
      <xdr:rowOff>11128</xdr:rowOff>
    </xdr:to>
    <xdr:sp macro="" textlink="">
      <xdr:nvSpPr>
        <xdr:cNvPr id="349" name="楕円 348"/>
        <xdr:cNvSpPr/>
      </xdr:nvSpPr>
      <xdr:spPr>
        <a:xfrm>
          <a:off x="13462000" y="1071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167355</xdr:rowOff>
    </xdr:from>
    <xdr:ext cx="762000" cy="259045"/>
    <xdr:sp macro="" textlink="">
      <xdr:nvSpPr>
        <xdr:cNvPr id="350" name="テキスト ボックス 349"/>
        <xdr:cNvSpPr txBox="1"/>
      </xdr:nvSpPr>
      <xdr:spPr>
        <a:xfrm>
          <a:off x="13131800" y="1079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％を超えていた実質公債費比率は、公債費負担適正化計画に基づき市債発行を抑制したことで、平成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年度まで順次数値は改善している。令和元年度までは比率が改善すると見込んでいるが、学校施設耐震化・改築事業や平成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月豪雨災害復旧事業に伴う市債発行により、令和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比率が上昇する見込み。今後も市民文化会館建設などの建設事業や災害復旧・復興事業に多額の市債発行が必要となるが、過疎対策事業債などの財政措置のある有利な地方債の活用と計画的な事業の実施により比率の急激な上昇を抑制す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24553</xdr:rowOff>
    </xdr:from>
    <xdr:to>
      <xdr:col>81</xdr:col>
      <xdr:colOff>44450</xdr:colOff>
      <xdr:row>44</xdr:row>
      <xdr:rowOff>80645</xdr:rowOff>
    </xdr:to>
    <xdr:cxnSp macro="">
      <xdr:nvCxnSpPr>
        <xdr:cNvPr id="379" name="直線コネクタ 378"/>
        <xdr:cNvCxnSpPr/>
      </xdr:nvCxnSpPr>
      <xdr:spPr>
        <a:xfrm flipV="1">
          <a:off x="17018000" y="6196753"/>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80"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1" name="直線コネクタ 380"/>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110930</xdr:rowOff>
    </xdr:from>
    <xdr:ext cx="762000" cy="259045"/>
    <xdr:sp macro="" textlink="">
      <xdr:nvSpPr>
        <xdr:cNvPr id="382" name="公債費負担の状況最大値テキスト"/>
        <xdr:cNvSpPr txBox="1"/>
      </xdr:nvSpPr>
      <xdr:spPr>
        <a:xfrm>
          <a:off x="17106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24553</xdr:rowOff>
    </xdr:from>
    <xdr:to>
      <xdr:col>81</xdr:col>
      <xdr:colOff>133350</xdr:colOff>
      <xdr:row>36</xdr:row>
      <xdr:rowOff>24553</xdr:rowOff>
    </xdr:to>
    <xdr:cxnSp macro="">
      <xdr:nvCxnSpPr>
        <xdr:cNvPr id="383" name="直線コネクタ 382"/>
        <xdr:cNvCxnSpPr/>
      </xdr:nvCxnSpPr>
      <xdr:spPr>
        <a:xfrm>
          <a:off x="16929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1905</xdr:rowOff>
    </xdr:from>
    <xdr:to>
      <xdr:col>81</xdr:col>
      <xdr:colOff>44450</xdr:colOff>
      <xdr:row>37</xdr:row>
      <xdr:rowOff>7938</xdr:rowOff>
    </xdr:to>
    <xdr:cxnSp macro="">
      <xdr:nvCxnSpPr>
        <xdr:cNvPr id="384" name="直線コネクタ 383"/>
        <xdr:cNvCxnSpPr/>
      </xdr:nvCxnSpPr>
      <xdr:spPr>
        <a:xfrm flipV="1">
          <a:off x="16179800" y="634555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122784</xdr:rowOff>
    </xdr:from>
    <xdr:ext cx="762000" cy="259045"/>
    <xdr:sp macro="" textlink="">
      <xdr:nvSpPr>
        <xdr:cNvPr id="385" name="公債費負担の状況平均値テキスト"/>
        <xdr:cNvSpPr txBox="1"/>
      </xdr:nvSpPr>
      <xdr:spPr>
        <a:xfrm>
          <a:off x="17106900" y="6294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386" name="フローチャート: 判断 385"/>
        <xdr:cNvSpPr/>
      </xdr:nvSpPr>
      <xdr:spPr>
        <a:xfrm>
          <a:off x="169672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7938</xdr:rowOff>
    </xdr:from>
    <xdr:to>
      <xdr:col>77</xdr:col>
      <xdr:colOff>44450</xdr:colOff>
      <xdr:row>37</xdr:row>
      <xdr:rowOff>17992</xdr:rowOff>
    </xdr:to>
    <xdr:cxnSp macro="">
      <xdr:nvCxnSpPr>
        <xdr:cNvPr id="387" name="直線コネクタ 386"/>
        <xdr:cNvCxnSpPr/>
      </xdr:nvCxnSpPr>
      <xdr:spPr>
        <a:xfrm flipV="1">
          <a:off x="15290800" y="635158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154728</xdr:rowOff>
    </xdr:from>
    <xdr:to>
      <xdr:col>77</xdr:col>
      <xdr:colOff>95250</xdr:colOff>
      <xdr:row>37</xdr:row>
      <xdr:rowOff>84878</xdr:rowOff>
    </xdr:to>
    <xdr:sp macro="" textlink="">
      <xdr:nvSpPr>
        <xdr:cNvPr id="388" name="フローチャート: 判断 387"/>
        <xdr:cNvSpPr/>
      </xdr:nvSpPr>
      <xdr:spPr>
        <a:xfrm>
          <a:off x="16129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389" name="テキスト ボックス 388"/>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17992</xdr:rowOff>
    </xdr:from>
    <xdr:to>
      <xdr:col>72</xdr:col>
      <xdr:colOff>203200</xdr:colOff>
      <xdr:row>37</xdr:row>
      <xdr:rowOff>38100</xdr:rowOff>
    </xdr:to>
    <xdr:cxnSp macro="">
      <xdr:nvCxnSpPr>
        <xdr:cNvPr id="390" name="直線コネクタ 389"/>
        <xdr:cNvCxnSpPr/>
      </xdr:nvCxnSpPr>
      <xdr:spPr>
        <a:xfrm flipV="1">
          <a:off x="14401800" y="63616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158750</xdr:rowOff>
    </xdr:from>
    <xdr:to>
      <xdr:col>73</xdr:col>
      <xdr:colOff>44450</xdr:colOff>
      <xdr:row>37</xdr:row>
      <xdr:rowOff>88900</xdr:rowOff>
    </xdr:to>
    <xdr:sp macro="" textlink="">
      <xdr:nvSpPr>
        <xdr:cNvPr id="391" name="フローチャート: 判断 390"/>
        <xdr:cNvSpPr/>
      </xdr:nvSpPr>
      <xdr:spPr>
        <a:xfrm>
          <a:off x="1524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392" name="テキスト ボックス 391"/>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72284</xdr:rowOff>
    </xdr:to>
    <xdr:cxnSp macro="">
      <xdr:nvCxnSpPr>
        <xdr:cNvPr id="393" name="直線コネクタ 392"/>
        <xdr:cNvCxnSpPr/>
      </xdr:nvCxnSpPr>
      <xdr:spPr>
        <a:xfrm flipV="1">
          <a:off x="13512800" y="638175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1376</xdr:rowOff>
    </xdr:from>
    <xdr:to>
      <xdr:col>68</xdr:col>
      <xdr:colOff>203200</xdr:colOff>
      <xdr:row>37</xdr:row>
      <xdr:rowOff>102976</xdr:rowOff>
    </xdr:to>
    <xdr:sp macro="" textlink="">
      <xdr:nvSpPr>
        <xdr:cNvPr id="394" name="フローチャート: 判断 393"/>
        <xdr:cNvSpPr/>
      </xdr:nvSpPr>
      <xdr:spPr>
        <a:xfrm>
          <a:off x="14351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87753</xdr:rowOff>
    </xdr:from>
    <xdr:ext cx="762000" cy="259045"/>
    <xdr:sp macro="" textlink="">
      <xdr:nvSpPr>
        <xdr:cNvPr id="395" name="テキスト ボックス 394"/>
        <xdr:cNvSpPr txBox="1"/>
      </xdr:nvSpPr>
      <xdr:spPr>
        <a:xfrm>
          <a:off x="14020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396" name="フローチャート: 判断 395"/>
        <xdr:cNvSpPr/>
      </xdr:nvSpPr>
      <xdr:spPr>
        <a:xfrm>
          <a:off x="13462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121196</xdr:rowOff>
    </xdr:from>
    <xdr:ext cx="762000" cy="259045"/>
    <xdr:sp macro="" textlink="">
      <xdr:nvSpPr>
        <xdr:cNvPr id="397" name="テキスト ボックス 396"/>
        <xdr:cNvSpPr txBox="1"/>
      </xdr:nvSpPr>
      <xdr:spPr>
        <a:xfrm>
          <a:off x="13131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122555</xdr:rowOff>
    </xdr:from>
    <xdr:to>
      <xdr:col>81</xdr:col>
      <xdr:colOff>95250</xdr:colOff>
      <xdr:row>37</xdr:row>
      <xdr:rowOff>52705</xdr:rowOff>
    </xdr:to>
    <xdr:sp macro="" textlink="">
      <xdr:nvSpPr>
        <xdr:cNvPr id="403" name="楕円 402"/>
        <xdr:cNvSpPr/>
      </xdr:nvSpPr>
      <xdr:spPr>
        <a:xfrm>
          <a:off x="169672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139082</xdr:rowOff>
    </xdr:from>
    <xdr:ext cx="762000" cy="259045"/>
    <xdr:sp macro="" textlink="">
      <xdr:nvSpPr>
        <xdr:cNvPr id="404" name="公債費負担の状況該当値テキスト"/>
        <xdr:cNvSpPr txBox="1"/>
      </xdr:nvSpPr>
      <xdr:spPr>
        <a:xfrm>
          <a:off x="17106900" y="613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128588</xdr:rowOff>
    </xdr:from>
    <xdr:to>
      <xdr:col>77</xdr:col>
      <xdr:colOff>95250</xdr:colOff>
      <xdr:row>37</xdr:row>
      <xdr:rowOff>58738</xdr:rowOff>
    </xdr:to>
    <xdr:sp macro="" textlink="">
      <xdr:nvSpPr>
        <xdr:cNvPr id="405" name="楕円 404"/>
        <xdr:cNvSpPr/>
      </xdr:nvSpPr>
      <xdr:spPr>
        <a:xfrm>
          <a:off x="16129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68915</xdr:rowOff>
    </xdr:from>
    <xdr:ext cx="736600" cy="259045"/>
    <xdr:sp macro="" textlink="">
      <xdr:nvSpPr>
        <xdr:cNvPr id="406" name="テキスト ボックス 405"/>
        <xdr:cNvSpPr txBox="1"/>
      </xdr:nvSpPr>
      <xdr:spPr>
        <a:xfrm>
          <a:off x="15798800" y="606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138642</xdr:rowOff>
    </xdr:from>
    <xdr:to>
      <xdr:col>73</xdr:col>
      <xdr:colOff>44450</xdr:colOff>
      <xdr:row>37</xdr:row>
      <xdr:rowOff>68792</xdr:rowOff>
    </xdr:to>
    <xdr:sp macro="" textlink="">
      <xdr:nvSpPr>
        <xdr:cNvPr id="407" name="楕円 406"/>
        <xdr:cNvSpPr/>
      </xdr:nvSpPr>
      <xdr:spPr>
        <a:xfrm>
          <a:off x="15240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408" name="テキスト ボックス 407"/>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158750</xdr:rowOff>
    </xdr:from>
    <xdr:to>
      <xdr:col>68</xdr:col>
      <xdr:colOff>203200</xdr:colOff>
      <xdr:row>37</xdr:row>
      <xdr:rowOff>88900</xdr:rowOff>
    </xdr:to>
    <xdr:sp macro="" textlink="">
      <xdr:nvSpPr>
        <xdr:cNvPr id="409" name="楕円 408"/>
        <xdr:cNvSpPr/>
      </xdr:nvSpPr>
      <xdr:spPr>
        <a:xfrm>
          <a:off x="14351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410" name="テキスト ボックス 409"/>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21484</xdr:rowOff>
    </xdr:from>
    <xdr:to>
      <xdr:col>64</xdr:col>
      <xdr:colOff>152400</xdr:colOff>
      <xdr:row>37</xdr:row>
      <xdr:rowOff>123084</xdr:rowOff>
    </xdr:to>
    <xdr:sp macro="" textlink="">
      <xdr:nvSpPr>
        <xdr:cNvPr id="411" name="楕円 410"/>
        <xdr:cNvSpPr/>
      </xdr:nvSpPr>
      <xdr:spPr>
        <a:xfrm>
          <a:off x="13462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107861</xdr:rowOff>
    </xdr:from>
    <xdr:ext cx="762000" cy="259045"/>
    <xdr:sp macro="" textlink="">
      <xdr:nvSpPr>
        <xdr:cNvPr id="412" name="テキスト ボックス 411"/>
        <xdr:cNvSpPr txBox="1"/>
      </xdr:nvSpPr>
      <xdr:spPr>
        <a:xfrm>
          <a:off x="13131800" y="645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公費費負担適正化計画に基づき市債発行を抑制し、残高の減少に努め、財政調整基金など、基金の積み立てを行い、充当可能財源が増加したことにより、数値は年々改善し、平成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年度以降は類似団体平均よりも低い比率で推移している。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継続している学校施設耐震化・改築事業、市民文化会館建設など大型事業を予定していたことに加え、災害復旧・復興に伴う市債発行の増加が見込まれる。そのため、事業計画の見直しを行うことにより、財政負担の軽減と平準化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58746</xdr:rowOff>
    </xdr:to>
    <xdr:cxnSp macro="">
      <xdr:nvCxnSpPr>
        <xdr:cNvPr id="443" name="直線コネクタ 442"/>
        <xdr:cNvCxnSpPr/>
      </xdr:nvCxnSpPr>
      <xdr:spPr>
        <a:xfrm flipV="1">
          <a:off x="17018000" y="2313214"/>
          <a:ext cx="0" cy="15174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30823</xdr:rowOff>
    </xdr:from>
    <xdr:ext cx="762000" cy="259045"/>
    <xdr:sp macro="" textlink="">
      <xdr:nvSpPr>
        <xdr:cNvPr id="444" name="将来負担の状況最小値テキスト"/>
        <xdr:cNvSpPr txBox="1"/>
      </xdr:nvSpPr>
      <xdr:spPr>
        <a:xfrm>
          <a:off x="17106900" y="38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58746</xdr:rowOff>
    </xdr:from>
    <xdr:to>
      <xdr:col>81</xdr:col>
      <xdr:colOff>133350</xdr:colOff>
      <xdr:row>22</xdr:row>
      <xdr:rowOff>58746</xdr:rowOff>
    </xdr:to>
    <xdr:cxnSp macro="">
      <xdr:nvCxnSpPr>
        <xdr:cNvPr id="445" name="直線コネクタ 444"/>
        <xdr:cNvCxnSpPr/>
      </xdr:nvCxnSpPr>
      <xdr:spPr>
        <a:xfrm>
          <a:off x="16929100" y="383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38735</xdr:rowOff>
    </xdr:from>
    <xdr:to>
      <xdr:col>81</xdr:col>
      <xdr:colOff>44450</xdr:colOff>
      <xdr:row>14</xdr:row>
      <xdr:rowOff>49076</xdr:rowOff>
    </xdr:to>
    <xdr:cxnSp macro="">
      <xdr:nvCxnSpPr>
        <xdr:cNvPr id="448" name="直線コネクタ 447"/>
        <xdr:cNvCxnSpPr/>
      </xdr:nvCxnSpPr>
      <xdr:spPr>
        <a:xfrm flipV="1">
          <a:off x="16179800" y="2439035"/>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23512</xdr:rowOff>
    </xdr:from>
    <xdr:ext cx="762000" cy="259045"/>
    <xdr:sp macro="" textlink="">
      <xdr:nvSpPr>
        <xdr:cNvPr id="449" name="将来負担の状況平均値テキスト"/>
        <xdr:cNvSpPr txBox="1"/>
      </xdr:nvSpPr>
      <xdr:spPr>
        <a:xfrm>
          <a:off x="17106900" y="2423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27232</xdr:rowOff>
    </xdr:from>
    <xdr:to>
      <xdr:col>81</xdr:col>
      <xdr:colOff>95250</xdr:colOff>
      <xdr:row>14</xdr:row>
      <xdr:rowOff>128832</xdr:rowOff>
    </xdr:to>
    <xdr:sp macro="" textlink="">
      <xdr:nvSpPr>
        <xdr:cNvPr id="450" name="フローチャート: 判断 449"/>
        <xdr:cNvSpPr/>
      </xdr:nvSpPr>
      <xdr:spPr>
        <a:xfrm>
          <a:off x="16967200" y="24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21155</xdr:rowOff>
    </xdr:from>
    <xdr:to>
      <xdr:col>77</xdr:col>
      <xdr:colOff>44450</xdr:colOff>
      <xdr:row>14</xdr:row>
      <xdr:rowOff>49076</xdr:rowOff>
    </xdr:to>
    <xdr:cxnSp macro="">
      <xdr:nvCxnSpPr>
        <xdr:cNvPr id="451" name="直線コネクタ 450"/>
        <xdr:cNvCxnSpPr/>
      </xdr:nvCxnSpPr>
      <xdr:spPr>
        <a:xfrm>
          <a:off x="15290800" y="2421455"/>
          <a:ext cx="889000" cy="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45502</xdr:rowOff>
    </xdr:from>
    <xdr:to>
      <xdr:col>77</xdr:col>
      <xdr:colOff>95250</xdr:colOff>
      <xdr:row>14</xdr:row>
      <xdr:rowOff>147102</xdr:rowOff>
    </xdr:to>
    <xdr:sp macro="" textlink="">
      <xdr:nvSpPr>
        <xdr:cNvPr id="452" name="フローチャート: 判断 451"/>
        <xdr:cNvSpPr/>
      </xdr:nvSpPr>
      <xdr:spPr>
        <a:xfrm>
          <a:off x="16129000" y="244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131879</xdr:rowOff>
    </xdr:from>
    <xdr:ext cx="736600" cy="259045"/>
    <xdr:sp macro="" textlink="">
      <xdr:nvSpPr>
        <xdr:cNvPr id="453" name="テキスト ボックス 452"/>
        <xdr:cNvSpPr txBox="1"/>
      </xdr:nvSpPr>
      <xdr:spPr>
        <a:xfrm>
          <a:off x="15798800" y="253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21155</xdr:rowOff>
    </xdr:from>
    <xdr:to>
      <xdr:col>72</xdr:col>
      <xdr:colOff>203200</xdr:colOff>
      <xdr:row>14</xdr:row>
      <xdr:rowOff>43906</xdr:rowOff>
    </xdr:to>
    <xdr:cxnSp macro="">
      <xdr:nvCxnSpPr>
        <xdr:cNvPr id="454" name="直線コネクタ 453"/>
        <xdr:cNvCxnSpPr/>
      </xdr:nvCxnSpPr>
      <xdr:spPr>
        <a:xfrm flipV="1">
          <a:off x="14401800" y="2421455"/>
          <a:ext cx="889000" cy="2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50328</xdr:rowOff>
    </xdr:from>
    <xdr:to>
      <xdr:col>73</xdr:col>
      <xdr:colOff>44450</xdr:colOff>
      <xdr:row>14</xdr:row>
      <xdr:rowOff>151928</xdr:rowOff>
    </xdr:to>
    <xdr:sp macro="" textlink="">
      <xdr:nvSpPr>
        <xdr:cNvPr id="455" name="フローチャート: 判断 454"/>
        <xdr:cNvSpPr/>
      </xdr:nvSpPr>
      <xdr:spPr>
        <a:xfrm>
          <a:off x="15240000" y="245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136705</xdr:rowOff>
    </xdr:from>
    <xdr:ext cx="762000" cy="259045"/>
    <xdr:sp macro="" textlink="">
      <xdr:nvSpPr>
        <xdr:cNvPr id="456" name="テキスト ボックス 455"/>
        <xdr:cNvSpPr txBox="1"/>
      </xdr:nvSpPr>
      <xdr:spPr>
        <a:xfrm>
          <a:off x="14909800" y="253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43906</xdr:rowOff>
    </xdr:from>
    <xdr:to>
      <xdr:col>68</xdr:col>
      <xdr:colOff>152400</xdr:colOff>
      <xdr:row>14</xdr:row>
      <xdr:rowOff>64588</xdr:rowOff>
    </xdr:to>
    <xdr:cxnSp macro="">
      <xdr:nvCxnSpPr>
        <xdr:cNvPr id="457" name="直線コネクタ 456"/>
        <xdr:cNvCxnSpPr/>
      </xdr:nvCxnSpPr>
      <xdr:spPr>
        <a:xfrm flipV="1">
          <a:off x="13512800" y="244420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63772</xdr:rowOff>
    </xdr:from>
    <xdr:to>
      <xdr:col>68</xdr:col>
      <xdr:colOff>203200</xdr:colOff>
      <xdr:row>14</xdr:row>
      <xdr:rowOff>165372</xdr:rowOff>
    </xdr:to>
    <xdr:sp macro="" textlink="">
      <xdr:nvSpPr>
        <xdr:cNvPr id="458" name="フローチャート: 判断 457"/>
        <xdr:cNvSpPr/>
      </xdr:nvSpPr>
      <xdr:spPr>
        <a:xfrm>
          <a:off x="14351000" y="246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150149</xdr:rowOff>
    </xdr:from>
    <xdr:ext cx="762000" cy="259045"/>
    <xdr:sp macro="" textlink="">
      <xdr:nvSpPr>
        <xdr:cNvPr id="459" name="テキスト ボックス 458"/>
        <xdr:cNvSpPr txBox="1"/>
      </xdr:nvSpPr>
      <xdr:spPr>
        <a:xfrm>
          <a:off x="14020800" y="255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71701</xdr:rowOff>
    </xdr:from>
    <xdr:to>
      <xdr:col>64</xdr:col>
      <xdr:colOff>152400</xdr:colOff>
      <xdr:row>15</xdr:row>
      <xdr:rowOff>1851</xdr:rowOff>
    </xdr:to>
    <xdr:sp macro="" textlink="">
      <xdr:nvSpPr>
        <xdr:cNvPr id="460" name="フローチャート: 判断 459"/>
        <xdr:cNvSpPr/>
      </xdr:nvSpPr>
      <xdr:spPr>
        <a:xfrm>
          <a:off x="13462000" y="2472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158078</xdr:rowOff>
    </xdr:from>
    <xdr:ext cx="762000" cy="259045"/>
    <xdr:sp macro="" textlink="">
      <xdr:nvSpPr>
        <xdr:cNvPr id="461" name="テキスト ボックス 460"/>
        <xdr:cNvSpPr txBox="1"/>
      </xdr:nvSpPr>
      <xdr:spPr>
        <a:xfrm>
          <a:off x="13131800" y="255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159385</xdr:rowOff>
    </xdr:from>
    <xdr:to>
      <xdr:col>81</xdr:col>
      <xdr:colOff>95250</xdr:colOff>
      <xdr:row>14</xdr:row>
      <xdr:rowOff>89535</xdr:rowOff>
    </xdr:to>
    <xdr:sp macro="" textlink="">
      <xdr:nvSpPr>
        <xdr:cNvPr id="467" name="楕円 466"/>
        <xdr:cNvSpPr/>
      </xdr:nvSpPr>
      <xdr:spPr>
        <a:xfrm>
          <a:off x="16967200" y="23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80662</xdr:rowOff>
    </xdr:from>
    <xdr:ext cx="762000" cy="259045"/>
    <xdr:sp macro="" textlink="">
      <xdr:nvSpPr>
        <xdr:cNvPr id="468" name="将来負担の状況該当値テキスト"/>
        <xdr:cNvSpPr txBox="1"/>
      </xdr:nvSpPr>
      <xdr:spPr>
        <a:xfrm>
          <a:off x="17106900" y="230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169726</xdr:rowOff>
    </xdr:from>
    <xdr:to>
      <xdr:col>77</xdr:col>
      <xdr:colOff>95250</xdr:colOff>
      <xdr:row>14</xdr:row>
      <xdr:rowOff>99876</xdr:rowOff>
    </xdr:to>
    <xdr:sp macro="" textlink="">
      <xdr:nvSpPr>
        <xdr:cNvPr id="469" name="楕円 468"/>
        <xdr:cNvSpPr/>
      </xdr:nvSpPr>
      <xdr:spPr>
        <a:xfrm>
          <a:off x="16129000" y="23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110053</xdr:rowOff>
    </xdr:from>
    <xdr:ext cx="736600" cy="259045"/>
    <xdr:sp macro="" textlink="">
      <xdr:nvSpPr>
        <xdr:cNvPr id="470" name="テキスト ボックス 469"/>
        <xdr:cNvSpPr txBox="1"/>
      </xdr:nvSpPr>
      <xdr:spPr>
        <a:xfrm>
          <a:off x="15798800" y="2167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141805</xdr:rowOff>
    </xdr:from>
    <xdr:to>
      <xdr:col>73</xdr:col>
      <xdr:colOff>44450</xdr:colOff>
      <xdr:row>14</xdr:row>
      <xdr:rowOff>71955</xdr:rowOff>
    </xdr:to>
    <xdr:sp macro="" textlink="">
      <xdr:nvSpPr>
        <xdr:cNvPr id="471" name="楕円 470"/>
        <xdr:cNvSpPr/>
      </xdr:nvSpPr>
      <xdr:spPr>
        <a:xfrm>
          <a:off x="15240000" y="237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82132</xdr:rowOff>
    </xdr:from>
    <xdr:ext cx="762000" cy="259045"/>
    <xdr:sp macro="" textlink="">
      <xdr:nvSpPr>
        <xdr:cNvPr id="472" name="テキスト ボックス 471"/>
        <xdr:cNvSpPr txBox="1"/>
      </xdr:nvSpPr>
      <xdr:spPr>
        <a:xfrm>
          <a:off x="14909800" y="213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164556</xdr:rowOff>
    </xdr:from>
    <xdr:to>
      <xdr:col>68</xdr:col>
      <xdr:colOff>203200</xdr:colOff>
      <xdr:row>14</xdr:row>
      <xdr:rowOff>94706</xdr:rowOff>
    </xdr:to>
    <xdr:sp macro="" textlink="">
      <xdr:nvSpPr>
        <xdr:cNvPr id="473" name="楕円 472"/>
        <xdr:cNvSpPr/>
      </xdr:nvSpPr>
      <xdr:spPr>
        <a:xfrm>
          <a:off x="14351000" y="23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104883</xdr:rowOff>
    </xdr:from>
    <xdr:ext cx="762000" cy="259045"/>
    <xdr:sp macro="" textlink="">
      <xdr:nvSpPr>
        <xdr:cNvPr id="474" name="テキスト ボックス 473"/>
        <xdr:cNvSpPr txBox="1"/>
      </xdr:nvSpPr>
      <xdr:spPr>
        <a:xfrm>
          <a:off x="14020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13788</xdr:rowOff>
    </xdr:from>
    <xdr:to>
      <xdr:col>64</xdr:col>
      <xdr:colOff>152400</xdr:colOff>
      <xdr:row>14</xdr:row>
      <xdr:rowOff>115388</xdr:rowOff>
    </xdr:to>
    <xdr:sp macro="" textlink="">
      <xdr:nvSpPr>
        <xdr:cNvPr id="475" name="楕円 474"/>
        <xdr:cNvSpPr/>
      </xdr:nvSpPr>
      <xdr:spPr>
        <a:xfrm>
          <a:off x="13462000" y="24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125565</xdr:rowOff>
    </xdr:from>
    <xdr:ext cx="762000" cy="259045"/>
    <xdr:sp macro="" textlink="">
      <xdr:nvSpPr>
        <xdr:cNvPr id="476" name="テキスト ボックス 475"/>
        <xdr:cNvSpPr txBox="1"/>
      </xdr:nvSpPr>
      <xdr:spPr>
        <a:xfrm>
          <a:off x="13131800" y="218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43,400
43,249
432.22
34,683,337
32,216,482
1,988,087
14,640,207
27,387,765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人当たり職員数は類似団体と比べ高い値となってるが、ラスパイレス指数が低いことなどから、経常収支比率における人件費の割合は、類似団体平均と同程度となっている。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給与水準や職員数適正管理に取り組み、人件費の抑制に努める。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85852</xdr:rowOff>
    </xdr:from>
    <xdr:to>
      <xdr:col>24</xdr:col>
      <xdr:colOff>25400</xdr:colOff>
      <xdr:row>40</xdr:row>
      <xdr:rowOff>8128</xdr:rowOff>
    </xdr:to>
    <xdr:cxnSp macro="">
      <xdr:nvCxnSpPr>
        <xdr:cNvPr id="59" name="直線コネクタ 58"/>
        <xdr:cNvCxnSpPr/>
      </xdr:nvCxnSpPr>
      <xdr:spPr>
        <a:xfrm flipV="1">
          <a:off x="4826000" y="591515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151655</xdr:rowOff>
    </xdr:from>
    <xdr:ext cx="762000" cy="259045"/>
    <xdr:sp macro="" textlink="">
      <xdr:nvSpPr>
        <xdr:cNvPr id="60" name="人件費最小値テキスト"/>
        <xdr:cNvSpPr txBox="1"/>
      </xdr:nvSpPr>
      <xdr:spPr>
        <a:xfrm>
          <a:off x="4914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xdr:rowOff>
    </xdr:from>
    <xdr:to>
      <xdr:col>24</xdr:col>
      <xdr:colOff>114300</xdr:colOff>
      <xdr:row>40</xdr:row>
      <xdr:rowOff>8128</xdr:rowOff>
    </xdr:to>
    <xdr:cxnSp macro="">
      <xdr:nvCxnSpPr>
        <xdr:cNvPr id="61" name="直線コネクタ 60"/>
        <xdr:cNvCxnSpPr/>
      </xdr:nvCxnSpPr>
      <xdr:spPr>
        <a:xfrm>
          <a:off x="4737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779</xdr:rowOff>
    </xdr:from>
    <xdr:ext cx="762000" cy="259045"/>
    <xdr:sp macro="" textlink="">
      <xdr:nvSpPr>
        <xdr:cNvPr id="62" name="人件費最大値テキスト"/>
        <xdr:cNvSpPr txBox="1"/>
      </xdr:nvSpPr>
      <xdr:spPr>
        <a:xfrm>
          <a:off x="4914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85852</xdr:rowOff>
    </xdr:from>
    <xdr:to>
      <xdr:col>24</xdr:col>
      <xdr:colOff>114300</xdr:colOff>
      <xdr:row>34</xdr:row>
      <xdr:rowOff>85852</xdr:rowOff>
    </xdr:to>
    <xdr:cxnSp macro="">
      <xdr:nvCxnSpPr>
        <xdr:cNvPr id="63" name="直線コネクタ 62"/>
        <xdr:cNvCxnSpPr/>
      </xdr:nvCxnSpPr>
      <xdr:spPr>
        <a:xfrm>
          <a:off x="4737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10414</xdr:rowOff>
    </xdr:to>
    <xdr:cxnSp macro="">
      <xdr:nvCxnSpPr>
        <xdr:cNvPr id="64" name="直線コネクタ 63"/>
        <xdr:cNvCxnSpPr/>
      </xdr:nvCxnSpPr>
      <xdr:spPr>
        <a:xfrm flipV="1">
          <a:off x="3987800" y="6349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135145</xdr:rowOff>
    </xdr:from>
    <xdr:ext cx="762000" cy="259045"/>
    <xdr:sp macro="" textlink="">
      <xdr:nvSpPr>
        <xdr:cNvPr id="65" name="人件費平均値テキスト"/>
        <xdr:cNvSpPr txBox="1"/>
      </xdr:nvSpPr>
      <xdr:spPr>
        <a:xfrm>
          <a:off x="4914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66" name="フローチャート: 判断 65"/>
        <xdr:cNvSpPr/>
      </xdr:nvSpPr>
      <xdr:spPr>
        <a:xfrm>
          <a:off x="4775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10414</xdr:rowOff>
    </xdr:to>
    <xdr:cxnSp macro="">
      <xdr:nvCxnSpPr>
        <xdr:cNvPr id="67" name="直線コネクタ 66"/>
        <xdr:cNvCxnSpPr/>
      </xdr:nvCxnSpPr>
      <xdr:spPr>
        <a:xfrm>
          <a:off x="3098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159004</xdr:rowOff>
    </xdr:to>
    <xdr:cxnSp macro="">
      <xdr:nvCxnSpPr>
        <xdr:cNvPr id="70" name="直線コネクタ 69"/>
        <xdr:cNvCxnSpPr/>
      </xdr:nvCxnSpPr>
      <xdr:spPr>
        <a:xfrm>
          <a:off x="2209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37</xdr:row>
      <xdr:rowOff>14986</xdr:rowOff>
    </xdr:to>
    <xdr:cxnSp macro="">
      <xdr:nvCxnSpPr>
        <xdr:cNvPr id="73" name="直線コネクタ 72"/>
        <xdr:cNvCxnSpPr/>
      </xdr:nvCxnSpPr>
      <xdr:spPr>
        <a:xfrm flipV="1">
          <a:off x="1320800" y="62900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職員数削減により、臨時職員の雇用、民間委託へ移行したことから、物件費は年々増加し、前年度比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ポイント増、類似団体平均と比較しても高い値となっている。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今後も経常経費の点検・分析・見直しを行い、経費削減に努める。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113393</xdr:rowOff>
    </xdr:to>
    <xdr:cxnSp macro="">
      <xdr:nvCxnSpPr>
        <xdr:cNvPr id="122" name="直線コネクタ 121"/>
        <xdr:cNvCxnSpPr/>
      </xdr:nvCxnSpPr>
      <xdr:spPr>
        <a:xfrm flipV="1">
          <a:off x="16510000" y="2200729"/>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170543</xdr:rowOff>
    </xdr:from>
    <xdr:to>
      <xdr:col>82</xdr:col>
      <xdr:colOff>107950</xdr:colOff>
      <xdr:row>19</xdr:row>
      <xdr:rowOff>75293</xdr:rowOff>
    </xdr:to>
    <xdr:cxnSp macro="">
      <xdr:nvCxnSpPr>
        <xdr:cNvPr id="127" name="直線コネクタ 126"/>
        <xdr:cNvCxnSpPr/>
      </xdr:nvCxnSpPr>
      <xdr:spPr>
        <a:xfrm>
          <a:off x="15671800" y="32566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170543</xdr:rowOff>
    </xdr:from>
    <xdr:to>
      <xdr:col>78</xdr:col>
      <xdr:colOff>69850</xdr:colOff>
      <xdr:row>19</xdr:row>
      <xdr:rowOff>31750</xdr:rowOff>
    </xdr:to>
    <xdr:cxnSp macro="">
      <xdr:nvCxnSpPr>
        <xdr:cNvPr id="130" name="直線コネクタ 129"/>
        <xdr:cNvCxnSpPr/>
      </xdr:nvCxnSpPr>
      <xdr:spPr>
        <a:xfrm flipV="1">
          <a:off x="14782800" y="3256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1" name="フローチャート: 判断 130"/>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2" name="テキスト ボックス 131"/>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148771</xdr:rowOff>
    </xdr:from>
    <xdr:to>
      <xdr:col>73</xdr:col>
      <xdr:colOff>180975</xdr:colOff>
      <xdr:row>19</xdr:row>
      <xdr:rowOff>31750</xdr:rowOff>
    </xdr:to>
    <xdr:cxnSp macro="">
      <xdr:nvCxnSpPr>
        <xdr:cNvPr id="133" name="直線コネクタ 132"/>
        <xdr:cNvCxnSpPr/>
      </xdr:nvCxnSpPr>
      <xdr:spPr>
        <a:xfrm>
          <a:off x="13893800" y="32348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4" name="フローチャート: 判断 133"/>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5" name="テキスト ボックス 134"/>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148771</xdr:rowOff>
    </xdr:from>
    <xdr:to>
      <xdr:col>69</xdr:col>
      <xdr:colOff>92075</xdr:colOff>
      <xdr:row>18</xdr:row>
      <xdr:rowOff>148771</xdr:rowOff>
    </xdr:to>
    <xdr:cxnSp macro="">
      <xdr:nvCxnSpPr>
        <xdr:cNvPr id="136" name="直線コネクタ 135"/>
        <xdr:cNvCxnSpPr/>
      </xdr:nvCxnSpPr>
      <xdr:spPr>
        <a:xfrm>
          <a:off x="13004800" y="3234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7" name="フローチャート: 判断 136"/>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38" name="テキスト ボックス 137"/>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39" name="フローチャート: 判断 138"/>
        <xdr:cNvSpPr/>
      </xdr:nvSpPr>
      <xdr:spPr>
        <a:xfrm>
          <a:off x="12954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43741</xdr:rowOff>
    </xdr:from>
    <xdr:ext cx="762000" cy="259045"/>
    <xdr:sp macro="" textlink="">
      <xdr:nvSpPr>
        <xdr:cNvPr id="140" name="テキスト ボックス 139"/>
        <xdr:cNvSpPr txBox="1"/>
      </xdr:nvSpPr>
      <xdr:spPr>
        <a:xfrm>
          <a:off x="12623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24493</xdr:rowOff>
    </xdr:from>
    <xdr:to>
      <xdr:col>82</xdr:col>
      <xdr:colOff>158750</xdr:colOff>
      <xdr:row>19</xdr:row>
      <xdr:rowOff>126093</xdr:rowOff>
    </xdr:to>
    <xdr:sp macro="" textlink="">
      <xdr:nvSpPr>
        <xdr:cNvPr id="146" name="楕円 145"/>
        <xdr:cNvSpPr/>
      </xdr:nvSpPr>
      <xdr:spPr>
        <a:xfrm>
          <a:off x="164592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168020</xdr:rowOff>
    </xdr:from>
    <xdr:ext cx="762000" cy="259045"/>
    <xdr:sp macro="" textlink="">
      <xdr:nvSpPr>
        <xdr:cNvPr id="147" name="物件費該当値テキスト"/>
        <xdr:cNvSpPr txBox="1"/>
      </xdr:nvSpPr>
      <xdr:spPr>
        <a:xfrm>
          <a:off x="16598900" y="325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119743</xdr:rowOff>
    </xdr:from>
    <xdr:to>
      <xdr:col>78</xdr:col>
      <xdr:colOff>120650</xdr:colOff>
      <xdr:row>19</xdr:row>
      <xdr:rowOff>49893</xdr:rowOff>
    </xdr:to>
    <xdr:sp macro="" textlink="">
      <xdr:nvSpPr>
        <xdr:cNvPr id="148" name="楕円 147"/>
        <xdr:cNvSpPr/>
      </xdr:nvSpPr>
      <xdr:spPr>
        <a:xfrm>
          <a:off x="15621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34670</xdr:rowOff>
    </xdr:from>
    <xdr:ext cx="736600" cy="259045"/>
    <xdr:sp macro="" textlink="">
      <xdr:nvSpPr>
        <xdr:cNvPr id="149" name="テキスト ボックス 148"/>
        <xdr:cNvSpPr txBox="1"/>
      </xdr:nvSpPr>
      <xdr:spPr>
        <a:xfrm>
          <a:off x="15290800" y="329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97971</xdr:rowOff>
    </xdr:from>
    <xdr:to>
      <xdr:col>69</xdr:col>
      <xdr:colOff>142875</xdr:colOff>
      <xdr:row>19</xdr:row>
      <xdr:rowOff>28122</xdr:rowOff>
    </xdr:to>
    <xdr:sp macro="" textlink="">
      <xdr:nvSpPr>
        <xdr:cNvPr id="152" name="楕円 151"/>
        <xdr:cNvSpPr/>
      </xdr:nvSpPr>
      <xdr:spPr>
        <a:xfrm>
          <a:off x="13843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12899</xdr:rowOff>
    </xdr:from>
    <xdr:ext cx="762000" cy="259045"/>
    <xdr:sp macro="" textlink="">
      <xdr:nvSpPr>
        <xdr:cNvPr id="153" name="テキスト ボックス 152"/>
        <xdr:cNvSpPr txBox="1"/>
      </xdr:nvSpPr>
      <xdr:spPr>
        <a:xfrm>
          <a:off x="13512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97971</xdr:rowOff>
    </xdr:from>
    <xdr:to>
      <xdr:col>65</xdr:col>
      <xdr:colOff>53975</xdr:colOff>
      <xdr:row>19</xdr:row>
      <xdr:rowOff>28122</xdr:rowOff>
    </xdr:to>
    <xdr:sp macro="" textlink="">
      <xdr:nvSpPr>
        <xdr:cNvPr id="154" name="楕円 153"/>
        <xdr:cNvSpPr/>
      </xdr:nvSpPr>
      <xdr:spPr>
        <a:xfrm>
          <a:off x="12954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12899</xdr:rowOff>
    </xdr:from>
    <xdr:ext cx="762000" cy="259045"/>
    <xdr:sp macro="" textlink="">
      <xdr:nvSpPr>
        <xdr:cNvPr id="155" name="テキスト ボックス 154"/>
        <xdr:cNvSpPr txBox="1"/>
      </xdr:nvSpPr>
      <xdr:spPr>
        <a:xfrm>
          <a:off x="12623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類似団体平均よりも下回っているものの、平成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ポイント増となっている。児童福祉費、障がい福祉費、生活保護費の増加が主な要因となっている。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今後も扶助費の増加が見込まれることから、引き続き適正な執行に努める。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26307</xdr:rowOff>
    </xdr:to>
    <xdr:cxnSp macro="">
      <xdr:nvCxnSpPr>
        <xdr:cNvPr id="185" name="直線コネクタ 184"/>
        <xdr:cNvCxnSpPr/>
      </xdr:nvCxnSpPr>
      <xdr:spPr>
        <a:xfrm flipV="1">
          <a:off x="4826000" y="90805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169834</xdr:rowOff>
    </xdr:from>
    <xdr:ext cx="762000" cy="259045"/>
    <xdr:sp macro="" textlink="">
      <xdr:nvSpPr>
        <xdr:cNvPr id="186" name="扶助費最小値テキスト"/>
        <xdr:cNvSpPr txBox="1"/>
      </xdr:nvSpPr>
      <xdr:spPr>
        <a:xfrm>
          <a:off x="4914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26307</xdr:rowOff>
    </xdr:from>
    <xdr:to>
      <xdr:col>24</xdr:col>
      <xdr:colOff>114300</xdr:colOff>
      <xdr:row>61</xdr:row>
      <xdr:rowOff>26307</xdr:rowOff>
    </xdr:to>
    <xdr:cxnSp macro="">
      <xdr:nvCxnSpPr>
        <xdr:cNvPr id="187" name="直線コネクタ 186"/>
        <xdr:cNvCxnSpPr/>
      </xdr:nvCxnSpPr>
      <xdr:spPr>
        <a:xfrm>
          <a:off x="4737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45357</xdr:rowOff>
    </xdr:to>
    <xdr:cxnSp macro="">
      <xdr:nvCxnSpPr>
        <xdr:cNvPr id="190" name="直線コネクタ 189"/>
        <xdr:cNvCxnSpPr/>
      </xdr:nvCxnSpPr>
      <xdr:spPr>
        <a:xfrm>
          <a:off x="3987800" y="9613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91"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56</xdr:row>
      <xdr:rowOff>12700</xdr:rowOff>
    </xdr:to>
    <xdr:cxnSp macro="">
      <xdr:nvCxnSpPr>
        <xdr:cNvPr id="193" name="直線コネクタ 192"/>
        <xdr:cNvCxnSpPr/>
      </xdr:nvCxnSpPr>
      <xdr:spPr>
        <a:xfrm>
          <a:off x="3098800" y="9494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4" name="フローチャート: 判断 193"/>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5" name="テキスト ボックス 194"/>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20865</xdr:rowOff>
    </xdr:from>
    <xdr:to>
      <xdr:col>15</xdr:col>
      <xdr:colOff>98425</xdr:colOff>
      <xdr:row>55</xdr:row>
      <xdr:rowOff>64407</xdr:rowOff>
    </xdr:to>
    <xdr:cxnSp macro="">
      <xdr:nvCxnSpPr>
        <xdr:cNvPr id="196" name="直線コネクタ 195"/>
        <xdr:cNvCxnSpPr/>
      </xdr:nvCxnSpPr>
      <xdr:spPr>
        <a:xfrm>
          <a:off x="2209800" y="94506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144235</xdr:rowOff>
    </xdr:from>
    <xdr:to>
      <xdr:col>15</xdr:col>
      <xdr:colOff>149225</xdr:colOff>
      <xdr:row>56</xdr:row>
      <xdr:rowOff>74385</xdr:rowOff>
    </xdr:to>
    <xdr:sp macro="" textlink="">
      <xdr:nvSpPr>
        <xdr:cNvPr id="197" name="フローチャート: 判断 196"/>
        <xdr:cNvSpPr/>
      </xdr:nvSpPr>
      <xdr:spPr>
        <a:xfrm>
          <a:off x="3048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198" name="テキスト ボックス 197"/>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20865</xdr:rowOff>
    </xdr:to>
    <xdr:cxnSp macro="">
      <xdr:nvCxnSpPr>
        <xdr:cNvPr id="199" name="直線コネクタ 198"/>
        <xdr:cNvCxnSpPr/>
      </xdr:nvCxnSpPr>
      <xdr:spPr>
        <a:xfrm>
          <a:off x="1320800" y="9428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0" name="フローチャート: 判断 199"/>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1" name="テキスト ボックス 200"/>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2" name="フローチャート: 判断 201"/>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03" name="テキスト ボックス 202"/>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09" name="楕円 208"/>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0" name="扶助費該当値テキスト"/>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3" name="楕円 212"/>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4" name="テキスト ボックス 213"/>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5" name="楕円 214"/>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6" name="テキスト ボックス 215"/>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7" name="楕円 216"/>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8" name="テキスト ボックス 217"/>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主に特別会計に対する繰出金となっているが、類似団体平均を下回っている。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今後も特別会計での経費削減、料金等の適正化を図るなど、普通会計の負担が増えないよう努める。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8" name="直線コネクタ 247"/>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9"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50" name="直線コネクタ 249"/>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46990</xdr:rowOff>
    </xdr:from>
    <xdr:to>
      <xdr:col>82</xdr:col>
      <xdr:colOff>107950</xdr:colOff>
      <xdr:row>55</xdr:row>
      <xdr:rowOff>86178</xdr:rowOff>
    </xdr:to>
    <xdr:cxnSp macro="">
      <xdr:nvCxnSpPr>
        <xdr:cNvPr id="253" name="直線コネクタ 252"/>
        <xdr:cNvCxnSpPr/>
      </xdr:nvCxnSpPr>
      <xdr:spPr>
        <a:xfrm>
          <a:off x="15671800" y="947674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4" name="その他平均値テキスト"/>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5" name="フローチャート: 判断 254"/>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55</xdr:row>
      <xdr:rowOff>46990</xdr:rowOff>
    </xdr:to>
    <xdr:cxnSp macro="">
      <xdr:nvCxnSpPr>
        <xdr:cNvPr id="256" name="直線コネクタ 255"/>
        <xdr:cNvCxnSpPr/>
      </xdr:nvCxnSpPr>
      <xdr:spPr>
        <a:xfrm>
          <a:off x="14782800" y="94506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166188</xdr:rowOff>
    </xdr:from>
    <xdr:to>
      <xdr:col>73</xdr:col>
      <xdr:colOff>180975</xdr:colOff>
      <xdr:row>55</xdr:row>
      <xdr:rowOff>20865</xdr:rowOff>
    </xdr:to>
    <xdr:cxnSp macro="">
      <xdr:nvCxnSpPr>
        <xdr:cNvPr id="259" name="直線コネクタ 258"/>
        <xdr:cNvCxnSpPr/>
      </xdr:nvCxnSpPr>
      <xdr:spPr>
        <a:xfrm>
          <a:off x="13893800" y="94244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60" name="フローチャート: 判断 259"/>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61" name="テキスト ボックス 260"/>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166188</xdr:rowOff>
    </xdr:from>
    <xdr:to>
      <xdr:col>69</xdr:col>
      <xdr:colOff>92075</xdr:colOff>
      <xdr:row>55</xdr:row>
      <xdr:rowOff>33927</xdr:rowOff>
    </xdr:to>
    <xdr:cxnSp macro="">
      <xdr:nvCxnSpPr>
        <xdr:cNvPr id="262" name="直線コネクタ 261"/>
        <xdr:cNvCxnSpPr/>
      </xdr:nvCxnSpPr>
      <xdr:spPr>
        <a:xfrm flipV="1">
          <a:off x="13004800" y="94244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3" name="フローチャート: 判断 262"/>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93997</xdr:rowOff>
    </xdr:from>
    <xdr:ext cx="762000" cy="259045"/>
    <xdr:sp macro="" textlink="">
      <xdr:nvSpPr>
        <xdr:cNvPr id="264" name="テキスト ボックス 263"/>
        <xdr:cNvSpPr txBox="1"/>
      </xdr:nvSpPr>
      <xdr:spPr>
        <a:xfrm>
          <a:off x="13512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5" name="フローチャート: 判断 264"/>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66" name="テキスト ボックス 265"/>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72" name="楕円 271"/>
        <xdr:cNvSpPr/>
      </xdr:nvSpPr>
      <xdr:spPr>
        <a:xfrm>
          <a:off x="16459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51905</xdr:rowOff>
    </xdr:from>
    <xdr:ext cx="762000" cy="259045"/>
    <xdr:sp macro="" textlink="">
      <xdr:nvSpPr>
        <xdr:cNvPr id="273" name="その他該当値テキスト"/>
        <xdr:cNvSpPr txBox="1"/>
      </xdr:nvSpPr>
      <xdr:spPr>
        <a:xfrm>
          <a:off x="16598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74" name="楕円 273"/>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75" name="テキスト ボックス 274"/>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6" name="楕円 275"/>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7" name="テキスト ボックス 276"/>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115388</xdr:rowOff>
    </xdr:from>
    <xdr:to>
      <xdr:col>69</xdr:col>
      <xdr:colOff>142875</xdr:colOff>
      <xdr:row>55</xdr:row>
      <xdr:rowOff>45538</xdr:rowOff>
    </xdr:to>
    <xdr:sp macro="" textlink="">
      <xdr:nvSpPr>
        <xdr:cNvPr id="278" name="楕円 277"/>
        <xdr:cNvSpPr/>
      </xdr:nvSpPr>
      <xdr:spPr>
        <a:xfrm>
          <a:off x="13843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55715</xdr:rowOff>
    </xdr:from>
    <xdr:ext cx="762000" cy="259045"/>
    <xdr:sp macro="" textlink="">
      <xdr:nvSpPr>
        <xdr:cNvPr id="279" name="テキスト ボックス 278"/>
        <xdr:cNvSpPr txBox="1"/>
      </xdr:nvSpPr>
      <xdr:spPr>
        <a:xfrm>
          <a:off x="13512800" y="914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154577</xdr:rowOff>
    </xdr:from>
    <xdr:to>
      <xdr:col>65</xdr:col>
      <xdr:colOff>53975</xdr:colOff>
      <xdr:row>55</xdr:row>
      <xdr:rowOff>84727</xdr:rowOff>
    </xdr:to>
    <xdr:sp macro="" textlink="">
      <xdr:nvSpPr>
        <xdr:cNvPr id="280" name="楕円 279"/>
        <xdr:cNvSpPr/>
      </xdr:nvSpPr>
      <xdr:spPr>
        <a:xfrm>
          <a:off x="129540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94904</xdr:rowOff>
    </xdr:from>
    <xdr:ext cx="762000" cy="259045"/>
    <xdr:sp macro="" textlink="">
      <xdr:nvSpPr>
        <xdr:cNvPr id="281" name="テキスト ボックス 280"/>
        <xdr:cNvSpPr txBox="1"/>
      </xdr:nvSpPr>
      <xdr:spPr>
        <a:xfrm>
          <a:off x="12623800" y="918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一部事務組合及び市立病院に対する負担金が多額になっており、平成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年度においても類似団体平均を上回っている。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各種団体に対する補助金については、団体の活動・運営状況等を的確に把握し、廃止・縮小などの見直しを図る。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39</xdr:row>
      <xdr:rowOff>92710</xdr:rowOff>
    </xdr:to>
    <xdr:cxnSp macro="">
      <xdr:nvCxnSpPr>
        <xdr:cNvPr id="306" name="直線コネクタ 305"/>
        <xdr:cNvCxnSpPr/>
      </xdr:nvCxnSpPr>
      <xdr:spPr>
        <a:xfrm flipV="1">
          <a:off x="16510000" y="574598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92710</xdr:rowOff>
    </xdr:from>
    <xdr:to>
      <xdr:col>82</xdr:col>
      <xdr:colOff>196850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9"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10" name="直線コネクタ 309"/>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37</xdr:row>
      <xdr:rowOff>14986</xdr:rowOff>
    </xdr:to>
    <xdr:cxnSp macro="">
      <xdr:nvCxnSpPr>
        <xdr:cNvPr id="311" name="直線コネクタ 310"/>
        <xdr:cNvCxnSpPr/>
      </xdr:nvCxnSpPr>
      <xdr:spPr>
        <a:xfrm>
          <a:off x="15671800" y="630834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37863</xdr:rowOff>
    </xdr:from>
    <xdr:ext cx="762000" cy="259045"/>
    <xdr:sp macro="" textlink="">
      <xdr:nvSpPr>
        <xdr:cNvPr id="312" name="補助費等平均値テキスト"/>
        <xdr:cNvSpPr txBox="1"/>
      </xdr:nvSpPr>
      <xdr:spPr>
        <a:xfrm>
          <a:off x="16598900" y="6038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13" name="フローチャート: 判断 312"/>
        <xdr:cNvSpPr/>
      </xdr:nvSpPr>
      <xdr:spPr>
        <a:xfrm>
          <a:off x="164592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145288</xdr:rowOff>
    </xdr:to>
    <xdr:cxnSp macro="">
      <xdr:nvCxnSpPr>
        <xdr:cNvPr id="314" name="直線コネクタ 313"/>
        <xdr:cNvCxnSpPr/>
      </xdr:nvCxnSpPr>
      <xdr:spPr>
        <a:xfrm flipV="1">
          <a:off x="14782800" y="6308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xdr:rowOff>
    </xdr:from>
    <xdr:to>
      <xdr:col>78</xdr:col>
      <xdr:colOff>120650</xdr:colOff>
      <xdr:row>36</xdr:row>
      <xdr:rowOff>104648</xdr:rowOff>
    </xdr:to>
    <xdr:sp macro="" textlink="">
      <xdr:nvSpPr>
        <xdr:cNvPr id="315" name="フローチャート: 判断 314"/>
        <xdr:cNvSpPr/>
      </xdr:nvSpPr>
      <xdr:spPr>
        <a:xfrm>
          <a:off x="15621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16" name="テキスト ボックス 315"/>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145288</xdr:rowOff>
    </xdr:to>
    <xdr:cxnSp macro="">
      <xdr:nvCxnSpPr>
        <xdr:cNvPr id="317" name="直線コネクタ 316"/>
        <xdr:cNvCxnSpPr/>
      </xdr:nvCxnSpPr>
      <xdr:spPr>
        <a:xfrm>
          <a:off x="13893800" y="63037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8" name="フローチャート: 判断 317"/>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9" name="テキスト ボックス 318"/>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131572</xdr:rowOff>
    </xdr:to>
    <xdr:cxnSp macro="">
      <xdr:nvCxnSpPr>
        <xdr:cNvPr id="320" name="直線コネクタ 319"/>
        <xdr:cNvCxnSpPr/>
      </xdr:nvCxnSpPr>
      <xdr:spPr>
        <a:xfrm>
          <a:off x="13004800" y="6271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151638</xdr:rowOff>
    </xdr:from>
    <xdr:to>
      <xdr:col>69</xdr:col>
      <xdr:colOff>142875</xdr:colOff>
      <xdr:row>36</xdr:row>
      <xdr:rowOff>81788</xdr:rowOff>
    </xdr:to>
    <xdr:sp macro="" textlink="">
      <xdr:nvSpPr>
        <xdr:cNvPr id="321" name="フローチャート: 判断 320"/>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22" name="テキスト ボックス 321"/>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30" name="楕円 329"/>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31" name="補助費等該当値テキスト"/>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32" name="楕円 331"/>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33" name="テキスト ボックス 332"/>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4" name="楕円 333"/>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35" name="テキスト ボックス 334"/>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6" name="楕円 335"/>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37" name="テキスト ボックス 336"/>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8" name="楕円 337"/>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39" name="テキスト ボックス 338"/>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過去の大型建設事業で発行した市債の元利償還金の影響で、類似団体平均より数値が上回っていたが、公債費負担適正化計画を策定し、市債発行額を抑制することで改善を図り、平成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今後、学校施設耐震化・改築事業や平成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月豪雨災害により発行した市債の元金償還の開始、市民文化会館建設等大型事業市債の発行が予定されており、比率は上昇する見込みとなっている。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24130</xdr:rowOff>
    </xdr:from>
    <xdr:to>
      <xdr:col>24</xdr:col>
      <xdr:colOff>25400</xdr:colOff>
      <xdr:row>80</xdr:row>
      <xdr:rowOff>100330</xdr:rowOff>
    </xdr:to>
    <xdr:cxnSp macro="">
      <xdr:nvCxnSpPr>
        <xdr:cNvPr id="366" name="直線コネクタ 365"/>
        <xdr:cNvCxnSpPr/>
      </xdr:nvCxnSpPr>
      <xdr:spPr>
        <a:xfrm flipV="1">
          <a:off x="4826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72407</xdr:rowOff>
    </xdr:from>
    <xdr:ext cx="762000" cy="259045"/>
    <xdr:sp macro="" textlink="">
      <xdr:nvSpPr>
        <xdr:cNvPr id="367" name="公債費最小値テキスト"/>
        <xdr:cNvSpPr txBox="1"/>
      </xdr:nvSpPr>
      <xdr:spPr>
        <a:xfrm>
          <a:off x="4914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100330</xdr:rowOff>
    </xdr:from>
    <xdr:to>
      <xdr:col>24</xdr:col>
      <xdr:colOff>114300</xdr:colOff>
      <xdr:row>80</xdr:row>
      <xdr:rowOff>100330</xdr:rowOff>
    </xdr:to>
    <xdr:cxnSp macro="">
      <xdr:nvCxnSpPr>
        <xdr:cNvPr id="368" name="直線コネクタ 367"/>
        <xdr:cNvCxnSpPr/>
      </xdr:nvCxnSpPr>
      <xdr:spPr>
        <a:xfrm>
          <a:off x="4737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110507</xdr:rowOff>
    </xdr:from>
    <xdr:ext cx="762000" cy="259045"/>
    <xdr:sp macro="" textlink="">
      <xdr:nvSpPr>
        <xdr:cNvPr id="369" name="公債費最大値テキスト"/>
        <xdr:cNvSpPr txBox="1"/>
      </xdr:nvSpPr>
      <xdr:spPr>
        <a:xfrm>
          <a:off x="4914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24130</xdr:rowOff>
    </xdr:from>
    <xdr:to>
      <xdr:col>24</xdr:col>
      <xdr:colOff>114300</xdr:colOff>
      <xdr:row>74</xdr:row>
      <xdr:rowOff>24130</xdr:rowOff>
    </xdr:to>
    <xdr:cxnSp macro="">
      <xdr:nvCxnSpPr>
        <xdr:cNvPr id="370" name="直線コネクタ 369"/>
        <xdr:cNvCxnSpPr/>
      </xdr:nvCxnSpPr>
      <xdr:spPr>
        <a:xfrm>
          <a:off x="4737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125095</xdr:rowOff>
    </xdr:from>
    <xdr:to>
      <xdr:col>24</xdr:col>
      <xdr:colOff>25400</xdr:colOff>
      <xdr:row>74</xdr:row>
      <xdr:rowOff>146050</xdr:rowOff>
    </xdr:to>
    <xdr:cxnSp macro="">
      <xdr:nvCxnSpPr>
        <xdr:cNvPr id="371" name="直線コネクタ 370"/>
        <xdr:cNvCxnSpPr/>
      </xdr:nvCxnSpPr>
      <xdr:spPr>
        <a:xfrm flipV="1">
          <a:off x="3987800" y="128123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146050</xdr:rowOff>
    </xdr:from>
    <xdr:to>
      <xdr:col>19</xdr:col>
      <xdr:colOff>187325</xdr:colOff>
      <xdr:row>75</xdr:row>
      <xdr:rowOff>6985</xdr:rowOff>
    </xdr:to>
    <xdr:cxnSp macro="">
      <xdr:nvCxnSpPr>
        <xdr:cNvPr id="374" name="直線コネクタ 373"/>
        <xdr:cNvCxnSpPr/>
      </xdr:nvCxnSpPr>
      <xdr:spPr>
        <a:xfrm flipV="1">
          <a:off x="3098800" y="128333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140970</xdr:rowOff>
    </xdr:from>
    <xdr:to>
      <xdr:col>20</xdr:col>
      <xdr:colOff>38100</xdr:colOff>
      <xdr:row>75</xdr:row>
      <xdr:rowOff>71120</xdr:rowOff>
    </xdr:to>
    <xdr:sp macro="" textlink="">
      <xdr:nvSpPr>
        <xdr:cNvPr id="375" name="フローチャート: 判断 374"/>
        <xdr:cNvSpPr/>
      </xdr:nvSpPr>
      <xdr:spPr>
        <a:xfrm>
          <a:off x="3937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55897</xdr:rowOff>
    </xdr:from>
    <xdr:ext cx="736600" cy="259045"/>
    <xdr:sp macro="" textlink="">
      <xdr:nvSpPr>
        <xdr:cNvPr id="376" name="テキスト ボックス 375"/>
        <xdr:cNvSpPr txBox="1"/>
      </xdr:nvSpPr>
      <xdr:spPr>
        <a:xfrm>
          <a:off x="3606800" y="12914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xdr:rowOff>
    </xdr:from>
    <xdr:to>
      <xdr:col>15</xdr:col>
      <xdr:colOff>98425</xdr:colOff>
      <xdr:row>75</xdr:row>
      <xdr:rowOff>6985</xdr:rowOff>
    </xdr:to>
    <xdr:cxnSp macro="">
      <xdr:nvCxnSpPr>
        <xdr:cNvPr id="377" name="直線コネクタ 376"/>
        <xdr:cNvCxnSpPr/>
      </xdr:nvCxnSpPr>
      <xdr:spPr>
        <a:xfrm>
          <a:off x="2209800" y="128657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8" name="フローチャート: 判断 377"/>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9" name="テキスト ボックス 378"/>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xdr:rowOff>
    </xdr:from>
    <xdr:to>
      <xdr:col>11</xdr:col>
      <xdr:colOff>9525</xdr:colOff>
      <xdr:row>75</xdr:row>
      <xdr:rowOff>29845</xdr:rowOff>
    </xdr:to>
    <xdr:cxnSp macro="">
      <xdr:nvCxnSpPr>
        <xdr:cNvPr id="380" name="直線コネクタ 379"/>
        <xdr:cNvCxnSpPr/>
      </xdr:nvCxnSpPr>
      <xdr:spPr>
        <a:xfrm flipV="1">
          <a:off x="1320800" y="128657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82" name="テキスト ボックス 381"/>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83" name="フローチャート: 判断 382"/>
        <xdr:cNvSpPr/>
      </xdr:nvSpPr>
      <xdr:spPr>
        <a:xfrm>
          <a:off x="1270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87012</xdr:rowOff>
    </xdr:from>
    <xdr:ext cx="762000" cy="259045"/>
    <xdr:sp macro="" textlink="">
      <xdr:nvSpPr>
        <xdr:cNvPr id="384" name="テキスト ボックス 383"/>
        <xdr:cNvSpPr txBox="1"/>
      </xdr:nvSpPr>
      <xdr:spPr>
        <a:xfrm>
          <a:off x="939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74295</xdr:rowOff>
    </xdr:from>
    <xdr:to>
      <xdr:col>24</xdr:col>
      <xdr:colOff>76200</xdr:colOff>
      <xdr:row>75</xdr:row>
      <xdr:rowOff>4445</xdr:rowOff>
    </xdr:to>
    <xdr:sp macro="" textlink="">
      <xdr:nvSpPr>
        <xdr:cNvPr id="390" name="楕円 389"/>
        <xdr:cNvSpPr/>
      </xdr:nvSpPr>
      <xdr:spPr>
        <a:xfrm>
          <a:off x="47752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154322</xdr:rowOff>
    </xdr:from>
    <xdr:ext cx="762000" cy="259045"/>
    <xdr:sp macro="" textlink="">
      <xdr:nvSpPr>
        <xdr:cNvPr id="391" name="公債費該当値テキスト"/>
        <xdr:cNvSpPr txBox="1"/>
      </xdr:nvSpPr>
      <xdr:spPr>
        <a:xfrm>
          <a:off x="4914900" y="1267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95250</xdr:rowOff>
    </xdr:from>
    <xdr:to>
      <xdr:col>20</xdr:col>
      <xdr:colOff>38100</xdr:colOff>
      <xdr:row>75</xdr:row>
      <xdr:rowOff>25400</xdr:rowOff>
    </xdr:to>
    <xdr:sp macro="" textlink="">
      <xdr:nvSpPr>
        <xdr:cNvPr id="392" name="楕円 391"/>
        <xdr:cNvSpPr/>
      </xdr:nvSpPr>
      <xdr:spPr>
        <a:xfrm>
          <a:off x="3937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35577</xdr:rowOff>
    </xdr:from>
    <xdr:ext cx="736600" cy="259045"/>
    <xdr:sp macro="" textlink="">
      <xdr:nvSpPr>
        <xdr:cNvPr id="393" name="テキスト ボックス 392"/>
        <xdr:cNvSpPr txBox="1"/>
      </xdr:nvSpPr>
      <xdr:spPr>
        <a:xfrm>
          <a:off x="3606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127635</xdr:rowOff>
    </xdr:from>
    <xdr:to>
      <xdr:col>15</xdr:col>
      <xdr:colOff>149225</xdr:colOff>
      <xdr:row>75</xdr:row>
      <xdr:rowOff>57785</xdr:rowOff>
    </xdr:to>
    <xdr:sp macro="" textlink="">
      <xdr:nvSpPr>
        <xdr:cNvPr id="394" name="楕円 393"/>
        <xdr:cNvSpPr/>
      </xdr:nvSpPr>
      <xdr:spPr>
        <a:xfrm>
          <a:off x="3048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67962</xdr:rowOff>
    </xdr:from>
    <xdr:ext cx="762000" cy="259045"/>
    <xdr:sp macro="" textlink="">
      <xdr:nvSpPr>
        <xdr:cNvPr id="395" name="テキスト ボックス 394"/>
        <xdr:cNvSpPr txBox="1"/>
      </xdr:nvSpPr>
      <xdr:spPr>
        <a:xfrm>
          <a:off x="2717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127635</xdr:rowOff>
    </xdr:from>
    <xdr:to>
      <xdr:col>11</xdr:col>
      <xdr:colOff>60325</xdr:colOff>
      <xdr:row>75</xdr:row>
      <xdr:rowOff>57785</xdr:rowOff>
    </xdr:to>
    <xdr:sp macro="" textlink="">
      <xdr:nvSpPr>
        <xdr:cNvPr id="396" name="楕円 395"/>
        <xdr:cNvSpPr/>
      </xdr:nvSpPr>
      <xdr:spPr>
        <a:xfrm>
          <a:off x="2159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67962</xdr:rowOff>
    </xdr:from>
    <xdr:ext cx="762000" cy="259045"/>
    <xdr:sp macro="" textlink="">
      <xdr:nvSpPr>
        <xdr:cNvPr id="397" name="テキスト ボックス 396"/>
        <xdr:cNvSpPr txBox="1"/>
      </xdr:nvSpPr>
      <xdr:spPr>
        <a:xfrm>
          <a:off x="1828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150495</xdr:rowOff>
    </xdr:from>
    <xdr:to>
      <xdr:col>6</xdr:col>
      <xdr:colOff>171450</xdr:colOff>
      <xdr:row>75</xdr:row>
      <xdr:rowOff>80645</xdr:rowOff>
    </xdr:to>
    <xdr:sp macro="" textlink="">
      <xdr:nvSpPr>
        <xdr:cNvPr id="398" name="楕円 397"/>
        <xdr:cNvSpPr/>
      </xdr:nvSpPr>
      <xdr:spPr>
        <a:xfrm>
          <a:off x="1270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65422</xdr:rowOff>
    </xdr:from>
    <xdr:ext cx="762000" cy="259045"/>
    <xdr:sp macro="" textlink="">
      <xdr:nvSpPr>
        <xdr:cNvPr id="399" name="テキスト ボックス 398"/>
        <xdr:cNvSpPr txBox="1"/>
      </xdr:nvSpPr>
      <xdr:spPr>
        <a:xfrm>
          <a:off x="9398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全体的に数値が上がったことにより、前年度比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ポイント増で、類似団体平均を上回る数値となった。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今後も膠着化した財政状況を招かないよう、健全な財政運営に努める。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81</xdr:row>
      <xdr:rowOff>54611</xdr:rowOff>
    </xdr:to>
    <xdr:cxnSp macro="">
      <xdr:nvCxnSpPr>
        <xdr:cNvPr id="427" name="直線コネクタ 426"/>
        <xdr:cNvCxnSpPr/>
      </xdr:nvCxnSpPr>
      <xdr:spPr>
        <a:xfrm flipV="1">
          <a:off x="16510000" y="12715240"/>
          <a:ext cx="0" cy="1226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8"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9" name="直線コネクタ 428"/>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xdr:rowOff>
    </xdr:from>
    <xdr:to>
      <xdr:col>82</xdr:col>
      <xdr:colOff>107950</xdr:colOff>
      <xdr:row>78</xdr:row>
      <xdr:rowOff>100330</xdr:rowOff>
    </xdr:to>
    <xdr:cxnSp macro="">
      <xdr:nvCxnSpPr>
        <xdr:cNvPr id="432" name="直線コネクタ 431"/>
        <xdr:cNvCxnSpPr/>
      </xdr:nvCxnSpPr>
      <xdr:spPr>
        <a:xfrm>
          <a:off x="15671800" y="133743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8907</xdr:rowOff>
    </xdr:from>
    <xdr:ext cx="762000" cy="259045"/>
    <xdr:sp macro="" textlink="">
      <xdr:nvSpPr>
        <xdr:cNvPr id="433" name="公債費以外平均値テキスト"/>
        <xdr:cNvSpPr txBox="1"/>
      </xdr:nvSpPr>
      <xdr:spPr>
        <a:xfrm>
          <a:off x="16598900" y="1321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4" name="フローチャート: 判断 433"/>
        <xdr:cNvSpPr/>
      </xdr:nvSpPr>
      <xdr:spPr>
        <a:xfrm>
          <a:off x="1645920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115570</xdr:rowOff>
    </xdr:from>
    <xdr:to>
      <xdr:col>78</xdr:col>
      <xdr:colOff>69850</xdr:colOff>
      <xdr:row>78</xdr:row>
      <xdr:rowOff>1270</xdr:rowOff>
    </xdr:to>
    <xdr:cxnSp macro="">
      <xdr:nvCxnSpPr>
        <xdr:cNvPr id="435" name="直線コネクタ 434"/>
        <xdr:cNvCxnSpPr/>
      </xdr:nvCxnSpPr>
      <xdr:spPr>
        <a:xfrm>
          <a:off x="14782800" y="133172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125730</xdr:rowOff>
    </xdr:from>
    <xdr:to>
      <xdr:col>78</xdr:col>
      <xdr:colOff>120650</xdr:colOff>
      <xdr:row>78</xdr:row>
      <xdr:rowOff>55880</xdr:rowOff>
    </xdr:to>
    <xdr:sp macro="" textlink="">
      <xdr:nvSpPr>
        <xdr:cNvPr id="436" name="フローチャート: 判断 435"/>
        <xdr:cNvSpPr/>
      </xdr:nvSpPr>
      <xdr:spPr>
        <a:xfrm>
          <a:off x="15621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37" name="テキスト ボックス 436"/>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115570</xdr:rowOff>
    </xdr:to>
    <xdr:cxnSp macro="">
      <xdr:nvCxnSpPr>
        <xdr:cNvPr id="438" name="直線コネクタ 437"/>
        <xdr:cNvCxnSpPr/>
      </xdr:nvCxnSpPr>
      <xdr:spPr>
        <a:xfrm>
          <a:off x="13893800" y="132219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39" name="フローチャート: 判断 438"/>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0" name="テキスト ボックス 439"/>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77</xdr:row>
      <xdr:rowOff>66039</xdr:rowOff>
    </xdr:to>
    <xdr:cxnSp macro="">
      <xdr:nvCxnSpPr>
        <xdr:cNvPr id="441" name="直線コネクタ 440"/>
        <xdr:cNvCxnSpPr/>
      </xdr:nvCxnSpPr>
      <xdr:spPr>
        <a:xfrm flipV="1">
          <a:off x="13004800" y="132219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2" name="フローチャート: 判断 441"/>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3" name="テキスト ボックス 442"/>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44" name="フローチャート: 判断 443"/>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45" name="テキスト ボックス 444"/>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49530</xdr:rowOff>
    </xdr:from>
    <xdr:to>
      <xdr:col>82</xdr:col>
      <xdr:colOff>158750</xdr:colOff>
      <xdr:row>78</xdr:row>
      <xdr:rowOff>151130</xdr:rowOff>
    </xdr:to>
    <xdr:sp macro="" textlink="">
      <xdr:nvSpPr>
        <xdr:cNvPr id="451" name="楕円 450"/>
        <xdr:cNvSpPr/>
      </xdr:nvSpPr>
      <xdr:spPr>
        <a:xfrm>
          <a:off x="16459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21607</xdr:rowOff>
    </xdr:from>
    <xdr:ext cx="762000" cy="259045"/>
    <xdr:sp macro="" textlink="">
      <xdr:nvSpPr>
        <xdr:cNvPr id="452" name="公債費以外該当値テキスト"/>
        <xdr:cNvSpPr txBox="1"/>
      </xdr:nvSpPr>
      <xdr:spPr>
        <a:xfrm>
          <a:off x="165989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121920</xdr:rowOff>
    </xdr:from>
    <xdr:to>
      <xdr:col>78</xdr:col>
      <xdr:colOff>120650</xdr:colOff>
      <xdr:row>78</xdr:row>
      <xdr:rowOff>52070</xdr:rowOff>
    </xdr:to>
    <xdr:sp macro="" textlink="">
      <xdr:nvSpPr>
        <xdr:cNvPr id="453" name="楕円 452"/>
        <xdr:cNvSpPr/>
      </xdr:nvSpPr>
      <xdr:spPr>
        <a:xfrm>
          <a:off x="15621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54" name="テキスト ボックス 453"/>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5" name="楕円 454"/>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5097</xdr:rowOff>
    </xdr:from>
    <xdr:ext cx="762000" cy="259045"/>
    <xdr:sp macro="" textlink="">
      <xdr:nvSpPr>
        <xdr:cNvPr id="456" name="テキスト ボックス 455"/>
        <xdr:cNvSpPr txBox="1"/>
      </xdr:nvSpPr>
      <xdr:spPr>
        <a:xfrm>
          <a:off x="14401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57" name="楕円 456"/>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81297</xdr:rowOff>
    </xdr:from>
    <xdr:ext cx="762000" cy="259045"/>
    <xdr:sp macro="" textlink="">
      <xdr:nvSpPr>
        <xdr:cNvPr id="458" name="テキスト ボックス 457"/>
        <xdr:cNvSpPr txBox="1"/>
      </xdr:nvSpPr>
      <xdr:spPr>
        <a:xfrm>
          <a:off x="13512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15239</xdr:rowOff>
    </xdr:from>
    <xdr:to>
      <xdr:col>65</xdr:col>
      <xdr:colOff>53975</xdr:colOff>
      <xdr:row>77</xdr:row>
      <xdr:rowOff>116839</xdr:rowOff>
    </xdr:to>
    <xdr:sp macro="" textlink="">
      <xdr:nvSpPr>
        <xdr:cNvPr id="459" name="楕円 458"/>
        <xdr:cNvSpPr/>
      </xdr:nvSpPr>
      <xdr:spPr>
        <a:xfrm>
          <a:off x="12954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127016</xdr:rowOff>
    </xdr:from>
    <xdr:ext cx="762000" cy="259045"/>
    <xdr:sp macro="" textlink="">
      <xdr:nvSpPr>
        <xdr:cNvPr id="460" name="テキスト ボックス 459"/>
        <xdr:cNvSpPr txBox="1"/>
      </xdr:nvSpPr>
      <xdr:spPr>
        <a:xfrm>
          <a:off x="12623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22695</xdr:rowOff>
    </xdr:from>
    <xdr:to>
      <xdr:col>29</xdr:col>
      <xdr:colOff>127000</xdr:colOff>
      <xdr:row>20</xdr:row>
      <xdr:rowOff>100063</xdr:rowOff>
    </xdr:to>
    <xdr:cxnSp macro="">
      <xdr:nvCxnSpPr>
        <xdr:cNvPr id="45" name="直線コネクタ 44"/>
        <xdr:cNvCxnSpPr/>
      </xdr:nvCxnSpPr>
      <xdr:spPr bwMode="auto">
        <a:xfrm flipV="1">
          <a:off x="5651500" y="2127720"/>
          <a:ext cx="0" cy="14489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72140</xdr:rowOff>
    </xdr:from>
    <xdr:ext cx="762000" cy="259045"/>
    <xdr:sp macro="" textlink="">
      <xdr:nvSpPr>
        <xdr:cNvPr id="46" name="人口1人当たり決算額の推移最小値テキスト130"/>
        <xdr:cNvSpPr txBox="1"/>
      </xdr:nvSpPr>
      <xdr:spPr>
        <a:xfrm>
          <a:off x="5740400" y="354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100063</xdr:rowOff>
    </xdr:from>
    <xdr:to>
      <xdr:col>30</xdr:col>
      <xdr:colOff>25400</xdr:colOff>
      <xdr:row>20</xdr:row>
      <xdr:rowOff>100063</xdr:rowOff>
    </xdr:to>
    <xdr:cxnSp macro="">
      <xdr:nvCxnSpPr>
        <xdr:cNvPr id="47" name="直線コネクタ 46"/>
        <xdr:cNvCxnSpPr/>
      </xdr:nvCxnSpPr>
      <xdr:spPr bwMode="auto">
        <a:xfrm>
          <a:off x="5562600" y="3576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109072</xdr:rowOff>
    </xdr:from>
    <xdr:ext cx="762000" cy="259045"/>
    <xdr:sp macro="" textlink="">
      <xdr:nvSpPr>
        <xdr:cNvPr id="48" name="人口1人当たり決算額の推移最大値テキスト130"/>
        <xdr:cNvSpPr txBox="1"/>
      </xdr:nvSpPr>
      <xdr:spPr>
        <a:xfrm>
          <a:off x="5740400" y="187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22695</xdr:rowOff>
    </xdr:from>
    <xdr:to>
      <xdr:col>30</xdr:col>
      <xdr:colOff>25400</xdr:colOff>
      <xdr:row>12</xdr:row>
      <xdr:rowOff>22695</xdr:rowOff>
    </xdr:to>
    <xdr:cxnSp macro="">
      <xdr:nvCxnSpPr>
        <xdr:cNvPr id="49" name="直線コネクタ 48"/>
        <xdr:cNvCxnSpPr/>
      </xdr:nvCxnSpPr>
      <xdr:spPr bwMode="auto">
        <a:xfrm>
          <a:off x="5562600" y="21277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92189</xdr:rowOff>
    </xdr:from>
    <xdr:to>
      <xdr:col>29</xdr:col>
      <xdr:colOff>127000</xdr:colOff>
      <xdr:row>15</xdr:row>
      <xdr:rowOff>150876</xdr:rowOff>
    </xdr:to>
    <xdr:cxnSp macro="">
      <xdr:nvCxnSpPr>
        <xdr:cNvPr id="50" name="直線コネクタ 49"/>
        <xdr:cNvCxnSpPr/>
      </xdr:nvCxnSpPr>
      <xdr:spPr bwMode="auto">
        <a:xfrm flipV="1">
          <a:off x="5003800" y="2711564"/>
          <a:ext cx="647700" cy="5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105884</xdr:rowOff>
    </xdr:from>
    <xdr:ext cx="762000" cy="259045"/>
    <xdr:sp macro="" textlink="">
      <xdr:nvSpPr>
        <xdr:cNvPr id="51" name="人口1人当たり決算額の推移平均値テキスト130"/>
        <xdr:cNvSpPr txBox="1"/>
      </xdr:nvSpPr>
      <xdr:spPr>
        <a:xfrm>
          <a:off x="5740400" y="2896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133807</xdr:rowOff>
    </xdr:from>
    <xdr:to>
      <xdr:col>29</xdr:col>
      <xdr:colOff>177800</xdr:colOff>
      <xdr:row>17</xdr:row>
      <xdr:rowOff>63957</xdr:rowOff>
    </xdr:to>
    <xdr:sp macro="" textlink="">
      <xdr:nvSpPr>
        <xdr:cNvPr id="52" name="フローチャート: 判断 51"/>
        <xdr:cNvSpPr/>
      </xdr:nvSpPr>
      <xdr:spPr bwMode="auto">
        <a:xfrm>
          <a:off x="56007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150876</xdr:rowOff>
    </xdr:from>
    <xdr:to>
      <xdr:col>26</xdr:col>
      <xdr:colOff>50800</xdr:colOff>
      <xdr:row>16</xdr:row>
      <xdr:rowOff>31585</xdr:rowOff>
    </xdr:to>
    <xdr:cxnSp macro="">
      <xdr:nvCxnSpPr>
        <xdr:cNvPr id="53" name="直線コネクタ 52"/>
        <xdr:cNvCxnSpPr/>
      </xdr:nvCxnSpPr>
      <xdr:spPr bwMode="auto">
        <a:xfrm flipV="1">
          <a:off x="4305300" y="2770251"/>
          <a:ext cx="698500" cy="52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147879</xdr:rowOff>
    </xdr:from>
    <xdr:to>
      <xdr:col>26</xdr:col>
      <xdr:colOff>101600</xdr:colOff>
      <xdr:row>17</xdr:row>
      <xdr:rowOff>78029</xdr:rowOff>
    </xdr:to>
    <xdr:sp macro="" textlink="">
      <xdr:nvSpPr>
        <xdr:cNvPr id="54" name="フローチャート: 判断 53"/>
        <xdr:cNvSpPr/>
      </xdr:nvSpPr>
      <xdr:spPr bwMode="auto">
        <a:xfrm>
          <a:off x="49530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62806</xdr:rowOff>
    </xdr:from>
    <xdr:ext cx="736600" cy="259045"/>
    <xdr:sp macro="" textlink="">
      <xdr:nvSpPr>
        <xdr:cNvPr id="55" name="テキスト ボックス 54"/>
        <xdr:cNvSpPr txBox="1"/>
      </xdr:nvSpPr>
      <xdr:spPr>
        <a:xfrm>
          <a:off x="4622800" y="302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31585</xdr:rowOff>
    </xdr:from>
    <xdr:to>
      <xdr:col>22</xdr:col>
      <xdr:colOff>114300</xdr:colOff>
      <xdr:row>16</xdr:row>
      <xdr:rowOff>60973</xdr:rowOff>
    </xdr:to>
    <xdr:cxnSp macro="">
      <xdr:nvCxnSpPr>
        <xdr:cNvPr id="56" name="直線コネクタ 55"/>
        <xdr:cNvCxnSpPr/>
      </xdr:nvCxnSpPr>
      <xdr:spPr bwMode="auto">
        <a:xfrm flipV="1">
          <a:off x="3606800" y="2822410"/>
          <a:ext cx="698500" cy="29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2540</xdr:rowOff>
    </xdr:from>
    <xdr:to>
      <xdr:col>22</xdr:col>
      <xdr:colOff>165100</xdr:colOff>
      <xdr:row>17</xdr:row>
      <xdr:rowOff>104140</xdr:rowOff>
    </xdr:to>
    <xdr:sp macro="" textlink="">
      <xdr:nvSpPr>
        <xdr:cNvPr id="57" name="フローチャート: 判断 56"/>
        <xdr:cNvSpPr/>
      </xdr:nvSpPr>
      <xdr:spPr bwMode="auto">
        <a:xfrm>
          <a:off x="42545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88917</xdr:rowOff>
    </xdr:from>
    <xdr:ext cx="762000" cy="259045"/>
    <xdr:sp macro="" textlink="">
      <xdr:nvSpPr>
        <xdr:cNvPr id="58" name="テキスト ボックス 57"/>
        <xdr:cNvSpPr txBox="1"/>
      </xdr:nvSpPr>
      <xdr:spPr>
        <a:xfrm>
          <a:off x="39243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49784</xdr:rowOff>
    </xdr:from>
    <xdr:to>
      <xdr:col>18</xdr:col>
      <xdr:colOff>177800</xdr:colOff>
      <xdr:row>16</xdr:row>
      <xdr:rowOff>60973</xdr:rowOff>
    </xdr:to>
    <xdr:cxnSp macro="">
      <xdr:nvCxnSpPr>
        <xdr:cNvPr id="59" name="直線コネクタ 58"/>
        <xdr:cNvCxnSpPr/>
      </xdr:nvCxnSpPr>
      <xdr:spPr bwMode="auto">
        <a:xfrm>
          <a:off x="2908300" y="2840609"/>
          <a:ext cx="698500" cy="1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11011</xdr:rowOff>
    </xdr:from>
    <xdr:to>
      <xdr:col>19</xdr:col>
      <xdr:colOff>38100</xdr:colOff>
      <xdr:row>17</xdr:row>
      <xdr:rowOff>112611</xdr:rowOff>
    </xdr:to>
    <xdr:sp macro="" textlink="">
      <xdr:nvSpPr>
        <xdr:cNvPr id="60" name="フローチャート: 判断 59"/>
        <xdr:cNvSpPr/>
      </xdr:nvSpPr>
      <xdr:spPr bwMode="auto">
        <a:xfrm>
          <a:off x="3556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97388</xdr:rowOff>
    </xdr:from>
    <xdr:ext cx="762000" cy="259045"/>
    <xdr:sp macro="" textlink="">
      <xdr:nvSpPr>
        <xdr:cNvPr id="61" name="テキスト ボックス 60"/>
        <xdr:cNvSpPr txBox="1"/>
      </xdr:nvSpPr>
      <xdr:spPr>
        <a:xfrm>
          <a:off x="32258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60287</xdr:rowOff>
    </xdr:from>
    <xdr:to>
      <xdr:col>15</xdr:col>
      <xdr:colOff>101600</xdr:colOff>
      <xdr:row>17</xdr:row>
      <xdr:rowOff>161887</xdr:rowOff>
    </xdr:to>
    <xdr:sp macro="" textlink="">
      <xdr:nvSpPr>
        <xdr:cNvPr id="62" name="フローチャート: 判断 61"/>
        <xdr:cNvSpPr/>
      </xdr:nvSpPr>
      <xdr:spPr bwMode="auto">
        <a:xfrm>
          <a:off x="2857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146664</xdr:rowOff>
    </xdr:from>
    <xdr:ext cx="762000" cy="259045"/>
    <xdr:sp macro="" textlink="">
      <xdr:nvSpPr>
        <xdr:cNvPr id="63" name="テキスト ボックス 62"/>
        <xdr:cNvSpPr txBox="1"/>
      </xdr:nvSpPr>
      <xdr:spPr>
        <a:xfrm>
          <a:off x="2527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41389</xdr:rowOff>
    </xdr:from>
    <xdr:to>
      <xdr:col>29</xdr:col>
      <xdr:colOff>177800</xdr:colOff>
      <xdr:row>15</xdr:row>
      <xdr:rowOff>142989</xdr:rowOff>
    </xdr:to>
    <xdr:sp macro="" textlink="">
      <xdr:nvSpPr>
        <xdr:cNvPr id="69" name="楕円 68"/>
        <xdr:cNvSpPr/>
      </xdr:nvSpPr>
      <xdr:spPr bwMode="auto">
        <a:xfrm>
          <a:off x="5600700" y="266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57916</xdr:rowOff>
    </xdr:from>
    <xdr:ext cx="762000" cy="259045"/>
    <xdr:sp macro="" textlink="">
      <xdr:nvSpPr>
        <xdr:cNvPr id="70" name="人口1人当たり決算額の推移該当値テキスト130"/>
        <xdr:cNvSpPr txBox="1"/>
      </xdr:nvSpPr>
      <xdr:spPr>
        <a:xfrm>
          <a:off x="5740400" y="25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100076</xdr:rowOff>
    </xdr:from>
    <xdr:to>
      <xdr:col>26</xdr:col>
      <xdr:colOff>101600</xdr:colOff>
      <xdr:row>16</xdr:row>
      <xdr:rowOff>30226</xdr:rowOff>
    </xdr:to>
    <xdr:sp macro="" textlink="">
      <xdr:nvSpPr>
        <xdr:cNvPr id="71" name="楕円 70"/>
        <xdr:cNvSpPr/>
      </xdr:nvSpPr>
      <xdr:spPr bwMode="auto">
        <a:xfrm>
          <a:off x="4953000" y="2719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40403</xdr:rowOff>
    </xdr:from>
    <xdr:ext cx="736600" cy="259045"/>
    <xdr:sp macro="" textlink="">
      <xdr:nvSpPr>
        <xdr:cNvPr id="72" name="テキスト ボックス 71"/>
        <xdr:cNvSpPr txBox="1"/>
      </xdr:nvSpPr>
      <xdr:spPr>
        <a:xfrm>
          <a:off x="4622800" y="2488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152235</xdr:rowOff>
    </xdr:from>
    <xdr:to>
      <xdr:col>22</xdr:col>
      <xdr:colOff>165100</xdr:colOff>
      <xdr:row>16</xdr:row>
      <xdr:rowOff>82385</xdr:rowOff>
    </xdr:to>
    <xdr:sp macro="" textlink="">
      <xdr:nvSpPr>
        <xdr:cNvPr id="73" name="楕円 72"/>
        <xdr:cNvSpPr/>
      </xdr:nvSpPr>
      <xdr:spPr bwMode="auto">
        <a:xfrm>
          <a:off x="4254500" y="2771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92562</xdr:rowOff>
    </xdr:from>
    <xdr:ext cx="762000" cy="259045"/>
    <xdr:sp macro="" textlink="">
      <xdr:nvSpPr>
        <xdr:cNvPr id="74" name="テキスト ボックス 73"/>
        <xdr:cNvSpPr txBox="1"/>
      </xdr:nvSpPr>
      <xdr:spPr>
        <a:xfrm>
          <a:off x="3924300" y="254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10173</xdr:rowOff>
    </xdr:from>
    <xdr:to>
      <xdr:col>19</xdr:col>
      <xdr:colOff>38100</xdr:colOff>
      <xdr:row>16</xdr:row>
      <xdr:rowOff>111773</xdr:rowOff>
    </xdr:to>
    <xdr:sp macro="" textlink="">
      <xdr:nvSpPr>
        <xdr:cNvPr id="75" name="楕円 74"/>
        <xdr:cNvSpPr/>
      </xdr:nvSpPr>
      <xdr:spPr bwMode="auto">
        <a:xfrm>
          <a:off x="3556000" y="2800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121950</xdr:rowOff>
    </xdr:from>
    <xdr:ext cx="762000" cy="259045"/>
    <xdr:sp macro="" textlink="">
      <xdr:nvSpPr>
        <xdr:cNvPr id="76" name="テキスト ボックス 75"/>
        <xdr:cNvSpPr txBox="1"/>
      </xdr:nvSpPr>
      <xdr:spPr>
        <a:xfrm>
          <a:off x="3225800" y="256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170434</xdr:rowOff>
    </xdr:from>
    <xdr:to>
      <xdr:col>15</xdr:col>
      <xdr:colOff>101600</xdr:colOff>
      <xdr:row>16</xdr:row>
      <xdr:rowOff>100584</xdr:rowOff>
    </xdr:to>
    <xdr:sp macro="" textlink="">
      <xdr:nvSpPr>
        <xdr:cNvPr id="77" name="楕円 76"/>
        <xdr:cNvSpPr/>
      </xdr:nvSpPr>
      <xdr:spPr bwMode="auto">
        <a:xfrm>
          <a:off x="2857500" y="278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110761</xdr:rowOff>
    </xdr:from>
    <xdr:ext cx="762000" cy="259045"/>
    <xdr:sp macro="" textlink="">
      <xdr:nvSpPr>
        <xdr:cNvPr id="78" name="テキスト ボックス 77"/>
        <xdr:cNvSpPr txBox="1"/>
      </xdr:nvSpPr>
      <xdr:spPr>
        <a:xfrm>
          <a:off x="2527300" y="2558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6730</xdr:rowOff>
    </xdr:from>
    <xdr:to>
      <xdr:col>29</xdr:col>
      <xdr:colOff>127000</xdr:colOff>
      <xdr:row>38</xdr:row>
      <xdr:rowOff>114050</xdr:rowOff>
    </xdr:to>
    <xdr:cxnSp macro="">
      <xdr:nvCxnSpPr>
        <xdr:cNvPr id="107" name="直線コネクタ 106"/>
        <xdr:cNvCxnSpPr/>
      </xdr:nvCxnSpPr>
      <xdr:spPr bwMode="auto">
        <a:xfrm flipV="1">
          <a:off x="5651500" y="6274180"/>
          <a:ext cx="0" cy="13074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86127</xdr:rowOff>
    </xdr:from>
    <xdr:ext cx="762000" cy="259045"/>
    <xdr:sp macro="" textlink="">
      <xdr:nvSpPr>
        <xdr:cNvPr id="108" name="人口1人当たり決算額の推移最小値テキスト445"/>
        <xdr:cNvSpPr txBox="1"/>
      </xdr:nvSpPr>
      <xdr:spPr>
        <a:xfrm>
          <a:off x="5740400" y="755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114050</xdr:rowOff>
    </xdr:from>
    <xdr:to>
      <xdr:col>30</xdr:col>
      <xdr:colOff>25400</xdr:colOff>
      <xdr:row>38</xdr:row>
      <xdr:rowOff>114050</xdr:rowOff>
    </xdr:to>
    <xdr:cxnSp macro="">
      <xdr:nvCxnSpPr>
        <xdr:cNvPr id="109" name="直線コネクタ 108"/>
        <xdr:cNvCxnSpPr/>
      </xdr:nvCxnSpPr>
      <xdr:spPr bwMode="auto">
        <a:xfrm>
          <a:off x="5562600" y="758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93107</xdr:rowOff>
    </xdr:from>
    <xdr:ext cx="762000" cy="259045"/>
    <xdr:sp macro="" textlink="">
      <xdr:nvSpPr>
        <xdr:cNvPr id="110" name="人口1人当たり決算額の推移最大値テキスト445"/>
        <xdr:cNvSpPr txBox="1"/>
      </xdr:nvSpPr>
      <xdr:spPr>
        <a:xfrm>
          <a:off x="5740400" y="60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6730</xdr:rowOff>
    </xdr:from>
    <xdr:to>
      <xdr:col>30</xdr:col>
      <xdr:colOff>25400</xdr:colOff>
      <xdr:row>34</xdr:row>
      <xdr:rowOff>6730</xdr:rowOff>
    </xdr:to>
    <xdr:cxnSp macro="">
      <xdr:nvCxnSpPr>
        <xdr:cNvPr id="111" name="直線コネクタ 110"/>
        <xdr:cNvCxnSpPr/>
      </xdr:nvCxnSpPr>
      <xdr:spPr bwMode="auto">
        <a:xfrm>
          <a:off x="5562600" y="6274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3945</xdr:rowOff>
    </xdr:from>
    <xdr:to>
      <xdr:col>29</xdr:col>
      <xdr:colOff>127000</xdr:colOff>
      <xdr:row>38</xdr:row>
      <xdr:rowOff>7469</xdr:rowOff>
    </xdr:to>
    <xdr:cxnSp macro="">
      <xdr:nvCxnSpPr>
        <xdr:cNvPr id="112" name="直線コネクタ 111"/>
        <xdr:cNvCxnSpPr/>
      </xdr:nvCxnSpPr>
      <xdr:spPr bwMode="auto">
        <a:xfrm>
          <a:off x="5003800" y="7471545"/>
          <a:ext cx="647700" cy="3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127928</xdr:rowOff>
    </xdr:from>
    <xdr:ext cx="762000" cy="259045"/>
    <xdr:sp macro="" textlink="">
      <xdr:nvSpPr>
        <xdr:cNvPr id="113" name="人口1人当たり決算額の推移平均値テキスト445"/>
        <xdr:cNvSpPr txBox="1"/>
      </xdr:nvSpPr>
      <xdr:spPr>
        <a:xfrm>
          <a:off x="5740400" y="7252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282851</xdr:rowOff>
    </xdr:from>
    <xdr:to>
      <xdr:col>29</xdr:col>
      <xdr:colOff>177800</xdr:colOff>
      <xdr:row>38</xdr:row>
      <xdr:rowOff>41551</xdr:rowOff>
    </xdr:to>
    <xdr:sp macro="" textlink="">
      <xdr:nvSpPr>
        <xdr:cNvPr id="114" name="フローチャート: 判断 113"/>
        <xdr:cNvSpPr/>
      </xdr:nvSpPr>
      <xdr:spPr bwMode="auto">
        <a:xfrm>
          <a:off x="56007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332591</xdr:rowOff>
    </xdr:from>
    <xdr:to>
      <xdr:col>26</xdr:col>
      <xdr:colOff>50800</xdr:colOff>
      <xdr:row>38</xdr:row>
      <xdr:rowOff>3945</xdr:rowOff>
    </xdr:to>
    <xdr:cxnSp macro="">
      <xdr:nvCxnSpPr>
        <xdr:cNvPr id="115" name="直線コネクタ 114"/>
        <xdr:cNvCxnSpPr/>
      </xdr:nvCxnSpPr>
      <xdr:spPr bwMode="auto">
        <a:xfrm>
          <a:off x="4305300" y="7457291"/>
          <a:ext cx="698500" cy="14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279151</xdr:rowOff>
    </xdr:from>
    <xdr:to>
      <xdr:col>26</xdr:col>
      <xdr:colOff>101600</xdr:colOff>
      <xdr:row>38</xdr:row>
      <xdr:rowOff>37851</xdr:rowOff>
    </xdr:to>
    <xdr:sp macro="" textlink="">
      <xdr:nvSpPr>
        <xdr:cNvPr id="116" name="フローチャート: 判断 115"/>
        <xdr:cNvSpPr/>
      </xdr:nvSpPr>
      <xdr:spPr bwMode="auto">
        <a:xfrm>
          <a:off x="4953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48028</xdr:rowOff>
    </xdr:from>
    <xdr:ext cx="736600" cy="259045"/>
    <xdr:sp macro="" textlink="">
      <xdr:nvSpPr>
        <xdr:cNvPr id="117" name="テキスト ボックス 116"/>
        <xdr:cNvSpPr txBox="1"/>
      </xdr:nvSpPr>
      <xdr:spPr>
        <a:xfrm>
          <a:off x="4622800" y="71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332591</xdr:rowOff>
    </xdr:from>
    <xdr:to>
      <xdr:col>22</xdr:col>
      <xdr:colOff>114300</xdr:colOff>
      <xdr:row>37</xdr:row>
      <xdr:rowOff>338280</xdr:rowOff>
    </xdr:to>
    <xdr:cxnSp macro="">
      <xdr:nvCxnSpPr>
        <xdr:cNvPr id="118" name="直線コネクタ 117"/>
        <xdr:cNvCxnSpPr/>
      </xdr:nvCxnSpPr>
      <xdr:spPr bwMode="auto">
        <a:xfrm flipV="1">
          <a:off x="3606800" y="7457291"/>
          <a:ext cx="698500" cy="5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278942</xdr:rowOff>
    </xdr:from>
    <xdr:to>
      <xdr:col>22</xdr:col>
      <xdr:colOff>165100</xdr:colOff>
      <xdr:row>38</xdr:row>
      <xdr:rowOff>37642</xdr:rowOff>
    </xdr:to>
    <xdr:sp macro="" textlink="">
      <xdr:nvSpPr>
        <xdr:cNvPr id="119" name="フローチャート: 判断 118"/>
        <xdr:cNvSpPr/>
      </xdr:nvSpPr>
      <xdr:spPr bwMode="auto">
        <a:xfrm>
          <a:off x="4254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47819</xdr:rowOff>
    </xdr:from>
    <xdr:ext cx="762000" cy="259045"/>
    <xdr:sp macro="" textlink="">
      <xdr:nvSpPr>
        <xdr:cNvPr id="120" name="テキスト ボックス 119"/>
        <xdr:cNvSpPr txBox="1"/>
      </xdr:nvSpPr>
      <xdr:spPr>
        <a:xfrm>
          <a:off x="3924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331529</xdr:rowOff>
    </xdr:from>
    <xdr:to>
      <xdr:col>18</xdr:col>
      <xdr:colOff>177800</xdr:colOff>
      <xdr:row>37</xdr:row>
      <xdr:rowOff>338280</xdr:rowOff>
    </xdr:to>
    <xdr:cxnSp macro="">
      <xdr:nvCxnSpPr>
        <xdr:cNvPr id="121" name="直線コネクタ 120"/>
        <xdr:cNvCxnSpPr/>
      </xdr:nvCxnSpPr>
      <xdr:spPr bwMode="auto">
        <a:xfrm>
          <a:off x="2908300" y="7456229"/>
          <a:ext cx="698500" cy="6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277547</xdr:rowOff>
    </xdr:from>
    <xdr:to>
      <xdr:col>19</xdr:col>
      <xdr:colOff>38100</xdr:colOff>
      <xdr:row>38</xdr:row>
      <xdr:rowOff>36247</xdr:rowOff>
    </xdr:to>
    <xdr:sp macro="" textlink="">
      <xdr:nvSpPr>
        <xdr:cNvPr id="122" name="フローチャート: 判断 121"/>
        <xdr:cNvSpPr/>
      </xdr:nvSpPr>
      <xdr:spPr bwMode="auto">
        <a:xfrm>
          <a:off x="3556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46424</xdr:rowOff>
    </xdr:from>
    <xdr:ext cx="762000" cy="259045"/>
    <xdr:sp macro="" textlink="">
      <xdr:nvSpPr>
        <xdr:cNvPr id="123" name="テキスト ボックス 122"/>
        <xdr:cNvSpPr txBox="1"/>
      </xdr:nvSpPr>
      <xdr:spPr>
        <a:xfrm>
          <a:off x="32258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280466</xdr:rowOff>
    </xdr:from>
    <xdr:to>
      <xdr:col>15</xdr:col>
      <xdr:colOff>101600</xdr:colOff>
      <xdr:row>38</xdr:row>
      <xdr:rowOff>39166</xdr:rowOff>
    </xdr:to>
    <xdr:sp macro="" textlink="">
      <xdr:nvSpPr>
        <xdr:cNvPr id="124" name="フローチャート: 判断 123"/>
        <xdr:cNvSpPr/>
      </xdr:nvSpPr>
      <xdr:spPr bwMode="auto">
        <a:xfrm>
          <a:off x="2857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49343</xdr:rowOff>
    </xdr:from>
    <xdr:ext cx="762000" cy="259045"/>
    <xdr:sp macro="" textlink="">
      <xdr:nvSpPr>
        <xdr:cNvPr id="125" name="テキスト ボックス 124"/>
        <xdr:cNvSpPr txBox="1"/>
      </xdr:nvSpPr>
      <xdr:spPr>
        <a:xfrm>
          <a:off x="2527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299569</xdr:rowOff>
    </xdr:from>
    <xdr:to>
      <xdr:col>29</xdr:col>
      <xdr:colOff>177800</xdr:colOff>
      <xdr:row>38</xdr:row>
      <xdr:rowOff>58269</xdr:rowOff>
    </xdr:to>
    <xdr:sp macro="" textlink="">
      <xdr:nvSpPr>
        <xdr:cNvPr id="131" name="楕円 130"/>
        <xdr:cNvSpPr/>
      </xdr:nvSpPr>
      <xdr:spPr bwMode="auto">
        <a:xfrm>
          <a:off x="5600700" y="742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242228</xdr:rowOff>
    </xdr:from>
    <xdr:ext cx="762000" cy="259045"/>
    <xdr:sp macro="" textlink="">
      <xdr:nvSpPr>
        <xdr:cNvPr id="132" name="人口1人当たり決算額の推移該当値テキスト445"/>
        <xdr:cNvSpPr txBox="1"/>
      </xdr:nvSpPr>
      <xdr:spPr>
        <a:xfrm>
          <a:off x="5740400" y="7366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296045</xdr:rowOff>
    </xdr:from>
    <xdr:to>
      <xdr:col>26</xdr:col>
      <xdr:colOff>101600</xdr:colOff>
      <xdr:row>38</xdr:row>
      <xdr:rowOff>54745</xdr:rowOff>
    </xdr:to>
    <xdr:sp macro="" textlink="">
      <xdr:nvSpPr>
        <xdr:cNvPr id="133" name="楕円 132"/>
        <xdr:cNvSpPr/>
      </xdr:nvSpPr>
      <xdr:spPr bwMode="auto">
        <a:xfrm>
          <a:off x="4953000" y="7420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39522</xdr:rowOff>
    </xdr:from>
    <xdr:ext cx="736600" cy="259045"/>
    <xdr:sp macro="" textlink="">
      <xdr:nvSpPr>
        <xdr:cNvPr id="134" name="テキスト ボックス 133"/>
        <xdr:cNvSpPr txBox="1"/>
      </xdr:nvSpPr>
      <xdr:spPr>
        <a:xfrm>
          <a:off x="4622800" y="7507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281791</xdr:rowOff>
    </xdr:from>
    <xdr:to>
      <xdr:col>22</xdr:col>
      <xdr:colOff>165100</xdr:colOff>
      <xdr:row>38</xdr:row>
      <xdr:rowOff>40491</xdr:rowOff>
    </xdr:to>
    <xdr:sp macro="" textlink="">
      <xdr:nvSpPr>
        <xdr:cNvPr id="135" name="楕円 134"/>
        <xdr:cNvSpPr/>
      </xdr:nvSpPr>
      <xdr:spPr bwMode="auto">
        <a:xfrm>
          <a:off x="4254500" y="740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25268</xdr:rowOff>
    </xdr:from>
    <xdr:ext cx="762000" cy="259045"/>
    <xdr:sp macro="" textlink="">
      <xdr:nvSpPr>
        <xdr:cNvPr id="136" name="テキスト ボックス 135"/>
        <xdr:cNvSpPr txBox="1"/>
      </xdr:nvSpPr>
      <xdr:spPr>
        <a:xfrm>
          <a:off x="3924300" y="74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287480</xdr:rowOff>
    </xdr:from>
    <xdr:to>
      <xdr:col>19</xdr:col>
      <xdr:colOff>38100</xdr:colOff>
      <xdr:row>38</xdr:row>
      <xdr:rowOff>46180</xdr:rowOff>
    </xdr:to>
    <xdr:sp macro="" textlink="">
      <xdr:nvSpPr>
        <xdr:cNvPr id="137" name="楕円 136"/>
        <xdr:cNvSpPr/>
      </xdr:nvSpPr>
      <xdr:spPr bwMode="auto">
        <a:xfrm>
          <a:off x="3556000" y="7412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30957</xdr:rowOff>
    </xdr:from>
    <xdr:ext cx="762000" cy="259045"/>
    <xdr:sp macro="" textlink="">
      <xdr:nvSpPr>
        <xdr:cNvPr id="138" name="テキスト ボックス 137"/>
        <xdr:cNvSpPr txBox="1"/>
      </xdr:nvSpPr>
      <xdr:spPr>
        <a:xfrm>
          <a:off x="3225800" y="74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280729</xdr:rowOff>
    </xdr:from>
    <xdr:to>
      <xdr:col>15</xdr:col>
      <xdr:colOff>101600</xdr:colOff>
      <xdr:row>38</xdr:row>
      <xdr:rowOff>39429</xdr:rowOff>
    </xdr:to>
    <xdr:sp macro="" textlink="">
      <xdr:nvSpPr>
        <xdr:cNvPr id="139" name="楕円 138"/>
        <xdr:cNvSpPr/>
      </xdr:nvSpPr>
      <xdr:spPr bwMode="auto">
        <a:xfrm>
          <a:off x="2857500" y="7405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24206</xdr:rowOff>
    </xdr:from>
    <xdr:ext cx="762000" cy="259045"/>
    <xdr:sp macro="" textlink="">
      <xdr:nvSpPr>
        <xdr:cNvPr id="140" name="テキスト ボックス 139"/>
        <xdr:cNvSpPr txBox="1"/>
      </xdr:nvSpPr>
      <xdr:spPr>
        <a:xfrm>
          <a:off x="2527300" y="7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43,400
43,249
432.22
34,683,337
32,216,482
1,988,087
14,640,207
27,387,765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143777</xdr:rowOff>
    </xdr:from>
    <xdr:to>
      <xdr:col>24</xdr:col>
      <xdr:colOff>62865</xdr:colOff>
      <xdr:row>38</xdr:row>
      <xdr:rowOff>65151</xdr:rowOff>
    </xdr:to>
    <xdr:cxnSp macro="">
      <xdr:nvCxnSpPr>
        <xdr:cNvPr id="56" name="直線コネクタ 55"/>
        <xdr:cNvCxnSpPr/>
      </xdr:nvCxnSpPr>
      <xdr:spPr>
        <a:xfrm flipV="1">
          <a:off x="4633595" y="5115827"/>
          <a:ext cx="1270" cy="1464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68978</xdr:rowOff>
    </xdr:from>
    <xdr:ext cx="534377" cy="259045"/>
    <xdr:sp macro="" textlink="">
      <xdr:nvSpPr>
        <xdr:cNvPr id="57" name="人件費最小値テキスト"/>
        <xdr:cNvSpPr txBox="1"/>
      </xdr:nvSpPr>
      <xdr:spPr>
        <a:xfrm>
          <a:off x="4686300" y="65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65151</xdr:rowOff>
    </xdr:from>
    <xdr:to>
      <xdr:col>24</xdr:col>
      <xdr:colOff>152400</xdr:colOff>
      <xdr:row>38</xdr:row>
      <xdr:rowOff>65151</xdr:rowOff>
    </xdr:to>
    <xdr:cxnSp macro="">
      <xdr:nvCxnSpPr>
        <xdr:cNvPr id="58" name="直線コネクタ 57"/>
        <xdr:cNvCxnSpPr/>
      </xdr:nvCxnSpPr>
      <xdr:spPr>
        <a:xfrm>
          <a:off x="4546600" y="6580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90454</xdr:rowOff>
    </xdr:from>
    <xdr:ext cx="599010" cy="259045"/>
    <xdr:sp macro="" textlink="">
      <xdr:nvSpPr>
        <xdr:cNvPr id="59" name="人件費最大値テキスト"/>
        <xdr:cNvSpPr txBox="1"/>
      </xdr:nvSpPr>
      <xdr:spPr>
        <a:xfrm>
          <a:off x="4686300" y="489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143777</xdr:rowOff>
    </xdr:from>
    <xdr:to>
      <xdr:col>24</xdr:col>
      <xdr:colOff>152400</xdr:colOff>
      <xdr:row>29</xdr:row>
      <xdr:rowOff>143777</xdr:rowOff>
    </xdr:to>
    <xdr:cxnSp macro="">
      <xdr:nvCxnSpPr>
        <xdr:cNvPr id="60" name="直線コネクタ 59"/>
        <xdr:cNvCxnSpPr/>
      </xdr:nvCxnSpPr>
      <xdr:spPr>
        <a:xfrm>
          <a:off x="4546600" y="511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105728</xdr:rowOff>
    </xdr:from>
    <xdr:to>
      <xdr:col>24</xdr:col>
      <xdr:colOff>63500</xdr:colOff>
      <xdr:row>34</xdr:row>
      <xdr:rowOff>126263</xdr:rowOff>
    </xdr:to>
    <xdr:cxnSp macro="">
      <xdr:nvCxnSpPr>
        <xdr:cNvPr id="61" name="直線コネクタ 60"/>
        <xdr:cNvCxnSpPr/>
      </xdr:nvCxnSpPr>
      <xdr:spPr>
        <a:xfrm flipV="1">
          <a:off x="3797300" y="5935028"/>
          <a:ext cx="838200" cy="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62069</xdr:rowOff>
    </xdr:from>
    <xdr:ext cx="534377" cy="259045"/>
    <xdr:sp macro="" textlink="">
      <xdr:nvSpPr>
        <xdr:cNvPr id="62" name="人件費平均値テキスト"/>
        <xdr:cNvSpPr txBox="1"/>
      </xdr:nvSpPr>
      <xdr:spPr>
        <a:xfrm>
          <a:off x="4686300" y="589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83642</xdr:rowOff>
    </xdr:from>
    <xdr:to>
      <xdr:col>24</xdr:col>
      <xdr:colOff>114300</xdr:colOff>
      <xdr:row>35</xdr:row>
      <xdr:rowOff>13792</xdr:rowOff>
    </xdr:to>
    <xdr:sp macro="" textlink="">
      <xdr:nvSpPr>
        <xdr:cNvPr id="63" name="フローチャート: 判断 62"/>
        <xdr:cNvSpPr/>
      </xdr:nvSpPr>
      <xdr:spPr>
        <a:xfrm>
          <a:off x="4584700" y="591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126263</xdr:rowOff>
    </xdr:from>
    <xdr:to>
      <xdr:col>19</xdr:col>
      <xdr:colOff>177800</xdr:colOff>
      <xdr:row>34</xdr:row>
      <xdr:rowOff>152883</xdr:rowOff>
    </xdr:to>
    <xdr:cxnSp macro="">
      <xdr:nvCxnSpPr>
        <xdr:cNvPr id="64" name="直線コネクタ 63"/>
        <xdr:cNvCxnSpPr/>
      </xdr:nvCxnSpPr>
      <xdr:spPr>
        <a:xfrm flipV="1">
          <a:off x="2908300" y="5955563"/>
          <a:ext cx="889000" cy="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94666</xdr:rowOff>
    </xdr:from>
    <xdr:to>
      <xdr:col>20</xdr:col>
      <xdr:colOff>38100</xdr:colOff>
      <xdr:row>35</xdr:row>
      <xdr:rowOff>24816</xdr:rowOff>
    </xdr:to>
    <xdr:sp macro="" textlink="">
      <xdr:nvSpPr>
        <xdr:cNvPr id="65" name="フローチャート: 判断 64"/>
        <xdr:cNvSpPr/>
      </xdr:nvSpPr>
      <xdr:spPr>
        <a:xfrm>
          <a:off x="37465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15943</xdr:rowOff>
    </xdr:from>
    <xdr:ext cx="534377" cy="259045"/>
    <xdr:sp macro="" textlink="">
      <xdr:nvSpPr>
        <xdr:cNvPr id="66" name="テキスト ボックス 65"/>
        <xdr:cNvSpPr txBox="1"/>
      </xdr:nvSpPr>
      <xdr:spPr>
        <a:xfrm>
          <a:off x="3530111" y="60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152883</xdr:rowOff>
    </xdr:from>
    <xdr:to>
      <xdr:col>15</xdr:col>
      <xdr:colOff>50800</xdr:colOff>
      <xdr:row>34</xdr:row>
      <xdr:rowOff>162319</xdr:rowOff>
    </xdr:to>
    <xdr:cxnSp macro="">
      <xdr:nvCxnSpPr>
        <xdr:cNvPr id="67" name="直線コネクタ 66"/>
        <xdr:cNvCxnSpPr/>
      </xdr:nvCxnSpPr>
      <xdr:spPr>
        <a:xfrm flipV="1">
          <a:off x="2019300" y="5982183"/>
          <a:ext cx="889000" cy="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103962</xdr:rowOff>
    </xdr:from>
    <xdr:to>
      <xdr:col>15</xdr:col>
      <xdr:colOff>101600</xdr:colOff>
      <xdr:row>35</xdr:row>
      <xdr:rowOff>34112</xdr:rowOff>
    </xdr:to>
    <xdr:sp macro="" textlink="">
      <xdr:nvSpPr>
        <xdr:cNvPr id="68" name="フローチャート: 判断 67"/>
        <xdr:cNvSpPr/>
      </xdr:nvSpPr>
      <xdr:spPr>
        <a:xfrm>
          <a:off x="2857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25239</xdr:rowOff>
    </xdr:from>
    <xdr:ext cx="534377" cy="259045"/>
    <xdr:sp macro="" textlink="">
      <xdr:nvSpPr>
        <xdr:cNvPr id="69" name="テキスト ボックス 68"/>
        <xdr:cNvSpPr txBox="1"/>
      </xdr:nvSpPr>
      <xdr:spPr>
        <a:xfrm>
          <a:off x="2641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131356</xdr:rowOff>
    </xdr:from>
    <xdr:to>
      <xdr:col>10</xdr:col>
      <xdr:colOff>114300</xdr:colOff>
      <xdr:row>34</xdr:row>
      <xdr:rowOff>162319</xdr:rowOff>
    </xdr:to>
    <xdr:cxnSp macro="">
      <xdr:nvCxnSpPr>
        <xdr:cNvPr id="70" name="直線コネクタ 69"/>
        <xdr:cNvCxnSpPr/>
      </xdr:nvCxnSpPr>
      <xdr:spPr>
        <a:xfrm>
          <a:off x="1130300" y="5960656"/>
          <a:ext cx="889000" cy="3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106959</xdr:rowOff>
    </xdr:from>
    <xdr:to>
      <xdr:col>10</xdr:col>
      <xdr:colOff>165100</xdr:colOff>
      <xdr:row>35</xdr:row>
      <xdr:rowOff>37109</xdr:rowOff>
    </xdr:to>
    <xdr:sp macro="" textlink="">
      <xdr:nvSpPr>
        <xdr:cNvPr id="71" name="フローチャート: 判断 70"/>
        <xdr:cNvSpPr/>
      </xdr:nvSpPr>
      <xdr:spPr>
        <a:xfrm>
          <a:off x="1968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53636</xdr:rowOff>
    </xdr:from>
    <xdr:ext cx="534377" cy="259045"/>
    <xdr:sp macro="" textlink="">
      <xdr:nvSpPr>
        <xdr:cNvPr id="72" name="テキスト ボックス 71"/>
        <xdr:cNvSpPr txBox="1"/>
      </xdr:nvSpPr>
      <xdr:spPr>
        <a:xfrm>
          <a:off x="1752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161951</xdr:rowOff>
    </xdr:from>
    <xdr:to>
      <xdr:col>6</xdr:col>
      <xdr:colOff>38100</xdr:colOff>
      <xdr:row>35</xdr:row>
      <xdr:rowOff>92101</xdr:rowOff>
    </xdr:to>
    <xdr:sp macro="" textlink="">
      <xdr:nvSpPr>
        <xdr:cNvPr id="73" name="フローチャート: 判断 72"/>
        <xdr:cNvSpPr/>
      </xdr:nvSpPr>
      <xdr:spPr>
        <a:xfrm>
          <a:off x="1079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83228</xdr:rowOff>
    </xdr:from>
    <xdr:ext cx="534377" cy="259045"/>
    <xdr:sp macro="" textlink="">
      <xdr:nvSpPr>
        <xdr:cNvPr id="74" name="テキスト ボックス 73"/>
        <xdr:cNvSpPr txBox="1"/>
      </xdr:nvSpPr>
      <xdr:spPr>
        <a:xfrm>
          <a:off x="863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54928</xdr:rowOff>
    </xdr:from>
    <xdr:to>
      <xdr:col>24</xdr:col>
      <xdr:colOff>114300</xdr:colOff>
      <xdr:row>34</xdr:row>
      <xdr:rowOff>156528</xdr:rowOff>
    </xdr:to>
    <xdr:sp macro="" textlink="">
      <xdr:nvSpPr>
        <xdr:cNvPr id="80" name="楕円 79"/>
        <xdr:cNvSpPr/>
      </xdr:nvSpPr>
      <xdr:spPr>
        <a:xfrm>
          <a:off x="4584700" y="588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77805</xdr:rowOff>
    </xdr:from>
    <xdr:ext cx="534377" cy="259045"/>
    <xdr:sp macro="" textlink="">
      <xdr:nvSpPr>
        <xdr:cNvPr id="81" name="人件費該当値テキスト"/>
        <xdr:cNvSpPr txBox="1"/>
      </xdr:nvSpPr>
      <xdr:spPr>
        <a:xfrm>
          <a:off x="4686300" y="573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75463</xdr:rowOff>
    </xdr:from>
    <xdr:to>
      <xdr:col>20</xdr:col>
      <xdr:colOff>38100</xdr:colOff>
      <xdr:row>35</xdr:row>
      <xdr:rowOff>5613</xdr:rowOff>
    </xdr:to>
    <xdr:sp macro="" textlink="">
      <xdr:nvSpPr>
        <xdr:cNvPr id="82" name="楕円 81"/>
        <xdr:cNvSpPr/>
      </xdr:nvSpPr>
      <xdr:spPr>
        <a:xfrm>
          <a:off x="3746500" y="59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22140</xdr:rowOff>
    </xdr:from>
    <xdr:ext cx="534377" cy="259045"/>
    <xdr:sp macro="" textlink="">
      <xdr:nvSpPr>
        <xdr:cNvPr id="83" name="テキスト ボックス 82"/>
        <xdr:cNvSpPr txBox="1"/>
      </xdr:nvSpPr>
      <xdr:spPr>
        <a:xfrm>
          <a:off x="3530111" y="567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102083</xdr:rowOff>
    </xdr:from>
    <xdr:to>
      <xdr:col>15</xdr:col>
      <xdr:colOff>101600</xdr:colOff>
      <xdr:row>35</xdr:row>
      <xdr:rowOff>32233</xdr:rowOff>
    </xdr:to>
    <xdr:sp macro="" textlink="">
      <xdr:nvSpPr>
        <xdr:cNvPr id="84" name="楕円 83"/>
        <xdr:cNvSpPr/>
      </xdr:nvSpPr>
      <xdr:spPr>
        <a:xfrm>
          <a:off x="2857500" y="59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48760</xdr:rowOff>
    </xdr:from>
    <xdr:ext cx="534377" cy="259045"/>
    <xdr:sp macro="" textlink="">
      <xdr:nvSpPr>
        <xdr:cNvPr id="85" name="テキスト ボックス 84"/>
        <xdr:cNvSpPr txBox="1"/>
      </xdr:nvSpPr>
      <xdr:spPr>
        <a:xfrm>
          <a:off x="2641111" y="570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111519</xdr:rowOff>
    </xdr:from>
    <xdr:to>
      <xdr:col>10</xdr:col>
      <xdr:colOff>165100</xdr:colOff>
      <xdr:row>35</xdr:row>
      <xdr:rowOff>41669</xdr:rowOff>
    </xdr:to>
    <xdr:sp macro="" textlink="">
      <xdr:nvSpPr>
        <xdr:cNvPr id="86" name="楕円 85"/>
        <xdr:cNvSpPr/>
      </xdr:nvSpPr>
      <xdr:spPr>
        <a:xfrm>
          <a:off x="1968500" y="59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32796</xdr:rowOff>
    </xdr:from>
    <xdr:ext cx="534377" cy="259045"/>
    <xdr:sp macro="" textlink="">
      <xdr:nvSpPr>
        <xdr:cNvPr id="87" name="テキスト ボックス 86"/>
        <xdr:cNvSpPr txBox="1"/>
      </xdr:nvSpPr>
      <xdr:spPr>
        <a:xfrm>
          <a:off x="1752111" y="603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80556</xdr:rowOff>
    </xdr:from>
    <xdr:to>
      <xdr:col>6</xdr:col>
      <xdr:colOff>38100</xdr:colOff>
      <xdr:row>35</xdr:row>
      <xdr:rowOff>10706</xdr:rowOff>
    </xdr:to>
    <xdr:sp macro="" textlink="">
      <xdr:nvSpPr>
        <xdr:cNvPr id="88" name="楕円 87"/>
        <xdr:cNvSpPr/>
      </xdr:nvSpPr>
      <xdr:spPr>
        <a:xfrm>
          <a:off x="1079500" y="59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27233</xdr:rowOff>
    </xdr:from>
    <xdr:ext cx="534377" cy="259045"/>
    <xdr:sp macro="" textlink="">
      <xdr:nvSpPr>
        <xdr:cNvPr id="89" name="テキスト ボックス 88"/>
        <xdr:cNvSpPr txBox="1"/>
      </xdr:nvSpPr>
      <xdr:spPr>
        <a:xfrm>
          <a:off x="863111" y="568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104942</xdr:rowOff>
    </xdr:from>
    <xdr:to>
      <xdr:col>24</xdr:col>
      <xdr:colOff>62865</xdr:colOff>
      <xdr:row>59</xdr:row>
      <xdr:rowOff>39007</xdr:rowOff>
    </xdr:to>
    <xdr:cxnSp macro="">
      <xdr:nvCxnSpPr>
        <xdr:cNvPr id="116" name="直線コネクタ 115"/>
        <xdr:cNvCxnSpPr/>
      </xdr:nvCxnSpPr>
      <xdr:spPr>
        <a:xfrm flipV="1">
          <a:off x="4633595" y="8677442"/>
          <a:ext cx="1270" cy="14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42834</xdr:rowOff>
    </xdr:from>
    <xdr:ext cx="534377" cy="259045"/>
    <xdr:sp macro="" textlink="">
      <xdr:nvSpPr>
        <xdr:cNvPr id="117" name="物件費最小値テキスト"/>
        <xdr:cNvSpPr txBox="1"/>
      </xdr:nvSpPr>
      <xdr:spPr>
        <a:xfrm>
          <a:off x="4686300" y="1015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39007</xdr:rowOff>
    </xdr:from>
    <xdr:to>
      <xdr:col>24</xdr:col>
      <xdr:colOff>152400</xdr:colOff>
      <xdr:row>59</xdr:row>
      <xdr:rowOff>39007</xdr:rowOff>
    </xdr:to>
    <xdr:cxnSp macro="">
      <xdr:nvCxnSpPr>
        <xdr:cNvPr id="118" name="直線コネクタ 117"/>
        <xdr:cNvCxnSpPr/>
      </xdr:nvCxnSpPr>
      <xdr:spPr>
        <a:xfrm>
          <a:off x="4546600" y="10154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51619</xdr:rowOff>
    </xdr:from>
    <xdr:ext cx="599010" cy="259045"/>
    <xdr:sp macro="" textlink="">
      <xdr:nvSpPr>
        <xdr:cNvPr id="119" name="物件費最大値テキスト"/>
        <xdr:cNvSpPr txBox="1"/>
      </xdr:nvSpPr>
      <xdr:spPr>
        <a:xfrm>
          <a:off x="4686300" y="845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104942</xdr:rowOff>
    </xdr:from>
    <xdr:to>
      <xdr:col>24</xdr:col>
      <xdr:colOff>152400</xdr:colOff>
      <xdr:row>50</xdr:row>
      <xdr:rowOff>104942</xdr:rowOff>
    </xdr:to>
    <xdr:cxnSp macro="">
      <xdr:nvCxnSpPr>
        <xdr:cNvPr id="120" name="直線コネクタ 119"/>
        <xdr:cNvCxnSpPr/>
      </xdr:nvCxnSpPr>
      <xdr:spPr>
        <a:xfrm>
          <a:off x="4546600" y="867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33641</xdr:rowOff>
    </xdr:from>
    <xdr:to>
      <xdr:col>24</xdr:col>
      <xdr:colOff>63500</xdr:colOff>
      <xdr:row>56</xdr:row>
      <xdr:rowOff>14906</xdr:rowOff>
    </xdr:to>
    <xdr:cxnSp macro="">
      <xdr:nvCxnSpPr>
        <xdr:cNvPr id="121" name="直線コネクタ 120"/>
        <xdr:cNvCxnSpPr/>
      </xdr:nvCxnSpPr>
      <xdr:spPr>
        <a:xfrm flipV="1">
          <a:off x="3797300" y="8777591"/>
          <a:ext cx="838200" cy="83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156764</xdr:rowOff>
    </xdr:from>
    <xdr:ext cx="534377" cy="259045"/>
    <xdr:sp macro="" textlink="">
      <xdr:nvSpPr>
        <xdr:cNvPr id="122" name="物件費平均値テキスト"/>
        <xdr:cNvSpPr txBox="1"/>
      </xdr:nvSpPr>
      <xdr:spPr>
        <a:xfrm>
          <a:off x="4686300" y="95865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6887</xdr:rowOff>
    </xdr:from>
    <xdr:to>
      <xdr:col>24</xdr:col>
      <xdr:colOff>114300</xdr:colOff>
      <xdr:row>56</xdr:row>
      <xdr:rowOff>108487</xdr:rowOff>
    </xdr:to>
    <xdr:sp macro="" textlink="">
      <xdr:nvSpPr>
        <xdr:cNvPr id="123" name="フローチャート: 判断 122"/>
        <xdr:cNvSpPr/>
      </xdr:nvSpPr>
      <xdr:spPr>
        <a:xfrm>
          <a:off x="4584700" y="960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14906</xdr:rowOff>
    </xdr:from>
    <xdr:to>
      <xdr:col>19</xdr:col>
      <xdr:colOff>177800</xdr:colOff>
      <xdr:row>56</xdr:row>
      <xdr:rowOff>16321</xdr:rowOff>
    </xdr:to>
    <xdr:cxnSp macro="">
      <xdr:nvCxnSpPr>
        <xdr:cNvPr id="124" name="直線コネクタ 123"/>
        <xdr:cNvCxnSpPr/>
      </xdr:nvCxnSpPr>
      <xdr:spPr>
        <a:xfrm flipV="1">
          <a:off x="2908300" y="9616106"/>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47850</xdr:rowOff>
    </xdr:from>
    <xdr:to>
      <xdr:col>20</xdr:col>
      <xdr:colOff>38100</xdr:colOff>
      <xdr:row>56</xdr:row>
      <xdr:rowOff>149450</xdr:rowOff>
    </xdr:to>
    <xdr:sp macro="" textlink="">
      <xdr:nvSpPr>
        <xdr:cNvPr id="125" name="フローチャート: 判断 124"/>
        <xdr:cNvSpPr/>
      </xdr:nvSpPr>
      <xdr:spPr>
        <a:xfrm>
          <a:off x="3746500" y="964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140577</xdr:rowOff>
    </xdr:from>
    <xdr:ext cx="534377" cy="259045"/>
    <xdr:sp macro="" textlink="">
      <xdr:nvSpPr>
        <xdr:cNvPr id="126" name="テキスト ボックス 125"/>
        <xdr:cNvSpPr txBox="1"/>
      </xdr:nvSpPr>
      <xdr:spPr>
        <a:xfrm>
          <a:off x="3530111" y="974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16321</xdr:rowOff>
    </xdr:from>
    <xdr:to>
      <xdr:col>15</xdr:col>
      <xdr:colOff>50800</xdr:colOff>
      <xdr:row>56</xdr:row>
      <xdr:rowOff>77684</xdr:rowOff>
    </xdr:to>
    <xdr:cxnSp macro="">
      <xdr:nvCxnSpPr>
        <xdr:cNvPr id="127" name="直線コネクタ 126"/>
        <xdr:cNvCxnSpPr/>
      </xdr:nvCxnSpPr>
      <xdr:spPr>
        <a:xfrm flipV="1">
          <a:off x="2019300" y="9617521"/>
          <a:ext cx="889000" cy="6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66236</xdr:rowOff>
    </xdr:from>
    <xdr:to>
      <xdr:col>15</xdr:col>
      <xdr:colOff>101600</xdr:colOff>
      <xdr:row>56</xdr:row>
      <xdr:rowOff>167836</xdr:rowOff>
    </xdr:to>
    <xdr:sp macro="" textlink="">
      <xdr:nvSpPr>
        <xdr:cNvPr id="128" name="フローチャート: 判断 127"/>
        <xdr:cNvSpPr/>
      </xdr:nvSpPr>
      <xdr:spPr>
        <a:xfrm>
          <a:off x="2857500" y="966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158963</xdr:rowOff>
    </xdr:from>
    <xdr:ext cx="534377" cy="259045"/>
    <xdr:sp macro="" textlink="">
      <xdr:nvSpPr>
        <xdr:cNvPr id="129" name="テキスト ボックス 128"/>
        <xdr:cNvSpPr txBox="1"/>
      </xdr:nvSpPr>
      <xdr:spPr>
        <a:xfrm>
          <a:off x="2641111" y="97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77684</xdr:rowOff>
    </xdr:from>
    <xdr:to>
      <xdr:col>10</xdr:col>
      <xdr:colOff>114300</xdr:colOff>
      <xdr:row>56</xdr:row>
      <xdr:rowOff>137468</xdr:rowOff>
    </xdr:to>
    <xdr:cxnSp macro="">
      <xdr:nvCxnSpPr>
        <xdr:cNvPr id="130" name="直線コネクタ 129"/>
        <xdr:cNvCxnSpPr/>
      </xdr:nvCxnSpPr>
      <xdr:spPr>
        <a:xfrm flipV="1">
          <a:off x="1130300" y="9678884"/>
          <a:ext cx="889000" cy="5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127544</xdr:rowOff>
    </xdr:from>
    <xdr:to>
      <xdr:col>10</xdr:col>
      <xdr:colOff>165100</xdr:colOff>
      <xdr:row>57</xdr:row>
      <xdr:rowOff>57694</xdr:rowOff>
    </xdr:to>
    <xdr:sp macro="" textlink="">
      <xdr:nvSpPr>
        <xdr:cNvPr id="131" name="フローチャート: 判断 130"/>
        <xdr:cNvSpPr/>
      </xdr:nvSpPr>
      <xdr:spPr>
        <a:xfrm>
          <a:off x="1968500" y="972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48821</xdr:rowOff>
    </xdr:from>
    <xdr:ext cx="534377" cy="259045"/>
    <xdr:sp macro="" textlink="">
      <xdr:nvSpPr>
        <xdr:cNvPr id="132" name="テキスト ボックス 131"/>
        <xdr:cNvSpPr txBox="1"/>
      </xdr:nvSpPr>
      <xdr:spPr>
        <a:xfrm>
          <a:off x="1752111" y="982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3" name="フローチャート: 判断 132"/>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67632</xdr:rowOff>
    </xdr:from>
    <xdr:ext cx="534377" cy="259045"/>
    <xdr:sp macro="" textlink="">
      <xdr:nvSpPr>
        <xdr:cNvPr id="134" name="テキスト ボックス 133"/>
        <xdr:cNvSpPr txBox="1"/>
      </xdr:nvSpPr>
      <xdr:spPr>
        <a:xfrm>
          <a:off x="863111" y="98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154291</xdr:rowOff>
    </xdr:from>
    <xdr:to>
      <xdr:col>24</xdr:col>
      <xdr:colOff>114300</xdr:colOff>
      <xdr:row>51</xdr:row>
      <xdr:rowOff>84441</xdr:rowOff>
    </xdr:to>
    <xdr:sp macro="" textlink="">
      <xdr:nvSpPr>
        <xdr:cNvPr id="140" name="楕円 139"/>
        <xdr:cNvSpPr/>
      </xdr:nvSpPr>
      <xdr:spPr>
        <a:xfrm>
          <a:off x="4584700" y="8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69218</xdr:rowOff>
    </xdr:from>
    <xdr:ext cx="599010" cy="259045"/>
    <xdr:sp macro="" textlink="">
      <xdr:nvSpPr>
        <xdr:cNvPr id="141" name="物件費該当値テキスト"/>
        <xdr:cNvSpPr txBox="1"/>
      </xdr:nvSpPr>
      <xdr:spPr>
        <a:xfrm>
          <a:off x="4686300" y="864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135556</xdr:rowOff>
    </xdr:from>
    <xdr:to>
      <xdr:col>20</xdr:col>
      <xdr:colOff>38100</xdr:colOff>
      <xdr:row>56</xdr:row>
      <xdr:rowOff>65706</xdr:rowOff>
    </xdr:to>
    <xdr:sp macro="" textlink="">
      <xdr:nvSpPr>
        <xdr:cNvPr id="142" name="楕円 141"/>
        <xdr:cNvSpPr/>
      </xdr:nvSpPr>
      <xdr:spPr>
        <a:xfrm>
          <a:off x="3746500" y="95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82233</xdr:rowOff>
    </xdr:from>
    <xdr:ext cx="534377" cy="259045"/>
    <xdr:sp macro="" textlink="">
      <xdr:nvSpPr>
        <xdr:cNvPr id="143" name="テキスト ボックス 142"/>
        <xdr:cNvSpPr txBox="1"/>
      </xdr:nvSpPr>
      <xdr:spPr>
        <a:xfrm>
          <a:off x="3530111" y="934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136971</xdr:rowOff>
    </xdr:from>
    <xdr:to>
      <xdr:col>15</xdr:col>
      <xdr:colOff>101600</xdr:colOff>
      <xdr:row>56</xdr:row>
      <xdr:rowOff>67121</xdr:rowOff>
    </xdr:to>
    <xdr:sp macro="" textlink="">
      <xdr:nvSpPr>
        <xdr:cNvPr id="144" name="楕円 143"/>
        <xdr:cNvSpPr/>
      </xdr:nvSpPr>
      <xdr:spPr>
        <a:xfrm>
          <a:off x="2857500" y="95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83648</xdr:rowOff>
    </xdr:from>
    <xdr:ext cx="534377" cy="259045"/>
    <xdr:sp macro="" textlink="">
      <xdr:nvSpPr>
        <xdr:cNvPr id="145" name="テキスト ボックス 144"/>
        <xdr:cNvSpPr txBox="1"/>
      </xdr:nvSpPr>
      <xdr:spPr>
        <a:xfrm>
          <a:off x="2641111" y="934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26884</xdr:rowOff>
    </xdr:from>
    <xdr:to>
      <xdr:col>10</xdr:col>
      <xdr:colOff>165100</xdr:colOff>
      <xdr:row>56</xdr:row>
      <xdr:rowOff>128484</xdr:rowOff>
    </xdr:to>
    <xdr:sp macro="" textlink="">
      <xdr:nvSpPr>
        <xdr:cNvPr id="146" name="楕円 145"/>
        <xdr:cNvSpPr/>
      </xdr:nvSpPr>
      <xdr:spPr>
        <a:xfrm>
          <a:off x="1968500" y="96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145011</xdr:rowOff>
    </xdr:from>
    <xdr:ext cx="534377" cy="259045"/>
    <xdr:sp macro="" textlink="">
      <xdr:nvSpPr>
        <xdr:cNvPr id="147" name="テキスト ボックス 146"/>
        <xdr:cNvSpPr txBox="1"/>
      </xdr:nvSpPr>
      <xdr:spPr>
        <a:xfrm>
          <a:off x="1752111" y="940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86668</xdr:rowOff>
    </xdr:from>
    <xdr:to>
      <xdr:col>6</xdr:col>
      <xdr:colOff>38100</xdr:colOff>
      <xdr:row>57</xdr:row>
      <xdr:rowOff>16818</xdr:rowOff>
    </xdr:to>
    <xdr:sp macro="" textlink="">
      <xdr:nvSpPr>
        <xdr:cNvPr id="148" name="楕円 147"/>
        <xdr:cNvSpPr/>
      </xdr:nvSpPr>
      <xdr:spPr>
        <a:xfrm>
          <a:off x="1079500" y="968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33345</xdr:rowOff>
    </xdr:from>
    <xdr:ext cx="534377" cy="259045"/>
    <xdr:sp macro="" textlink="">
      <xdr:nvSpPr>
        <xdr:cNvPr id="149" name="テキスト ボックス 148"/>
        <xdr:cNvSpPr txBox="1"/>
      </xdr:nvSpPr>
      <xdr:spPr>
        <a:xfrm>
          <a:off x="863111" y="946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121115</xdr:rowOff>
    </xdr:from>
    <xdr:to>
      <xdr:col>24</xdr:col>
      <xdr:colOff>62865</xdr:colOff>
      <xdr:row>78</xdr:row>
      <xdr:rowOff>137392</xdr:rowOff>
    </xdr:to>
    <xdr:cxnSp macro="">
      <xdr:nvCxnSpPr>
        <xdr:cNvPr id="171" name="直線コネクタ 170"/>
        <xdr:cNvCxnSpPr/>
      </xdr:nvCxnSpPr>
      <xdr:spPr>
        <a:xfrm flipV="1">
          <a:off x="4633595" y="12122615"/>
          <a:ext cx="1270" cy="138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72" name="維持補修費最小値テキスト"/>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73" name="直線コネクタ 172"/>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67792</xdr:rowOff>
    </xdr:from>
    <xdr:ext cx="534377" cy="259045"/>
    <xdr:sp macro="" textlink="">
      <xdr:nvSpPr>
        <xdr:cNvPr id="174" name="維持補修費最大値テキスト"/>
        <xdr:cNvSpPr txBox="1"/>
      </xdr:nvSpPr>
      <xdr:spPr>
        <a:xfrm>
          <a:off x="4686300" y="1189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121115</xdr:rowOff>
    </xdr:from>
    <xdr:to>
      <xdr:col>24</xdr:col>
      <xdr:colOff>152400</xdr:colOff>
      <xdr:row>70</xdr:row>
      <xdr:rowOff>121115</xdr:rowOff>
    </xdr:to>
    <xdr:cxnSp macro="">
      <xdr:nvCxnSpPr>
        <xdr:cNvPr id="175" name="直線コネクタ 174"/>
        <xdr:cNvCxnSpPr/>
      </xdr:nvCxnSpPr>
      <xdr:spPr>
        <a:xfrm>
          <a:off x="4546600" y="1212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171430</xdr:rowOff>
    </xdr:from>
    <xdr:to>
      <xdr:col>24</xdr:col>
      <xdr:colOff>63500</xdr:colOff>
      <xdr:row>78</xdr:row>
      <xdr:rowOff>31618</xdr:rowOff>
    </xdr:to>
    <xdr:cxnSp macro="">
      <xdr:nvCxnSpPr>
        <xdr:cNvPr id="176" name="直線コネクタ 175"/>
        <xdr:cNvCxnSpPr/>
      </xdr:nvCxnSpPr>
      <xdr:spPr>
        <a:xfrm>
          <a:off x="3797300" y="13373080"/>
          <a:ext cx="838200" cy="3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108188</xdr:rowOff>
    </xdr:from>
    <xdr:ext cx="469744" cy="259045"/>
    <xdr:sp macro="" textlink="">
      <xdr:nvSpPr>
        <xdr:cNvPr id="177" name="維持補修費平均値テキスト"/>
        <xdr:cNvSpPr txBox="1"/>
      </xdr:nvSpPr>
      <xdr:spPr>
        <a:xfrm>
          <a:off x="4686300" y="1313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85311</xdr:rowOff>
    </xdr:from>
    <xdr:to>
      <xdr:col>24</xdr:col>
      <xdr:colOff>114300</xdr:colOff>
      <xdr:row>78</xdr:row>
      <xdr:rowOff>15461</xdr:rowOff>
    </xdr:to>
    <xdr:sp macro="" textlink="">
      <xdr:nvSpPr>
        <xdr:cNvPr id="178" name="フローチャート: 判断 177"/>
        <xdr:cNvSpPr/>
      </xdr:nvSpPr>
      <xdr:spPr>
        <a:xfrm>
          <a:off x="45847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171430</xdr:rowOff>
    </xdr:from>
    <xdr:to>
      <xdr:col>19</xdr:col>
      <xdr:colOff>177800</xdr:colOff>
      <xdr:row>78</xdr:row>
      <xdr:rowOff>3843</xdr:rowOff>
    </xdr:to>
    <xdr:cxnSp macro="">
      <xdr:nvCxnSpPr>
        <xdr:cNvPr id="179" name="直線コネクタ 178"/>
        <xdr:cNvCxnSpPr/>
      </xdr:nvCxnSpPr>
      <xdr:spPr>
        <a:xfrm flipV="1">
          <a:off x="2908300" y="13373080"/>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77264</xdr:rowOff>
    </xdr:from>
    <xdr:to>
      <xdr:col>20</xdr:col>
      <xdr:colOff>38100</xdr:colOff>
      <xdr:row>78</xdr:row>
      <xdr:rowOff>7414</xdr:rowOff>
    </xdr:to>
    <xdr:sp macro="" textlink="">
      <xdr:nvSpPr>
        <xdr:cNvPr id="180" name="フローチャート: 判断 179"/>
        <xdr:cNvSpPr/>
      </xdr:nvSpPr>
      <xdr:spPr>
        <a:xfrm>
          <a:off x="3746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23941</xdr:rowOff>
    </xdr:from>
    <xdr:ext cx="469744" cy="259045"/>
    <xdr:sp macro="" textlink="">
      <xdr:nvSpPr>
        <xdr:cNvPr id="181" name="テキスト ボックス 180"/>
        <xdr:cNvSpPr txBox="1"/>
      </xdr:nvSpPr>
      <xdr:spPr>
        <a:xfrm>
          <a:off x="3562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143974</xdr:rowOff>
    </xdr:from>
    <xdr:to>
      <xdr:col>15</xdr:col>
      <xdr:colOff>50800</xdr:colOff>
      <xdr:row>78</xdr:row>
      <xdr:rowOff>3843</xdr:rowOff>
    </xdr:to>
    <xdr:cxnSp macro="">
      <xdr:nvCxnSpPr>
        <xdr:cNvPr id="182" name="直線コネクタ 181"/>
        <xdr:cNvCxnSpPr/>
      </xdr:nvCxnSpPr>
      <xdr:spPr>
        <a:xfrm>
          <a:off x="2019300" y="13345624"/>
          <a:ext cx="889000" cy="3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95576</xdr:rowOff>
    </xdr:from>
    <xdr:to>
      <xdr:col>15</xdr:col>
      <xdr:colOff>101600</xdr:colOff>
      <xdr:row>78</xdr:row>
      <xdr:rowOff>25726</xdr:rowOff>
    </xdr:to>
    <xdr:sp macro="" textlink="">
      <xdr:nvSpPr>
        <xdr:cNvPr id="183" name="フローチャート: 判断 182"/>
        <xdr:cNvSpPr/>
      </xdr:nvSpPr>
      <xdr:spPr>
        <a:xfrm>
          <a:off x="2857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42253</xdr:rowOff>
    </xdr:from>
    <xdr:ext cx="469744" cy="259045"/>
    <xdr:sp macro="" textlink="">
      <xdr:nvSpPr>
        <xdr:cNvPr id="184" name="テキスト ボックス 183"/>
        <xdr:cNvSpPr txBox="1"/>
      </xdr:nvSpPr>
      <xdr:spPr>
        <a:xfrm>
          <a:off x="2673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143974</xdr:rowOff>
    </xdr:from>
    <xdr:to>
      <xdr:col>10</xdr:col>
      <xdr:colOff>114300</xdr:colOff>
      <xdr:row>77</xdr:row>
      <xdr:rowOff>159610</xdr:rowOff>
    </xdr:to>
    <xdr:cxnSp macro="">
      <xdr:nvCxnSpPr>
        <xdr:cNvPr id="185" name="直線コネクタ 184"/>
        <xdr:cNvCxnSpPr/>
      </xdr:nvCxnSpPr>
      <xdr:spPr>
        <a:xfrm flipV="1">
          <a:off x="1130300" y="13345624"/>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121887</xdr:rowOff>
    </xdr:from>
    <xdr:to>
      <xdr:col>10</xdr:col>
      <xdr:colOff>165100</xdr:colOff>
      <xdr:row>78</xdr:row>
      <xdr:rowOff>52037</xdr:rowOff>
    </xdr:to>
    <xdr:sp macro="" textlink="">
      <xdr:nvSpPr>
        <xdr:cNvPr id="186" name="フローチャート: 判断 185"/>
        <xdr:cNvSpPr/>
      </xdr:nvSpPr>
      <xdr:spPr>
        <a:xfrm>
          <a:off x="1968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43164</xdr:rowOff>
    </xdr:from>
    <xdr:ext cx="469744" cy="259045"/>
    <xdr:sp macro="" textlink="">
      <xdr:nvSpPr>
        <xdr:cNvPr id="187" name="テキスト ボックス 186"/>
        <xdr:cNvSpPr txBox="1"/>
      </xdr:nvSpPr>
      <xdr:spPr>
        <a:xfrm>
          <a:off x="1784428" y="134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8" name="フローチャート: 判断 187"/>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9" name="テキスト ボックス 188"/>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152268</xdr:rowOff>
    </xdr:from>
    <xdr:to>
      <xdr:col>24</xdr:col>
      <xdr:colOff>114300</xdr:colOff>
      <xdr:row>78</xdr:row>
      <xdr:rowOff>82418</xdr:rowOff>
    </xdr:to>
    <xdr:sp macro="" textlink="">
      <xdr:nvSpPr>
        <xdr:cNvPr id="195" name="楕円 194"/>
        <xdr:cNvSpPr/>
      </xdr:nvSpPr>
      <xdr:spPr>
        <a:xfrm>
          <a:off x="4584700" y="133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67195</xdr:rowOff>
    </xdr:from>
    <xdr:ext cx="469744" cy="259045"/>
    <xdr:sp macro="" textlink="">
      <xdr:nvSpPr>
        <xdr:cNvPr id="196" name="維持補修費該当値テキスト"/>
        <xdr:cNvSpPr txBox="1"/>
      </xdr:nvSpPr>
      <xdr:spPr>
        <a:xfrm>
          <a:off x="4686300" y="1326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120630</xdr:rowOff>
    </xdr:from>
    <xdr:to>
      <xdr:col>20</xdr:col>
      <xdr:colOff>38100</xdr:colOff>
      <xdr:row>78</xdr:row>
      <xdr:rowOff>50780</xdr:rowOff>
    </xdr:to>
    <xdr:sp macro="" textlink="">
      <xdr:nvSpPr>
        <xdr:cNvPr id="197" name="楕円 196"/>
        <xdr:cNvSpPr/>
      </xdr:nvSpPr>
      <xdr:spPr>
        <a:xfrm>
          <a:off x="3746500" y="133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41907</xdr:rowOff>
    </xdr:from>
    <xdr:ext cx="469744" cy="259045"/>
    <xdr:sp macro="" textlink="">
      <xdr:nvSpPr>
        <xdr:cNvPr id="198" name="テキスト ボックス 197"/>
        <xdr:cNvSpPr txBox="1"/>
      </xdr:nvSpPr>
      <xdr:spPr>
        <a:xfrm>
          <a:off x="3562428" y="134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124493</xdr:rowOff>
    </xdr:from>
    <xdr:to>
      <xdr:col>15</xdr:col>
      <xdr:colOff>101600</xdr:colOff>
      <xdr:row>78</xdr:row>
      <xdr:rowOff>54643</xdr:rowOff>
    </xdr:to>
    <xdr:sp macro="" textlink="">
      <xdr:nvSpPr>
        <xdr:cNvPr id="199" name="楕円 198"/>
        <xdr:cNvSpPr/>
      </xdr:nvSpPr>
      <xdr:spPr>
        <a:xfrm>
          <a:off x="2857500" y="133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45770</xdr:rowOff>
    </xdr:from>
    <xdr:ext cx="469744" cy="259045"/>
    <xdr:sp macro="" textlink="">
      <xdr:nvSpPr>
        <xdr:cNvPr id="200" name="テキスト ボックス 199"/>
        <xdr:cNvSpPr txBox="1"/>
      </xdr:nvSpPr>
      <xdr:spPr>
        <a:xfrm>
          <a:off x="2673428" y="1341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93174</xdr:rowOff>
    </xdr:from>
    <xdr:to>
      <xdr:col>10</xdr:col>
      <xdr:colOff>165100</xdr:colOff>
      <xdr:row>78</xdr:row>
      <xdr:rowOff>23324</xdr:rowOff>
    </xdr:to>
    <xdr:sp macro="" textlink="">
      <xdr:nvSpPr>
        <xdr:cNvPr id="201" name="楕円 200"/>
        <xdr:cNvSpPr/>
      </xdr:nvSpPr>
      <xdr:spPr>
        <a:xfrm>
          <a:off x="1968500" y="132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39851</xdr:rowOff>
    </xdr:from>
    <xdr:ext cx="469744" cy="259045"/>
    <xdr:sp macro="" textlink="">
      <xdr:nvSpPr>
        <xdr:cNvPr id="202" name="テキスト ボックス 201"/>
        <xdr:cNvSpPr txBox="1"/>
      </xdr:nvSpPr>
      <xdr:spPr>
        <a:xfrm>
          <a:off x="1784428" y="130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108810</xdr:rowOff>
    </xdr:from>
    <xdr:to>
      <xdr:col>6</xdr:col>
      <xdr:colOff>38100</xdr:colOff>
      <xdr:row>78</xdr:row>
      <xdr:rowOff>38960</xdr:rowOff>
    </xdr:to>
    <xdr:sp macro="" textlink="">
      <xdr:nvSpPr>
        <xdr:cNvPr id="203" name="楕円 202"/>
        <xdr:cNvSpPr/>
      </xdr:nvSpPr>
      <xdr:spPr>
        <a:xfrm>
          <a:off x="1079500" y="1331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30087</xdr:rowOff>
    </xdr:from>
    <xdr:ext cx="469744" cy="259045"/>
    <xdr:sp macro="" textlink="">
      <xdr:nvSpPr>
        <xdr:cNvPr id="204" name="テキスト ボックス 203"/>
        <xdr:cNvSpPr txBox="1"/>
      </xdr:nvSpPr>
      <xdr:spPr>
        <a:xfrm>
          <a:off x="895428" y="1340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81432</xdr:rowOff>
    </xdr:from>
    <xdr:to>
      <xdr:col>24</xdr:col>
      <xdr:colOff>62865</xdr:colOff>
      <xdr:row>99</xdr:row>
      <xdr:rowOff>120968</xdr:rowOff>
    </xdr:to>
    <xdr:cxnSp macro="">
      <xdr:nvCxnSpPr>
        <xdr:cNvPr id="229" name="直線コネクタ 228"/>
        <xdr:cNvCxnSpPr/>
      </xdr:nvCxnSpPr>
      <xdr:spPr>
        <a:xfrm flipV="1">
          <a:off x="4633595" y="15511932"/>
          <a:ext cx="1270" cy="1582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124795</xdr:rowOff>
    </xdr:from>
    <xdr:ext cx="534377" cy="259045"/>
    <xdr:sp macro="" textlink="">
      <xdr:nvSpPr>
        <xdr:cNvPr id="230" name="扶助費最小値テキスト"/>
        <xdr:cNvSpPr txBox="1"/>
      </xdr:nvSpPr>
      <xdr:spPr>
        <a:xfrm>
          <a:off x="4686300" y="1709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120968</xdr:rowOff>
    </xdr:from>
    <xdr:to>
      <xdr:col>24</xdr:col>
      <xdr:colOff>152400</xdr:colOff>
      <xdr:row>99</xdr:row>
      <xdr:rowOff>120968</xdr:rowOff>
    </xdr:to>
    <xdr:cxnSp macro="">
      <xdr:nvCxnSpPr>
        <xdr:cNvPr id="231" name="直線コネクタ 230"/>
        <xdr:cNvCxnSpPr/>
      </xdr:nvCxnSpPr>
      <xdr:spPr>
        <a:xfrm>
          <a:off x="4546600" y="1709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28109</xdr:rowOff>
    </xdr:from>
    <xdr:ext cx="599010" cy="259045"/>
    <xdr:sp macro="" textlink="">
      <xdr:nvSpPr>
        <xdr:cNvPr id="232" name="扶助費最大値テキスト"/>
        <xdr:cNvSpPr txBox="1"/>
      </xdr:nvSpPr>
      <xdr:spPr>
        <a:xfrm>
          <a:off x="4686300" y="1528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81432</xdr:rowOff>
    </xdr:from>
    <xdr:to>
      <xdr:col>24</xdr:col>
      <xdr:colOff>152400</xdr:colOff>
      <xdr:row>90</xdr:row>
      <xdr:rowOff>81432</xdr:rowOff>
    </xdr:to>
    <xdr:cxnSp macro="">
      <xdr:nvCxnSpPr>
        <xdr:cNvPr id="233" name="直線コネクタ 232"/>
        <xdr:cNvCxnSpPr/>
      </xdr:nvCxnSpPr>
      <xdr:spPr>
        <a:xfrm>
          <a:off x="4546600" y="1551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23977</xdr:rowOff>
    </xdr:from>
    <xdr:to>
      <xdr:col>24</xdr:col>
      <xdr:colOff>63500</xdr:colOff>
      <xdr:row>97</xdr:row>
      <xdr:rowOff>88697</xdr:rowOff>
    </xdr:to>
    <xdr:cxnSp macro="">
      <xdr:nvCxnSpPr>
        <xdr:cNvPr id="234" name="直線コネクタ 233"/>
        <xdr:cNvCxnSpPr/>
      </xdr:nvCxnSpPr>
      <xdr:spPr>
        <a:xfrm flipV="1">
          <a:off x="3797300" y="16654627"/>
          <a:ext cx="838200" cy="6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43820</xdr:rowOff>
    </xdr:from>
    <xdr:ext cx="534377" cy="259045"/>
    <xdr:sp macro="" textlink="">
      <xdr:nvSpPr>
        <xdr:cNvPr id="235" name="扶助費平均値テキスト"/>
        <xdr:cNvSpPr txBox="1"/>
      </xdr:nvSpPr>
      <xdr:spPr>
        <a:xfrm>
          <a:off x="4686300" y="1633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20943</xdr:rowOff>
    </xdr:from>
    <xdr:to>
      <xdr:col>24</xdr:col>
      <xdr:colOff>114300</xdr:colOff>
      <xdr:row>96</xdr:row>
      <xdr:rowOff>122543</xdr:rowOff>
    </xdr:to>
    <xdr:sp macro="" textlink="">
      <xdr:nvSpPr>
        <xdr:cNvPr id="236" name="フローチャート: 判断 235"/>
        <xdr:cNvSpPr/>
      </xdr:nvSpPr>
      <xdr:spPr>
        <a:xfrm>
          <a:off x="45847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88697</xdr:rowOff>
    </xdr:from>
    <xdr:to>
      <xdr:col>19</xdr:col>
      <xdr:colOff>177800</xdr:colOff>
      <xdr:row>97</xdr:row>
      <xdr:rowOff>153009</xdr:rowOff>
    </xdr:to>
    <xdr:cxnSp macro="">
      <xdr:nvCxnSpPr>
        <xdr:cNvPr id="237" name="直線コネクタ 236"/>
        <xdr:cNvCxnSpPr/>
      </xdr:nvCxnSpPr>
      <xdr:spPr>
        <a:xfrm flipV="1">
          <a:off x="2908300" y="16719347"/>
          <a:ext cx="889000" cy="6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31217</xdr:rowOff>
    </xdr:from>
    <xdr:to>
      <xdr:col>20</xdr:col>
      <xdr:colOff>38100</xdr:colOff>
      <xdr:row>96</xdr:row>
      <xdr:rowOff>132817</xdr:rowOff>
    </xdr:to>
    <xdr:sp macro="" textlink="">
      <xdr:nvSpPr>
        <xdr:cNvPr id="238" name="フローチャート: 判断 237"/>
        <xdr:cNvSpPr/>
      </xdr:nvSpPr>
      <xdr:spPr>
        <a:xfrm>
          <a:off x="3746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149344</xdr:rowOff>
    </xdr:from>
    <xdr:ext cx="534377" cy="259045"/>
    <xdr:sp macro="" textlink="">
      <xdr:nvSpPr>
        <xdr:cNvPr id="239" name="テキスト ボックス 238"/>
        <xdr:cNvSpPr txBox="1"/>
      </xdr:nvSpPr>
      <xdr:spPr>
        <a:xfrm>
          <a:off x="3530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153009</xdr:rowOff>
    </xdr:from>
    <xdr:to>
      <xdr:col>15</xdr:col>
      <xdr:colOff>50800</xdr:colOff>
      <xdr:row>98</xdr:row>
      <xdr:rowOff>76758</xdr:rowOff>
    </xdr:to>
    <xdr:cxnSp macro="">
      <xdr:nvCxnSpPr>
        <xdr:cNvPr id="240" name="直線コネクタ 239"/>
        <xdr:cNvCxnSpPr/>
      </xdr:nvCxnSpPr>
      <xdr:spPr>
        <a:xfrm flipV="1">
          <a:off x="2019300" y="16783659"/>
          <a:ext cx="889000" cy="9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31877</xdr:rowOff>
    </xdr:from>
    <xdr:to>
      <xdr:col>15</xdr:col>
      <xdr:colOff>101600</xdr:colOff>
      <xdr:row>96</xdr:row>
      <xdr:rowOff>133477</xdr:rowOff>
    </xdr:to>
    <xdr:sp macro="" textlink="">
      <xdr:nvSpPr>
        <xdr:cNvPr id="241" name="フローチャート: 判断 240"/>
        <xdr:cNvSpPr/>
      </xdr:nvSpPr>
      <xdr:spPr>
        <a:xfrm>
          <a:off x="2857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150004</xdr:rowOff>
    </xdr:from>
    <xdr:ext cx="534377" cy="259045"/>
    <xdr:sp macro="" textlink="">
      <xdr:nvSpPr>
        <xdr:cNvPr id="242" name="テキスト ボックス 241"/>
        <xdr:cNvSpPr txBox="1"/>
      </xdr:nvSpPr>
      <xdr:spPr>
        <a:xfrm>
          <a:off x="2641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60528</xdr:rowOff>
    </xdr:from>
    <xdr:to>
      <xdr:col>10</xdr:col>
      <xdr:colOff>114300</xdr:colOff>
      <xdr:row>98</xdr:row>
      <xdr:rowOff>76758</xdr:rowOff>
    </xdr:to>
    <xdr:cxnSp macro="">
      <xdr:nvCxnSpPr>
        <xdr:cNvPr id="243" name="直線コネクタ 242"/>
        <xdr:cNvCxnSpPr/>
      </xdr:nvCxnSpPr>
      <xdr:spPr>
        <a:xfrm>
          <a:off x="1130300" y="16862628"/>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111888</xdr:rowOff>
    </xdr:from>
    <xdr:to>
      <xdr:col>10</xdr:col>
      <xdr:colOff>165100</xdr:colOff>
      <xdr:row>97</xdr:row>
      <xdr:rowOff>42038</xdr:rowOff>
    </xdr:to>
    <xdr:sp macro="" textlink="">
      <xdr:nvSpPr>
        <xdr:cNvPr id="244" name="フローチャート: 判断 243"/>
        <xdr:cNvSpPr/>
      </xdr:nvSpPr>
      <xdr:spPr>
        <a:xfrm>
          <a:off x="1968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58565</xdr:rowOff>
    </xdr:from>
    <xdr:ext cx="534377" cy="259045"/>
    <xdr:sp macro="" textlink="">
      <xdr:nvSpPr>
        <xdr:cNvPr id="245" name="テキスト ボックス 244"/>
        <xdr:cNvSpPr txBox="1"/>
      </xdr:nvSpPr>
      <xdr:spPr>
        <a:xfrm>
          <a:off x="1752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8319</xdr:rowOff>
    </xdr:from>
    <xdr:to>
      <xdr:col>6</xdr:col>
      <xdr:colOff>38100</xdr:colOff>
      <xdr:row>97</xdr:row>
      <xdr:rowOff>109919</xdr:rowOff>
    </xdr:to>
    <xdr:sp macro="" textlink="">
      <xdr:nvSpPr>
        <xdr:cNvPr id="246" name="フローチャート: 判断 245"/>
        <xdr:cNvSpPr/>
      </xdr:nvSpPr>
      <xdr:spPr>
        <a:xfrm>
          <a:off x="1079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126446</xdr:rowOff>
    </xdr:from>
    <xdr:ext cx="534377" cy="259045"/>
    <xdr:sp macro="" textlink="">
      <xdr:nvSpPr>
        <xdr:cNvPr id="247" name="テキスト ボックス 246"/>
        <xdr:cNvSpPr txBox="1"/>
      </xdr:nvSpPr>
      <xdr:spPr>
        <a:xfrm>
          <a:off x="863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144627</xdr:rowOff>
    </xdr:from>
    <xdr:to>
      <xdr:col>24</xdr:col>
      <xdr:colOff>114300</xdr:colOff>
      <xdr:row>97</xdr:row>
      <xdr:rowOff>74777</xdr:rowOff>
    </xdr:to>
    <xdr:sp macro="" textlink="">
      <xdr:nvSpPr>
        <xdr:cNvPr id="253" name="楕円 252"/>
        <xdr:cNvSpPr/>
      </xdr:nvSpPr>
      <xdr:spPr>
        <a:xfrm>
          <a:off x="4584700" y="166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123054</xdr:rowOff>
    </xdr:from>
    <xdr:ext cx="534377" cy="259045"/>
    <xdr:sp macro="" textlink="">
      <xdr:nvSpPr>
        <xdr:cNvPr id="254" name="扶助費該当値テキスト"/>
        <xdr:cNvSpPr txBox="1"/>
      </xdr:nvSpPr>
      <xdr:spPr>
        <a:xfrm>
          <a:off x="4686300" y="1658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37897</xdr:rowOff>
    </xdr:from>
    <xdr:to>
      <xdr:col>20</xdr:col>
      <xdr:colOff>38100</xdr:colOff>
      <xdr:row>97</xdr:row>
      <xdr:rowOff>139497</xdr:rowOff>
    </xdr:to>
    <xdr:sp macro="" textlink="">
      <xdr:nvSpPr>
        <xdr:cNvPr id="255" name="楕円 254"/>
        <xdr:cNvSpPr/>
      </xdr:nvSpPr>
      <xdr:spPr>
        <a:xfrm>
          <a:off x="3746500" y="1666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130624</xdr:rowOff>
    </xdr:from>
    <xdr:ext cx="534377" cy="259045"/>
    <xdr:sp macro="" textlink="">
      <xdr:nvSpPr>
        <xdr:cNvPr id="256" name="テキスト ボックス 255"/>
        <xdr:cNvSpPr txBox="1"/>
      </xdr:nvSpPr>
      <xdr:spPr>
        <a:xfrm>
          <a:off x="3530111" y="167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102209</xdr:rowOff>
    </xdr:from>
    <xdr:to>
      <xdr:col>15</xdr:col>
      <xdr:colOff>101600</xdr:colOff>
      <xdr:row>98</xdr:row>
      <xdr:rowOff>32359</xdr:rowOff>
    </xdr:to>
    <xdr:sp macro="" textlink="">
      <xdr:nvSpPr>
        <xdr:cNvPr id="257" name="楕円 256"/>
        <xdr:cNvSpPr/>
      </xdr:nvSpPr>
      <xdr:spPr>
        <a:xfrm>
          <a:off x="2857500" y="167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23486</xdr:rowOff>
    </xdr:from>
    <xdr:ext cx="534377" cy="259045"/>
    <xdr:sp macro="" textlink="">
      <xdr:nvSpPr>
        <xdr:cNvPr id="258" name="テキスト ボックス 257"/>
        <xdr:cNvSpPr txBox="1"/>
      </xdr:nvSpPr>
      <xdr:spPr>
        <a:xfrm>
          <a:off x="2641111" y="1682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25958</xdr:rowOff>
    </xdr:from>
    <xdr:to>
      <xdr:col>10</xdr:col>
      <xdr:colOff>165100</xdr:colOff>
      <xdr:row>98</xdr:row>
      <xdr:rowOff>127558</xdr:rowOff>
    </xdr:to>
    <xdr:sp macro="" textlink="">
      <xdr:nvSpPr>
        <xdr:cNvPr id="259" name="楕円 258"/>
        <xdr:cNvSpPr/>
      </xdr:nvSpPr>
      <xdr:spPr>
        <a:xfrm>
          <a:off x="1968500" y="1682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118685</xdr:rowOff>
    </xdr:from>
    <xdr:ext cx="534377" cy="259045"/>
    <xdr:sp macro="" textlink="">
      <xdr:nvSpPr>
        <xdr:cNvPr id="260" name="テキスト ボックス 259"/>
        <xdr:cNvSpPr txBox="1"/>
      </xdr:nvSpPr>
      <xdr:spPr>
        <a:xfrm>
          <a:off x="1752111" y="1692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9728</xdr:rowOff>
    </xdr:from>
    <xdr:to>
      <xdr:col>6</xdr:col>
      <xdr:colOff>38100</xdr:colOff>
      <xdr:row>98</xdr:row>
      <xdr:rowOff>111328</xdr:rowOff>
    </xdr:to>
    <xdr:sp macro="" textlink="">
      <xdr:nvSpPr>
        <xdr:cNvPr id="261" name="楕円 260"/>
        <xdr:cNvSpPr/>
      </xdr:nvSpPr>
      <xdr:spPr>
        <a:xfrm>
          <a:off x="1079500" y="168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102455</xdr:rowOff>
    </xdr:from>
    <xdr:ext cx="534377" cy="259045"/>
    <xdr:sp macro="" textlink="">
      <xdr:nvSpPr>
        <xdr:cNvPr id="262" name="テキスト ボックス 261"/>
        <xdr:cNvSpPr txBox="1"/>
      </xdr:nvSpPr>
      <xdr:spPr>
        <a:xfrm>
          <a:off x="863111" y="1690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46553</xdr:rowOff>
    </xdr:from>
    <xdr:to>
      <xdr:col>54</xdr:col>
      <xdr:colOff>189865</xdr:colOff>
      <xdr:row>38</xdr:row>
      <xdr:rowOff>109951</xdr:rowOff>
    </xdr:to>
    <xdr:cxnSp macro="">
      <xdr:nvCxnSpPr>
        <xdr:cNvPr id="286" name="直線コネクタ 285"/>
        <xdr:cNvCxnSpPr/>
      </xdr:nvCxnSpPr>
      <xdr:spPr>
        <a:xfrm flipV="1">
          <a:off x="10475595" y="5361503"/>
          <a:ext cx="1270" cy="126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113778</xdr:rowOff>
    </xdr:from>
    <xdr:ext cx="534377" cy="259045"/>
    <xdr:sp macro="" textlink="">
      <xdr:nvSpPr>
        <xdr:cNvPr id="287" name="補助費等最小値テキスト"/>
        <xdr:cNvSpPr txBox="1"/>
      </xdr:nvSpPr>
      <xdr:spPr>
        <a:xfrm>
          <a:off x="10528300" y="662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109951</xdr:rowOff>
    </xdr:from>
    <xdr:to>
      <xdr:col>55</xdr:col>
      <xdr:colOff>88900</xdr:colOff>
      <xdr:row>38</xdr:row>
      <xdr:rowOff>109951</xdr:rowOff>
    </xdr:to>
    <xdr:cxnSp macro="">
      <xdr:nvCxnSpPr>
        <xdr:cNvPr id="288" name="直線コネクタ 287"/>
        <xdr:cNvCxnSpPr/>
      </xdr:nvCxnSpPr>
      <xdr:spPr>
        <a:xfrm>
          <a:off x="10388600" y="66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164680</xdr:rowOff>
    </xdr:from>
    <xdr:ext cx="599010" cy="259045"/>
    <xdr:sp macro="" textlink="">
      <xdr:nvSpPr>
        <xdr:cNvPr id="289" name="補助費等最大値テキスト"/>
        <xdr:cNvSpPr txBox="1"/>
      </xdr:nvSpPr>
      <xdr:spPr>
        <a:xfrm>
          <a:off x="10528300" y="513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46553</xdr:rowOff>
    </xdr:from>
    <xdr:to>
      <xdr:col>55</xdr:col>
      <xdr:colOff>88900</xdr:colOff>
      <xdr:row>31</xdr:row>
      <xdr:rowOff>46553</xdr:rowOff>
    </xdr:to>
    <xdr:cxnSp macro="">
      <xdr:nvCxnSpPr>
        <xdr:cNvPr id="290" name="直線コネクタ 289"/>
        <xdr:cNvCxnSpPr/>
      </xdr:nvCxnSpPr>
      <xdr:spPr>
        <a:xfrm>
          <a:off x="10388600" y="53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122913</xdr:rowOff>
    </xdr:from>
    <xdr:to>
      <xdr:col>55</xdr:col>
      <xdr:colOff>0</xdr:colOff>
      <xdr:row>35</xdr:row>
      <xdr:rowOff>164389</xdr:rowOff>
    </xdr:to>
    <xdr:cxnSp macro="">
      <xdr:nvCxnSpPr>
        <xdr:cNvPr id="291" name="直線コネクタ 290"/>
        <xdr:cNvCxnSpPr/>
      </xdr:nvCxnSpPr>
      <xdr:spPr>
        <a:xfrm flipV="1">
          <a:off x="9639300" y="5952213"/>
          <a:ext cx="838200" cy="21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124980</xdr:rowOff>
    </xdr:from>
    <xdr:ext cx="534377" cy="259045"/>
    <xdr:sp macro="" textlink="">
      <xdr:nvSpPr>
        <xdr:cNvPr id="292" name="補助費等平均値テキスト"/>
        <xdr:cNvSpPr txBox="1"/>
      </xdr:nvSpPr>
      <xdr:spPr>
        <a:xfrm>
          <a:off x="10528300" y="6125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146553</xdr:rowOff>
    </xdr:from>
    <xdr:to>
      <xdr:col>55</xdr:col>
      <xdr:colOff>50800</xdr:colOff>
      <xdr:row>36</xdr:row>
      <xdr:rowOff>76703</xdr:rowOff>
    </xdr:to>
    <xdr:sp macro="" textlink="">
      <xdr:nvSpPr>
        <xdr:cNvPr id="293" name="フローチャート: 判断 292"/>
        <xdr:cNvSpPr/>
      </xdr:nvSpPr>
      <xdr:spPr>
        <a:xfrm>
          <a:off x="10426700" y="614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164389</xdr:rowOff>
    </xdr:from>
    <xdr:to>
      <xdr:col>50</xdr:col>
      <xdr:colOff>114300</xdr:colOff>
      <xdr:row>36</xdr:row>
      <xdr:rowOff>57625</xdr:rowOff>
    </xdr:to>
    <xdr:cxnSp macro="">
      <xdr:nvCxnSpPr>
        <xdr:cNvPr id="294" name="直線コネクタ 293"/>
        <xdr:cNvCxnSpPr/>
      </xdr:nvCxnSpPr>
      <xdr:spPr>
        <a:xfrm flipV="1">
          <a:off x="8750300" y="6165139"/>
          <a:ext cx="889000" cy="6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155849</xdr:rowOff>
    </xdr:from>
    <xdr:to>
      <xdr:col>50</xdr:col>
      <xdr:colOff>165100</xdr:colOff>
      <xdr:row>36</xdr:row>
      <xdr:rowOff>85999</xdr:rowOff>
    </xdr:to>
    <xdr:sp macro="" textlink="">
      <xdr:nvSpPr>
        <xdr:cNvPr id="295" name="フローチャート: 判断 294"/>
        <xdr:cNvSpPr/>
      </xdr:nvSpPr>
      <xdr:spPr>
        <a:xfrm>
          <a:off x="95885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77126</xdr:rowOff>
    </xdr:from>
    <xdr:ext cx="534377" cy="259045"/>
    <xdr:sp macro="" textlink="">
      <xdr:nvSpPr>
        <xdr:cNvPr id="296" name="テキスト ボックス 295"/>
        <xdr:cNvSpPr txBox="1"/>
      </xdr:nvSpPr>
      <xdr:spPr>
        <a:xfrm>
          <a:off x="9372111" y="624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30749</xdr:rowOff>
    </xdr:from>
    <xdr:to>
      <xdr:col>45</xdr:col>
      <xdr:colOff>177800</xdr:colOff>
      <xdr:row>36</xdr:row>
      <xdr:rowOff>57625</xdr:rowOff>
    </xdr:to>
    <xdr:cxnSp macro="">
      <xdr:nvCxnSpPr>
        <xdr:cNvPr id="297" name="直線コネクタ 296"/>
        <xdr:cNvCxnSpPr/>
      </xdr:nvCxnSpPr>
      <xdr:spPr>
        <a:xfrm>
          <a:off x="7861300" y="6202949"/>
          <a:ext cx="889000" cy="2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16236</xdr:rowOff>
    </xdr:from>
    <xdr:to>
      <xdr:col>46</xdr:col>
      <xdr:colOff>38100</xdr:colOff>
      <xdr:row>36</xdr:row>
      <xdr:rowOff>117836</xdr:rowOff>
    </xdr:to>
    <xdr:sp macro="" textlink="">
      <xdr:nvSpPr>
        <xdr:cNvPr id="298" name="フローチャート: 判断 297"/>
        <xdr:cNvSpPr/>
      </xdr:nvSpPr>
      <xdr:spPr>
        <a:xfrm>
          <a:off x="8699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108963</xdr:rowOff>
    </xdr:from>
    <xdr:ext cx="534377" cy="259045"/>
    <xdr:sp macro="" textlink="">
      <xdr:nvSpPr>
        <xdr:cNvPr id="299" name="テキスト ボックス 298"/>
        <xdr:cNvSpPr txBox="1"/>
      </xdr:nvSpPr>
      <xdr:spPr>
        <a:xfrm>
          <a:off x="8483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30749</xdr:rowOff>
    </xdr:from>
    <xdr:to>
      <xdr:col>41</xdr:col>
      <xdr:colOff>50800</xdr:colOff>
      <xdr:row>36</xdr:row>
      <xdr:rowOff>138595</xdr:rowOff>
    </xdr:to>
    <xdr:cxnSp macro="">
      <xdr:nvCxnSpPr>
        <xdr:cNvPr id="300" name="直線コネクタ 299"/>
        <xdr:cNvCxnSpPr/>
      </xdr:nvCxnSpPr>
      <xdr:spPr>
        <a:xfrm flipV="1">
          <a:off x="6972300" y="6202949"/>
          <a:ext cx="889000" cy="10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21882</xdr:rowOff>
    </xdr:from>
    <xdr:to>
      <xdr:col>41</xdr:col>
      <xdr:colOff>101600</xdr:colOff>
      <xdr:row>36</xdr:row>
      <xdr:rowOff>123482</xdr:rowOff>
    </xdr:to>
    <xdr:sp macro="" textlink="">
      <xdr:nvSpPr>
        <xdr:cNvPr id="301" name="フローチャート: 判断 300"/>
        <xdr:cNvSpPr/>
      </xdr:nvSpPr>
      <xdr:spPr>
        <a:xfrm>
          <a:off x="7810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114609</xdr:rowOff>
    </xdr:from>
    <xdr:ext cx="534377" cy="259045"/>
    <xdr:sp macro="" textlink="">
      <xdr:nvSpPr>
        <xdr:cNvPr id="302" name="テキスト ボックス 301"/>
        <xdr:cNvSpPr txBox="1"/>
      </xdr:nvSpPr>
      <xdr:spPr>
        <a:xfrm>
          <a:off x="7594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3" name="フローチャート: 判断 302"/>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4" name="テキスト ボックス 303"/>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72113</xdr:rowOff>
    </xdr:from>
    <xdr:to>
      <xdr:col>55</xdr:col>
      <xdr:colOff>50800</xdr:colOff>
      <xdr:row>35</xdr:row>
      <xdr:rowOff>2263</xdr:rowOff>
    </xdr:to>
    <xdr:sp macro="" textlink="">
      <xdr:nvSpPr>
        <xdr:cNvPr id="310" name="楕円 309"/>
        <xdr:cNvSpPr/>
      </xdr:nvSpPr>
      <xdr:spPr>
        <a:xfrm>
          <a:off x="10426700" y="590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94990</xdr:rowOff>
    </xdr:from>
    <xdr:ext cx="599010" cy="259045"/>
    <xdr:sp macro="" textlink="">
      <xdr:nvSpPr>
        <xdr:cNvPr id="311" name="補助費等該当値テキスト"/>
        <xdr:cNvSpPr txBox="1"/>
      </xdr:nvSpPr>
      <xdr:spPr>
        <a:xfrm>
          <a:off x="10528300" y="575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113589</xdr:rowOff>
    </xdr:from>
    <xdr:to>
      <xdr:col>50</xdr:col>
      <xdr:colOff>165100</xdr:colOff>
      <xdr:row>36</xdr:row>
      <xdr:rowOff>43739</xdr:rowOff>
    </xdr:to>
    <xdr:sp macro="" textlink="">
      <xdr:nvSpPr>
        <xdr:cNvPr id="312" name="楕円 311"/>
        <xdr:cNvSpPr/>
      </xdr:nvSpPr>
      <xdr:spPr>
        <a:xfrm>
          <a:off x="9588500" y="61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60266</xdr:rowOff>
    </xdr:from>
    <xdr:ext cx="534377" cy="259045"/>
    <xdr:sp macro="" textlink="">
      <xdr:nvSpPr>
        <xdr:cNvPr id="313" name="テキスト ボックス 312"/>
        <xdr:cNvSpPr txBox="1"/>
      </xdr:nvSpPr>
      <xdr:spPr>
        <a:xfrm>
          <a:off x="9372111" y="588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6825</xdr:rowOff>
    </xdr:from>
    <xdr:to>
      <xdr:col>46</xdr:col>
      <xdr:colOff>38100</xdr:colOff>
      <xdr:row>36</xdr:row>
      <xdr:rowOff>108425</xdr:rowOff>
    </xdr:to>
    <xdr:sp macro="" textlink="">
      <xdr:nvSpPr>
        <xdr:cNvPr id="314" name="楕円 313"/>
        <xdr:cNvSpPr/>
      </xdr:nvSpPr>
      <xdr:spPr>
        <a:xfrm>
          <a:off x="8699500" y="61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124952</xdr:rowOff>
    </xdr:from>
    <xdr:ext cx="534377" cy="259045"/>
    <xdr:sp macro="" textlink="">
      <xdr:nvSpPr>
        <xdr:cNvPr id="315" name="テキスト ボックス 314"/>
        <xdr:cNvSpPr txBox="1"/>
      </xdr:nvSpPr>
      <xdr:spPr>
        <a:xfrm>
          <a:off x="8483111" y="59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151399</xdr:rowOff>
    </xdr:from>
    <xdr:to>
      <xdr:col>41</xdr:col>
      <xdr:colOff>101600</xdr:colOff>
      <xdr:row>36</xdr:row>
      <xdr:rowOff>81549</xdr:rowOff>
    </xdr:to>
    <xdr:sp macro="" textlink="">
      <xdr:nvSpPr>
        <xdr:cNvPr id="316" name="楕円 315"/>
        <xdr:cNvSpPr/>
      </xdr:nvSpPr>
      <xdr:spPr>
        <a:xfrm>
          <a:off x="7810500" y="615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98076</xdr:rowOff>
    </xdr:from>
    <xdr:ext cx="534377" cy="259045"/>
    <xdr:sp macro="" textlink="">
      <xdr:nvSpPr>
        <xdr:cNvPr id="317" name="テキスト ボックス 316"/>
        <xdr:cNvSpPr txBox="1"/>
      </xdr:nvSpPr>
      <xdr:spPr>
        <a:xfrm>
          <a:off x="7594111" y="592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87795</xdr:rowOff>
    </xdr:from>
    <xdr:to>
      <xdr:col>36</xdr:col>
      <xdr:colOff>165100</xdr:colOff>
      <xdr:row>37</xdr:row>
      <xdr:rowOff>17945</xdr:rowOff>
    </xdr:to>
    <xdr:sp macro="" textlink="">
      <xdr:nvSpPr>
        <xdr:cNvPr id="318" name="楕円 317"/>
        <xdr:cNvSpPr/>
      </xdr:nvSpPr>
      <xdr:spPr>
        <a:xfrm>
          <a:off x="6921500" y="625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9072</xdr:rowOff>
    </xdr:from>
    <xdr:ext cx="534377" cy="259045"/>
    <xdr:sp macro="" textlink="">
      <xdr:nvSpPr>
        <xdr:cNvPr id="319" name="テキスト ボックス 318"/>
        <xdr:cNvSpPr txBox="1"/>
      </xdr:nvSpPr>
      <xdr:spPr>
        <a:xfrm>
          <a:off x="6705111" y="635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153800</xdr:rowOff>
    </xdr:from>
    <xdr:to>
      <xdr:col>54</xdr:col>
      <xdr:colOff>189865</xdr:colOff>
      <xdr:row>58</xdr:row>
      <xdr:rowOff>72130</xdr:rowOff>
    </xdr:to>
    <xdr:cxnSp macro="">
      <xdr:nvCxnSpPr>
        <xdr:cNvPr id="341" name="直線コネクタ 340"/>
        <xdr:cNvCxnSpPr/>
      </xdr:nvCxnSpPr>
      <xdr:spPr>
        <a:xfrm flipV="1">
          <a:off x="10475595" y="8897750"/>
          <a:ext cx="1270" cy="1118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75957</xdr:rowOff>
    </xdr:from>
    <xdr:ext cx="534377" cy="259045"/>
    <xdr:sp macro="" textlink="">
      <xdr:nvSpPr>
        <xdr:cNvPr id="342" name="普通建設事業費最小値テキスト"/>
        <xdr:cNvSpPr txBox="1"/>
      </xdr:nvSpPr>
      <xdr:spPr>
        <a:xfrm>
          <a:off x="10528300" y="1002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72130</xdr:rowOff>
    </xdr:from>
    <xdr:to>
      <xdr:col>55</xdr:col>
      <xdr:colOff>88900</xdr:colOff>
      <xdr:row>58</xdr:row>
      <xdr:rowOff>72130</xdr:rowOff>
    </xdr:to>
    <xdr:cxnSp macro="">
      <xdr:nvCxnSpPr>
        <xdr:cNvPr id="343" name="直線コネクタ 342"/>
        <xdr:cNvCxnSpPr/>
      </xdr:nvCxnSpPr>
      <xdr:spPr>
        <a:xfrm>
          <a:off x="10388600" y="1001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100477</xdr:rowOff>
    </xdr:from>
    <xdr:ext cx="599010" cy="259045"/>
    <xdr:sp macro="" textlink="">
      <xdr:nvSpPr>
        <xdr:cNvPr id="344" name="普通建設事業費最大値テキスト"/>
        <xdr:cNvSpPr txBox="1"/>
      </xdr:nvSpPr>
      <xdr:spPr>
        <a:xfrm>
          <a:off x="10528300" y="867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153800</xdr:rowOff>
    </xdr:from>
    <xdr:to>
      <xdr:col>55</xdr:col>
      <xdr:colOff>88900</xdr:colOff>
      <xdr:row>51</xdr:row>
      <xdr:rowOff>153800</xdr:rowOff>
    </xdr:to>
    <xdr:cxnSp macro="">
      <xdr:nvCxnSpPr>
        <xdr:cNvPr id="345" name="直線コネクタ 344"/>
        <xdr:cNvCxnSpPr/>
      </xdr:nvCxnSpPr>
      <xdr:spPr>
        <a:xfrm>
          <a:off x="10388600" y="8897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66639</xdr:rowOff>
    </xdr:from>
    <xdr:to>
      <xdr:col>55</xdr:col>
      <xdr:colOff>0</xdr:colOff>
      <xdr:row>56</xdr:row>
      <xdr:rowOff>159076</xdr:rowOff>
    </xdr:to>
    <xdr:cxnSp macro="">
      <xdr:nvCxnSpPr>
        <xdr:cNvPr id="346" name="直線コネクタ 345"/>
        <xdr:cNvCxnSpPr/>
      </xdr:nvCxnSpPr>
      <xdr:spPr>
        <a:xfrm flipV="1">
          <a:off x="9639300" y="9496389"/>
          <a:ext cx="838200" cy="26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20816</xdr:rowOff>
    </xdr:from>
    <xdr:ext cx="534377" cy="259045"/>
    <xdr:sp macro="" textlink="">
      <xdr:nvSpPr>
        <xdr:cNvPr id="347" name="普通建設事業費平均値テキスト"/>
        <xdr:cNvSpPr txBox="1"/>
      </xdr:nvSpPr>
      <xdr:spPr>
        <a:xfrm>
          <a:off x="10528300" y="962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42389</xdr:rowOff>
    </xdr:from>
    <xdr:to>
      <xdr:col>55</xdr:col>
      <xdr:colOff>50800</xdr:colOff>
      <xdr:row>56</xdr:row>
      <xdr:rowOff>143989</xdr:rowOff>
    </xdr:to>
    <xdr:sp macro="" textlink="">
      <xdr:nvSpPr>
        <xdr:cNvPr id="348" name="フローチャート: 判断 347"/>
        <xdr:cNvSpPr/>
      </xdr:nvSpPr>
      <xdr:spPr>
        <a:xfrm>
          <a:off x="104267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159076</xdr:rowOff>
    </xdr:from>
    <xdr:to>
      <xdr:col>50</xdr:col>
      <xdr:colOff>114300</xdr:colOff>
      <xdr:row>56</xdr:row>
      <xdr:rowOff>163730</xdr:rowOff>
    </xdr:to>
    <xdr:cxnSp macro="">
      <xdr:nvCxnSpPr>
        <xdr:cNvPr id="349" name="直線コネクタ 348"/>
        <xdr:cNvCxnSpPr/>
      </xdr:nvCxnSpPr>
      <xdr:spPr>
        <a:xfrm flipV="1">
          <a:off x="8750300" y="9760276"/>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25038</xdr:rowOff>
    </xdr:from>
    <xdr:to>
      <xdr:col>50</xdr:col>
      <xdr:colOff>165100</xdr:colOff>
      <xdr:row>56</xdr:row>
      <xdr:rowOff>126638</xdr:rowOff>
    </xdr:to>
    <xdr:sp macro="" textlink="">
      <xdr:nvSpPr>
        <xdr:cNvPr id="350" name="フローチャート: 判断 349"/>
        <xdr:cNvSpPr/>
      </xdr:nvSpPr>
      <xdr:spPr>
        <a:xfrm>
          <a:off x="9588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143165</xdr:rowOff>
    </xdr:from>
    <xdr:ext cx="534377" cy="259045"/>
    <xdr:sp macro="" textlink="">
      <xdr:nvSpPr>
        <xdr:cNvPr id="351" name="テキスト ボックス 350"/>
        <xdr:cNvSpPr txBox="1"/>
      </xdr:nvSpPr>
      <xdr:spPr>
        <a:xfrm>
          <a:off x="9372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128343</xdr:rowOff>
    </xdr:from>
    <xdr:to>
      <xdr:col>45</xdr:col>
      <xdr:colOff>177800</xdr:colOff>
      <xdr:row>56</xdr:row>
      <xdr:rowOff>163730</xdr:rowOff>
    </xdr:to>
    <xdr:cxnSp macro="">
      <xdr:nvCxnSpPr>
        <xdr:cNvPr id="352" name="直線コネクタ 351"/>
        <xdr:cNvCxnSpPr/>
      </xdr:nvCxnSpPr>
      <xdr:spPr>
        <a:xfrm>
          <a:off x="7861300" y="9729543"/>
          <a:ext cx="8890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51044</xdr:rowOff>
    </xdr:from>
    <xdr:to>
      <xdr:col>46</xdr:col>
      <xdr:colOff>38100</xdr:colOff>
      <xdr:row>56</xdr:row>
      <xdr:rowOff>152644</xdr:rowOff>
    </xdr:to>
    <xdr:sp macro="" textlink="">
      <xdr:nvSpPr>
        <xdr:cNvPr id="353" name="フローチャート: 判断 352"/>
        <xdr:cNvSpPr/>
      </xdr:nvSpPr>
      <xdr:spPr>
        <a:xfrm>
          <a:off x="8699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169171</xdr:rowOff>
    </xdr:from>
    <xdr:ext cx="534377" cy="259045"/>
    <xdr:sp macro="" textlink="">
      <xdr:nvSpPr>
        <xdr:cNvPr id="354" name="テキスト ボックス 353"/>
        <xdr:cNvSpPr txBox="1"/>
      </xdr:nvSpPr>
      <xdr:spPr>
        <a:xfrm>
          <a:off x="8483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128343</xdr:rowOff>
    </xdr:from>
    <xdr:to>
      <xdr:col>41</xdr:col>
      <xdr:colOff>50800</xdr:colOff>
      <xdr:row>57</xdr:row>
      <xdr:rowOff>794</xdr:rowOff>
    </xdr:to>
    <xdr:cxnSp macro="">
      <xdr:nvCxnSpPr>
        <xdr:cNvPr id="355" name="直線コネクタ 354"/>
        <xdr:cNvCxnSpPr/>
      </xdr:nvCxnSpPr>
      <xdr:spPr>
        <a:xfrm flipV="1">
          <a:off x="6972300" y="9729543"/>
          <a:ext cx="889000" cy="4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41081</xdr:rowOff>
    </xdr:from>
    <xdr:to>
      <xdr:col>41</xdr:col>
      <xdr:colOff>101600</xdr:colOff>
      <xdr:row>56</xdr:row>
      <xdr:rowOff>142681</xdr:rowOff>
    </xdr:to>
    <xdr:sp macro="" textlink="">
      <xdr:nvSpPr>
        <xdr:cNvPr id="356" name="フローチャート: 判断 355"/>
        <xdr:cNvSpPr/>
      </xdr:nvSpPr>
      <xdr:spPr>
        <a:xfrm>
          <a:off x="7810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159208</xdr:rowOff>
    </xdr:from>
    <xdr:ext cx="534377" cy="259045"/>
    <xdr:sp macro="" textlink="">
      <xdr:nvSpPr>
        <xdr:cNvPr id="357" name="テキスト ボックス 356"/>
        <xdr:cNvSpPr txBox="1"/>
      </xdr:nvSpPr>
      <xdr:spPr>
        <a:xfrm>
          <a:off x="7594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8" name="フローチャート: 判断 357"/>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9" name="テキスト ボックス 358"/>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15839</xdr:rowOff>
    </xdr:from>
    <xdr:to>
      <xdr:col>55</xdr:col>
      <xdr:colOff>50800</xdr:colOff>
      <xdr:row>55</xdr:row>
      <xdr:rowOff>117439</xdr:rowOff>
    </xdr:to>
    <xdr:sp macro="" textlink="">
      <xdr:nvSpPr>
        <xdr:cNvPr id="365" name="楕円 364"/>
        <xdr:cNvSpPr/>
      </xdr:nvSpPr>
      <xdr:spPr>
        <a:xfrm>
          <a:off x="10426700" y="944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38716</xdr:rowOff>
    </xdr:from>
    <xdr:ext cx="599010" cy="259045"/>
    <xdr:sp macro="" textlink="">
      <xdr:nvSpPr>
        <xdr:cNvPr id="366" name="普通建設事業費該当値テキスト"/>
        <xdr:cNvSpPr txBox="1"/>
      </xdr:nvSpPr>
      <xdr:spPr>
        <a:xfrm>
          <a:off x="10528300" y="929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108276</xdr:rowOff>
    </xdr:from>
    <xdr:to>
      <xdr:col>50</xdr:col>
      <xdr:colOff>165100</xdr:colOff>
      <xdr:row>57</xdr:row>
      <xdr:rowOff>38426</xdr:rowOff>
    </xdr:to>
    <xdr:sp macro="" textlink="">
      <xdr:nvSpPr>
        <xdr:cNvPr id="367" name="楕円 366"/>
        <xdr:cNvSpPr/>
      </xdr:nvSpPr>
      <xdr:spPr>
        <a:xfrm>
          <a:off x="9588500" y="97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29553</xdr:rowOff>
    </xdr:from>
    <xdr:ext cx="534377" cy="259045"/>
    <xdr:sp macro="" textlink="">
      <xdr:nvSpPr>
        <xdr:cNvPr id="368" name="テキスト ボックス 367"/>
        <xdr:cNvSpPr txBox="1"/>
      </xdr:nvSpPr>
      <xdr:spPr>
        <a:xfrm>
          <a:off x="9372111" y="98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112930</xdr:rowOff>
    </xdr:from>
    <xdr:to>
      <xdr:col>46</xdr:col>
      <xdr:colOff>38100</xdr:colOff>
      <xdr:row>57</xdr:row>
      <xdr:rowOff>43080</xdr:rowOff>
    </xdr:to>
    <xdr:sp macro="" textlink="">
      <xdr:nvSpPr>
        <xdr:cNvPr id="369" name="楕円 368"/>
        <xdr:cNvSpPr/>
      </xdr:nvSpPr>
      <xdr:spPr>
        <a:xfrm>
          <a:off x="8699500" y="971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34207</xdr:rowOff>
    </xdr:from>
    <xdr:ext cx="534377" cy="259045"/>
    <xdr:sp macro="" textlink="">
      <xdr:nvSpPr>
        <xdr:cNvPr id="370" name="テキスト ボックス 369"/>
        <xdr:cNvSpPr txBox="1"/>
      </xdr:nvSpPr>
      <xdr:spPr>
        <a:xfrm>
          <a:off x="8483111" y="980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77543</xdr:rowOff>
    </xdr:from>
    <xdr:to>
      <xdr:col>41</xdr:col>
      <xdr:colOff>101600</xdr:colOff>
      <xdr:row>57</xdr:row>
      <xdr:rowOff>7693</xdr:rowOff>
    </xdr:to>
    <xdr:sp macro="" textlink="">
      <xdr:nvSpPr>
        <xdr:cNvPr id="371" name="楕円 370"/>
        <xdr:cNvSpPr/>
      </xdr:nvSpPr>
      <xdr:spPr>
        <a:xfrm>
          <a:off x="7810500" y="96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170270</xdr:rowOff>
    </xdr:from>
    <xdr:ext cx="534377" cy="259045"/>
    <xdr:sp macro="" textlink="">
      <xdr:nvSpPr>
        <xdr:cNvPr id="372" name="テキスト ボックス 371"/>
        <xdr:cNvSpPr txBox="1"/>
      </xdr:nvSpPr>
      <xdr:spPr>
        <a:xfrm>
          <a:off x="7594111" y="977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121444</xdr:rowOff>
    </xdr:from>
    <xdr:to>
      <xdr:col>36</xdr:col>
      <xdr:colOff>165100</xdr:colOff>
      <xdr:row>57</xdr:row>
      <xdr:rowOff>51594</xdr:rowOff>
    </xdr:to>
    <xdr:sp macro="" textlink="">
      <xdr:nvSpPr>
        <xdr:cNvPr id="373" name="楕円 372"/>
        <xdr:cNvSpPr/>
      </xdr:nvSpPr>
      <xdr:spPr>
        <a:xfrm>
          <a:off x="6921500" y="97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42721</xdr:rowOff>
    </xdr:from>
    <xdr:ext cx="534377" cy="259045"/>
    <xdr:sp macro="" textlink="">
      <xdr:nvSpPr>
        <xdr:cNvPr id="374" name="テキスト ボックス 373"/>
        <xdr:cNvSpPr txBox="1"/>
      </xdr:nvSpPr>
      <xdr:spPr>
        <a:xfrm>
          <a:off x="6705111" y="98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57971</xdr:rowOff>
    </xdr:from>
    <xdr:to>
      <xdr:col>54</xdr:col>
      <xdr:colOff>189865</xdr:colOff>
      <xdr:row>78</xdr:row>
      <xdr:rowOff>139700</xdr:rowOff>
    </xdr:to>
    <xdr:cxnSp macro="">
      <xdr:nvCxnSpPr>
        <xdr:cNvPr id="396" name="直線コネクタ 395"/>
        <xdr:cNvCxnSpPr/>
      </xdr:nvCxnSpPr>
      <xdr:spPr>
        <a:xfrm flipV="1">
          <a:off x="10475595" y="12059471"/>
          <a:ext cx="1270" cy="145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4648</xdr:rowOff>
    </xdr:from>
    <xdr:ext cx="599010" cy="259045"/>
    <xdr:sp macro="" textlink="">
      <xdr:nvSpPr>
        <xdr:cNvPr id="399" name="普通建設事業費 （ うち新規整備　）最大値テキスト"/>
        <xdr:cNvSpPr txBox="1"/>
      </xdr:nvSpPr>
      <xdr:spPr>
        <a:xfrm>
          <a:off x="10528300" y="1183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57971</xdr:rowOff>
    </xdr:from>
    <xdr:to>
      <xdr:col>55</xdr:col>
      <xdr:colOff>88900</xdr:colOff>
      <xdr:row>70</xdr:row>
      <xdr:rowOff>57971</xdr:rowOff>
    </xdr:to>
    <xdr:cxnSp macro="">
      <xdr:nvCxnSpPr>
        <xdr:cNvPr id="400" name="直線コネクタ 399"/>
        <xdr:cNvCxnSpPr/>
      </xdr:nvCxnSpPr>
      <xdr:spPr>
        <a:xfrm>
          <a:off x="10388600" y="12059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130026</xdr:rowOff>
    </xdr:from>
    <xdr:to>
      <xdr:col>55</xdr:col>
      <xdr:colOff>0</xdr:colOff>
      <xdr:row>77</xdr:row>
      <xdr:rowOff>165322</xdr:rowOff>
    </xdr:to>
    <xdr:cxnSp macro="">
      <xdr:nvCxnSpPr>
        <xdr:cNvPr id="401" name="直線コネクタ 400"/>
        <xdr:cNvCxnSpPr/>
      </xdr:nvCxnSpPr>
      <xdr:spPr>
        <a:xfrm>
          <a:off x="9639300" y="13331676"/>
          <a:ext cx="8382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58915</xdr:rowOff>
    </xdr:from>
    <xdr:ext cx="534377" cy="259045"/>
    <xdr:sp macro="" textlink="">
      <xdr:nvSpPr>
        <xdr:cNvPr id="402" name="普通建設事業費 （ うち新規整備　）平均値テキスト"/>
        <xdr:cNvSpPr txBox="1"/>
      </xdr:nvSpPr>
      <xdr:spPr>
        <a:xfrm>
          <a:off x="10528300" y="13089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36038</xdr:rowOff>
    </xdr:from>
    <xdr:to>
      <xdr:col>55</xdr:col>
      <xdr:colOff>50800</xdr:colOff>
      <xdr:row>77</xdr:row>
      <xdr:rowOff>137638</xdr:rowOff>
    </xdr:to>
    <xdr:sp macro="" textlink="">
      <xdr:nvSpPr>
        <xdr:cNvPr id="403" name="フローチャート: 判断 402"/>
        <xdr:cNvSpPr/>
      </xdr:nvSpPr>
      <xdr:spPr>
        <a:xfrm>
          <a:off x="104267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45763</xdr:rowOff>
    </xdr:from>
    <xdr:to>
      <xdr:col>50</xdr:col>
      <xdr:colOff>114300</xdr:colOff>
      <xdr:row>77</xdr:row>
      <xdr:rowOff>130026</xdr:rowOff>
    </xdr:to>
    <xdr:cxnSp macro="">
      <xdr:nvCxnSpPr>
        <xdr:cNvPr id="404" name="直線コネクタ 403"/>
        <xdr:cNvCxnSpPr/>
      </xdr:nvCxnSpPr>
      <xdr:spPr>
        <a:xfrm>
          <a:off x="8750300" y="13247413"/>
          <a:ext cx="889000" cy="8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13353</xdr:rowOff>
    </xdr:from>
    <xdr:to>
      <xdr:col>50</xdr:col>
      <xdr:colOff>165100</xdr:colOff>
      <xdr:row>77</xdr:row>
      <xdr:rowOff>114953</xdr:rowOff>
    </xdr:to>
    <xdr:sp macro="" textlink="">
      <xdr:nvSpPr>
        <xdr:cNvPr id="405" name="フローチャート: 判断 404"/>
        <xdr:cNvSpPr/>
      </xdr:nvSpPr>
      <xdr:spPr>
        <a:xfrm>
          <a:off x="9588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131480</xdr:rowOff>
    </xdr:from>
    <xdr:ext cx="534377" cy="259045"/>
    <xdr:sp macro="" textlink="">
      <xdr:nvSpPr>
        <xdr:cNvPr id="406" name="テキスト ボックス 405"/>
        <xdr:cNvSpPr txBox="1"/>
      </xdr:nvSpPr>
      <xdr:spPr>
        <a:xfrm>
          <a:off x="9372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45763</xdr:rowOff>
    </xdr:from>
    <xdr:to>
      <xdr:col>45</xdr:col>
      <xdr:colOff>177800</xdr:colOff>
      <xdr:row>77</xdr:row>
      <xdr:rowOff>112889</xdr:rowOff>
    </xdr:to>
    <xdr:cxnSp macro="">
      <xdr:nvCxnSpPr>
        <xdr:cNvPr id="407" name="直線コネクタ 406"/>
        <xdr:cNvCxnSpPr/>
      </xdr:nvCxnSpPr>
      <xdr:spPr>
        <a:xfrm flipV="1">
          <a:off x="7861300" y="13247413"/>
          <a:ext cx="889000" cy="6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159986</xdr:rowOff>
    </xdr:from>
    <xdr:to>
      <xdr:col>46</xdr:col>
      <xdr:colOff>38100</xdr:colOff>
      <xdr:row>77</xdr:row>
      <xdr:rowOff>90136</xdr:rowOff>
    </xdr:to>
    <xdr:sp macro="" textlink="">
      <xdr:nvSpPr>
        <xdr:cNvPr id="408" name="フローチャート: 判断 407"/>
        <xdr:cNvSpPr/>
      </xdr:nvSpPr>
      <xdr:spPr>
        <a:xfrm>
          <a:off x="8699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106663</xdr:rowOff>
    </xdr:from>
    <xdr:ext cx="534377" cy="259045"/>
    <xdr:sp macro="" textlink="">
      <xdr:nvSpPr>
        <xdr:cNvPr id="409" name="テキスト ボックス 408"/>
        <xdr:cNvSpPr txBox="1"/>
      </xdr:nvSpPr>
      <xdr:spPr>
        <a:xfrm>
          <a:off x="8483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112889</xdr:rowOff>
    </xdr:from>
    <xdr:to>
      <xdr:col>41</xdr:col>
      <xdr:colOff>50800</xdr:colOff>
      <xdr:row>77</xdr:row>
      <xdr:rowOff>130336</xdr:rowOff>
    </xdr:to>
    <xdr:cxnSp macro="">
      <xdr:nvCxnSpPr>
        <xdr:cNvPr id="410" name="直線コネクタ 409"/>
        <xdr:cNvCxnSpPr/>
      </xdr:nvCxnSpPr>
      <xdr:spPr>
        <a:xfrm flipV="1">
          <a:off x="6972300" y="13314539"/>
          <a:ext cx="889000" cy="1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62181</xdr:rowOff>
    </xdr:from>
    <xdr:to>
      <xdr:col>41</xdr:col>
      <xdr:colOff>101600</xdr:colOff>
      <xdr:row>76</xdr:row>
      <xdr:rowOff>163781</xdr:rowOff>
    </xdr:to>
    <xdr:sp macro="" textlink="">
      <xdr:nvSpPr>
        <xdr:cNvPr id="411" name="フローチャート: 判断 410"/>
        <xdr:cNvSpPr/>
      </xdr:nvSpPr>
      <xdr:spPr>
        <a:xfrm>
          <a:off x="7810500" y="1309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8858</xdr:rowOff>
    </xdr:from>
    <xdr:ext cx="534377" cy="259045"/>
    <xdr:sp macro="" textlink="">
      <xdr:nvSpPr>
        <xdr:cNvPr id="412" name="テキスト ボックス 411"/>
        <xdr:cNvSpPr txBox="1"/>
      </xdr:nvSpPr>
      <xdr:spPr>
        <a:xfrm>
          <a:off x="7594111" y="1286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13" name="フローチャート: 判断 412"/>
        <xdr:cNvSpPr/>
      </xdr:nvSpPr>
      <xdr:spPr>
        <a:xfrm>
          <a:off x="6921500" y="12985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73068</xdr:rowOff>
    </xdr:from>
    <xdr:ext cx="534377" cy="259045"/>
    <xdr:sp macro="" textlink="">
      <xdr:nvSpPr>
        <xdr:cNvPr id="414" name="テキスト ボックス 413"/>
        <xdr:cNvSpPr txBox="1"/>
      </xdr:nvSpPr>
      <xdr:spPr>
        <a:xfrm>
          <a:off x="6705111" y="127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114522</xdr:rowOff>
    </xdr:from>
    <xdr:to>
      <xdr:col>55</xdr:col>
      <xdr:colOff>50800</xdr:colOff>
      <xdr:row>78</xdr:row>
      <xdr:rowOff>44672</xdr:rowOff>
    </xdr:to>
    <xdr:sp macro="" textlink="">
      <xdr:nvSpPr>
        <xdr:cNvPr id="420" name="楕円 419"/>
        <xdr:cNvSpPr/>
      </xdr:nvSpPr>
      <xdr:spPr>
        <a:xfrm>
          <a:off x="10426700" y="133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92949</xdr:rowOff>
    </xdr:from>
    <xdr:ext cx="534377" cy="259045"/>
    <xdr:sp macro="" textlink="">
      <xdr:nvSpPr>
        <xdr:cNvPr id="421" name="普通建設事業費 （ うち新規整備　）該当値テキスト"/>
        <xdr:cNvSpPr txBox="1"/>
      </xdr:nvSpPr>
      <xdr:spPr>
        <a:xfrm>
          <a:off x="10528300" y="1329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79226</xdr:rowOff>
    </xdr:from>
    <xdr:to>
      <xdr:col>50</xdr:col>
      <xdr:colOff>165100</xdr:colOff>
      <xdr:row>78</xdr:row>
      <xdr:rowOff>9376</xdr:rowOff>
    </xdr:to>
    <xdr:sp macro="" textlink="">
      <xdr:nvSpPr>
        <xdr:cNvPr id="422" name="楕円 421"/>
        <xdr:cNvSpPr/>
      </xdr:nvSpPr>
      <xdr:spPr>
        <a:xfrm>
          <a:off x="9588500" y="13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503</xdr:rowOff>
    </xdr:from>
    <xdr:ext cx="534377" cy="259045"/>
    <xdr:sp macro="" textlink="">
      <xdr:nvSpPr>
        <xdr:cNvPr id="423" name="テキスト ボックス 422"/>
        <xdr:cNvSpPr txBox="1"/>
      </xdr:nvSpPr>
      <xdr:spPr>
        <a:xfrm>
          <a:off x="9372111" y="1337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166413</xdr:rowOff>
    </xdr:from>
    <xdr:to>
      <xdr:col>46</xdr:col>
      <xdr:colOff>38100</xdr:colOff>
      <xdr:row>77</xdr:row>
      <xdr:rowOff>96563</xdr:rowOff>
    </xdr:to>
    <xdr:sp macro="" textlink="">
      <xdr:nvSpPr>
        <xdr:cNvPr id="424" name="楕円 423"/>
        <xdr:cNvSpPr/>
      </xdr:nvSpPr>
      <xdr:spPr>
        <a:xfrm>
          <a:off x="8699500" y="131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87690</xdr:rowOff>
    </xdr:from>
    <xdr:ext cx="534377" cy="259045"/>
    <xdr:sp macro="" textlink="">
      <xdr:nvSpPr>
        <xdr:cNvPr id="425" name="テキスト ボックス 424"/>
        <xdr:cNvSpPr txBox="1"/>
      </xdr:nvSpPr>
      <xdr:spPr>
        <a:xfrm>
          <a:off x="8483111" y="1328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62089</xdr:rowOff>
    </xdr:from>
    <xdr:to>
      <xdr:col>41</xdr:col>
      <xdr:colOff>101600</xdr:colOff>
      <xdr:row>77</xdr:row>
      <xdr:rowOff>163689</xdr:rowOff>
    </xdr:to>
    <xdr:sp macro="" textlink="">
      <xdr:nvSpPr>
        <xdr:cNvPr id="426" name="楕円 425"/>
        <xdr:cNvSpPr/>
      </xdr:nvSpPr>
      <xdr:spPr>
        <a:xfrm>
          <a:off x="7810500" y="1326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154816</xdr:rowOff>
    </xdr:from>
    <xdr:ext cx="534377" cy="259045"/>
    <xdr:sp macro="" textlink="">
      <xdr:nvSpPr>
        <xdr:cNvPr id="427" name="テキスト ボックス 426"/>
        <xdr:cNvSpPr txBox="1"/>
      </xdr:nvSpPr>
      <xdr:spPr>
        <a:xfrm>
          <a:off x="7594111" y="1335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79536</xdr:rowOff>
    </xdr:from>
    <xdr:to>
      <xdr:col>36</xdr:col>
      <xdr:colOff>165100</xdr:colOff>
      <xdr:row>78</xdr:row>
      <xdr:rowOff>9686</xdr:rowOff>
    </xdr:to>
    <xdr:sp macro="" textlink="">
      <xdr:nvSpPr>
        <xdr:cNvPr id="428" name="楕円 427"/>
        <xdr:cNvSpPr/>
      </xdr:nvSpPr>
      <xdr:spPr>
        <a:xfrm>
          <a:off x="6921500" y="132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813</xdr:rowOff>
    </xdr:from>
    <xdr:ext cx="534377" cy="259045"/>
    <xdr:sp macro="" textlink="">
      <xdr:nvSpPr>
        <xdr:cNvPr id="429" name="テキスト ボックス 428"/>
        <xdr:cNvSpPr txBox="1"/>
      </xdr:nvSpPr>
      <xdr:spPr>
        <a:xfrm>
          <a:off x="6705111" y="1337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142748</xdr:rowOff>
    </xdr:from>
    <xdr:to>
      <xdr:col>54</xdr:col>
      <xdr:colOff>189865</xdr:colOff>
      <xdr:row>99</xdr:row>
      <xdr:rowOff>92849</xdr:rowOff>
    </xdr:to>
    <xdr:cxnSp macro="">
      <xdr:nvCxnSpPr>
        <xdr:cNvPr id="455" name="直線コネクタ 454"/>
        <xdr:cNvCxnSpPr/>
      </xdr:nvCxnSpPr>
      <xdr:spPr>
        <a:xfrm flipV="1">
          <a:off x="10475595" y="15573248"/>
          <a:ext cx="1270" cy="149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96676</xdr:rowOff>
    </xdr:from>
    <xdr:ext cx="378565" cy="259045"/>
    <xdr:sp macro="" textlink="">
      <xdr:nvSpPr>
        <xdr:cNvPr id="456" name="普通建設事業費 （ うち更新整備　）最小値テキスト"/>
        <xdr:cNvSpPr txBox="1"/>
      </xdr:nvSpPr>
      <xdr:spPr>
        <a:xfrm>
          <a:off x="10528300" y="1707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92849</xdr:rowOff>
    </xdr:from>
    <xdr:to>
      <xdr:col>55</xdr:col>
      <xdr:colOff>88900</xdr:colOff>
      <xdr:row>99</xdr:row>
      <xdr:rowOff>92849</xdr:rowOff>
    </xdr:to>
    <xdr:cxnSp macro="">
      <xdr:nvCxnSpPr>
        <xdr:cNvPr id="457" name="直線コネクタ 456"/>
        <xdr:cNvCxnSpPr/>
      </xdr:nvCxnSpPr>
      <xdr:spPr>
        <a:xfrm>
          <a:off x="10388600" y="1706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89425</xdr:rowOff>
    </xdr:from>
    <xdr:ext cx="599010" cy="259045"/>
    <xdr:sp macro="" textlink="">
      <xdr:nvSpPr>
        <xdr:cNvPr id="458" name="普通建設事業費 （ うち更新整備　）最大値テキスト"/>
        <xdr:cNvSpPr txBox="1"/>
      </xdr:nvSpPr>
      <xdr:spPr>
        <a:xfrm>
          <a:off x="10528300" y="1534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142748</xdr:rowOff>
    </xdr:from>
    <xdr:to>
      <xdr:col>55</xdr:col>
      <xdr:colOff>88900</xdr:colOff>
      <xdr:row>90</xdr:row>
      <xdr:rowOff>142748</xdr:rowOff>
    </xdr:to>
    <xdr:cxnSp macro="">
      <xdr:nvCxnSpPr>
        <xdr:cNvPr id="459" name="直線コネクタ 458"/>
        <xdr:cNvCxnSpPr/>
      </xdr:nvCxnSpPr>
      <xdr:spPr>
        <a:xfrm>
          <a:off x="10388600" y="15573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111647</xdr:rowOff>
    </xdr:from>
    <xdr:to>
      <xdr:col>55</xdr:col>
      <xdr:colOff>0</xdr:colOff>
      <xdr:row>96</xdr:row>
      <xdr:rowOff>168906</xdr:rowOff>
    </xdr:to>
    <xdr:cxnSp macro="">
      <xdr:nvCxnSpPr>
        <xdr:cNvPr id="460" name="直線コネクタ 459"/>
        <xdr:cNvCxnSpPr/>
      </xdr:nvCxnSpPr>
      <xdr:spPr>
        <a:xfrm flipV="1">
          <a:off x="9639300" y="16399397"/>
          <a:ext cx="838200" cy="2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57052</xdr:rowOff>
    </xdr:from>
    <xdr:ext cx="534377" cy="259045"/>
    <xdr:sp macro="" textlink="">
      <xdr:nvSpPr>
        <xdr:cNvPr id="461" name="普通建設事業費 （ うち更新整備　）平均値テキスト"/>
        <xdr:cNvSpPr txBox="1"/>
      </xdr:nvSpPr>
      <xdr:spPr>
        <a:xfrm>
          <a:off x="10528300" y="16516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78625</xdr:rowOff>
    </xdr:from>
    <xdr:to>
      <xdr:col>55</xdr:col>
      <xdr:colOff>50800</xdr:colOff>
      <xdr:row>97</xdr:row>
      <xdr:rowOff>8775</xdr:rowOff>
    </xdr:to>
    <xdr:sp macro="" textlink="">
      <xdr:nvSpPr>
        <xdr:cNvPr id="462" name="フローチャート: 判断 461"/>
        <xdr:cNvSpPr/>
      </xdr:nvSpPr>
      <xdr:spPr>
        <a:xfrm>
          <a:off x="104267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168906</xdr:rowOff>
    </xdr:from>
    <xdr:to>
      <xdr:col>50</xdr:col>
      <xdr:colOff>114300</xdr:colOff>
      <xdr:row>97</xdr:row>
      <xdr:rowOff>116906</xdr:rowOff>
    </xdr:to>
    <xdr:cxnSp macro="">
      <xdr:nvCxnSpPr>
        <xdr:cNvPr id="463" name="直線コネクタ 462"/>
        <xdr:cNvCxnSpPr/>
      </xdr:nvCxnSpPr>
      <xdr:spPr>
        <a:xfrm flipV="1">
          <a:off x="8750300" y="16628106"/>
          <a:ext cx="889000" cy="11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66846</xdr:rowOff>
    </xdr:from>
    <xdr:to>
      <xdr:col>50</xdr:col>
      <xdr:colOff>165100</xdr:colOff>
      <xdr:row>96</xdr:row>
      <xdr:rowOff>168446</xdr:rowOff>
    </xdr:to>
    <xdr:sp macro="" textlink="">
      <xdr:nvSpPr>
        <xdr:cNvPr id="464" name="フローチャート: 判断 463"/>
        <xdr:cNvSpPr/>
      </xdr:nvSpPr>
      <xdr:spPr>
        <a:xfrm>
          <a:off x="9588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13523</xdr:rowOff>
    </xdr:from>
    <xdr:ext cx="534377" cy="259045"/>
    <xdr:sp macro="" textlink="">
      <xdr:nvSpPr>
        <xdr:cNvPr id="465" name="テキスト ボックス 464"/>
        <xdr:cNvSpPr txBox="1"/>
      </xdr:nvSpPr>
      <xdr:spPr>
        <a:xfrm>
          <a:off x="9372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120377</xdr:rowOff>
    </xdr:from>
    <xdr:to>
      <xdr:col>45</xdr:col>
      <xdr:colOff>177800</xdr:colOff>
      <xdr:row>97</xdr:row>
      <xdr:rowOff>116906</xdr:rowOff>
    </xdr:to>
    <xdr:cxnSp macro="">
      <xdr:nvCxnSpPr>
        <xdr:cNvPr id="466" name="直線コネクタ 465"/>
        <xdr:cNvCxnSpPr/>
      </xdr:nvCxnSpPr>
      <xdr:spPr>
        <a:xfrm>
          <a:off x="7861300" y="16579577"/>
          <a:ext cx="889000" cy="16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136982</xdr:rowOff>
    </xdr:from>
    <xdr:to>
      <xdr:col>46</xdr:col>
      <xdr:colOff>38100</xdr:colOff>
      <xdr:row>97</xdr:row>
      <xdr:rowOff>67132</xdr:rowOff>
    </xdr:to>
    <xdr:sp macro="" textlink="">
      <xdr:nvSpPr>
        <xdr:cNvPr id="467" name="フローチャート: 判断 466"/>
        <xdr:cNvSpPr/>
      </xdr:nvSpPr>
      <xdr:spPr>
        <a:xfrm>
          <a:off x="8699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83659</xdr:rowOff>
    </xdr:from>
    <xdr:ext cx="534377" cy="259045"/>
    <xdr:sp macro="" textlink="">
      <xdr:nvSpPr>
        <xdr:cNvPr id="468" name="テキスト ボックス 467"/>
        <xdr:cNvSpPr txBox="1"/>
      </xdr:nvSpPr>
      <xdr:spPr>
        <a:xfrm>
          <a:off x="8483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120377</xdr:rowOff>
    </xdr:from>
    <xdr:to>
      <xdr:col>41</xdr:col>
      <xdr:colOff>50800</xdr:colOff>
      <xdr:row>97</xdr:row>
      <xdr:rowOff>44624</xdr:rowOff>
    </xdr:to>
    <xdr:cxnSp macro="">
      <xdr:nvCxnSpPr>
        <xdr:cNvPr id="469" name="直線コネクタ 468"/>
        <xdr:cNvCxnSpPr/>
      </xdr:nvCxnSpPr>
      <xdr:spPr>
        <a:xfrm flipV="1">
          <a:off x="6972300" y="16579577"/>
          <a:ext cx="889000" cy="9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47241</xdr:rowOff>
    </xdr:from>
    <xdr:to>
      <xdr:col>41</xdr:col>
      <xdr:colOff>101600</xdr:colOff>
      <xdr:row>97</xdr:row>
      <xdr:rowOff>148841</xdr:rowOff>
    </xdr:to>
    <xdr:sp macro="" textlink="">
      <xdr:nvSpPr>
        <xdr:cNvPr id="470" name="フローチャート: 判断 469"/>
        <xdr:cNvSpPr/>
      </xdr:nvSpPr>
      <xdr:spPr>
        <a:xfrm>
          <a:off x="7810500" y="1667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139968</xdr:rowOff>
    </xdr:from>
    <xdr:ext cx="534377" cy="259045"/>
    <xdr:sp macro="" textlink="">
      <xdr:nvSpPr>
        <xdr:cNvPr id="471" name="テキスト ボックス 470"/>
        <xdr:cNvSpPr txBox="1"/>
      </xdr:nvSpPr>
      <xdr:spPr>
        <a:xfrm>
          <a:off x="7594111" y="1677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168464</xdr:rowOff>
    </xdr:from>
    <xdr:to>
      <xdr:col>36</xdr:col>
      <xdr:colOff>165100</xdr:colOff>
      <xdr:row>97</xdr:row>
      <xdr:rowOff>98614</xdr:rowOff>
    </xdr:to>
    <xdr:sp macro="" textlink="">
      <xdr:nvSpPr>
        <xdr:cNvPr id="472" name="フローチャート: 判断 471"/>
        <xdr:cNvSpPr/>
      </xdr:nvSpPr>
      <xdr:spPr>
        <a:xfrm>
          <a:off x="6921500" y="1662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89741</xdr:rowOff>
    </xdr:from>
    <xdr:ext cx="534377" cy="259045"/>
    <xdr:sp macro="" textlink="">
      <xdr:nvSpPr>
        <xdr:cNvPr id="473" name="テキスト ボックス 472"/>
        <xdr:cNvSpPr txBox="1"/>
      </xdr:nvSpPr>
      <xdr:spPr>
        <a:xfrm>
          <a:off x="6705111" y="1672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60847</xdr:rowOff>
    </xdr:from>
    <xdr:to>
      <xdr:col>55</xdr:col>
      <xdr:colOff>50800</xdr:colOff>
      <xdr:row>95</xdr:row>
      <xdr:rowOff>162447</xdr:rowOff>
    </xdr:to>
    <xdr:sp macro="" textlink="">
      <xdr:nvSpPr>
        <xdr:cNvPr id="479" name="楕円 478"/>
        <xdr:cNvSpPr/>
      </xdr:nvSpPr>
      <xdr:spPr>
        <a:xfrm>
          <a:off x="10426700" y="163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83724</xdr:rowOff>
    </xdr:from>
    <xdr:ext cx="534377" cy="259045"/>
    <xdr:sp macro="" textlink="">
      <xdr:nvSpPr>
        <xdr:cNvPr id="480" name="普通建設事業費 （ うち更新整備　）該当値テキスト"/>
        <xdr:cNvSpPr txBox="1"/>
      </xdr:nvSpPr>
      <xdr:spPr>
        <a:xfrm>
          <a:off x="10528300" y="1620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118106</xdr:rowOff>
    </xdr:from>
    <xdr:to>
      <xdr:col>50</xdr:col>
      <xdr:colOff>165100</xdr:colOff>
      <xdr:row>97</xdr:row>
      <xdr:rowOff>48256</xdr:rowOff>
    </xdr:to>
    <xdr:sp macro="" textlink="">
      <xdr:nvSpPr>
        <xdr:cNvPr id="481" name="楕円 480"/>
        <xdr:cNvSpPr/>
      </xdr:nvSpPr>
      <xdr:spPr>
        <a:xfrm>
          <a:off x="9588500" y="1657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39383</xdr:rowOff>
    </xdr:from>
    <xdr:ext cx="534377" cy="259045"/>
    <xdr:sp macro="" textlink="">
      <xdr:nvSpPr>
        <xdr:cNvPr id="482" name="テキスト ボックス 481"/>
        <xdr:cNvSpPr txBox="1"/>
      </xdr:nvSpPr>
      <xdr:spPr>
        <a:xfrm>
          <a:off x="9372111" y="166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66106</xdr:rowOff>
    </xdr:from>
    <xdr:to>
      <xdr:col>46</xdr:col>
      <xdr:colOff>38100</xdr:colOff>
      <xdr:row>97</xdr:row>
      <xdr:rowOff>167706</xdr:rowOff>
    </xdr:to>
    <xdr:sp macro="" textlink="">
      <xdr:nvSpPr>
        <xdr:cNvPr id="483" name="楕円 482"/>
        <xdr:cNvSpPr/>
      </xdr:nvSpPr>
      <xdr:spPr>
        <a:xfrm>
          <a:off x="8699500" y="1669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158833</xdr:rowOff>
    </xdr:from>
    <xdr:ext cx="534377" cy="259045"/>
    <xdr:sp macro="" textlink="">
      <xdr:nvSpPr>
        <xdr:cNvPr id="484" name="テキスト ボックス 483"/>
        <xdr:cNvSpPr txBox="1"/>
      </xdr:nvSpPr>
      <xdr:spPr>
        <a:xfrm>
          <a:off x="8483111" y="1678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69577</xdr:rowOff>
    </xdr:from>
    <xdr:to>
      <xdr:col>41</xdr:col>
      <xdr:colOff>101600</xdr:colOff>
      <xdr:row>96</xdr:row>
      <xdr:rowOff>171177</xdr:rowOff>
    </xdr:to>
    <xdr:sp macro="" textlink="">
      <xdr:nvSpPr>
        <xdr:cNvPr id="485" name="楕円 484"/>
        <xdr:cNvSpPr/>
      </xdr:nvSpPr>
      <xdr:spPr>
        <a:xfrm>
          <a:off x="7810500" y="1652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16254</xdr:rowOff>
    </xdr:from>
    <xdr:ext cx="534377" cy="259045"/>
    <xdr:sp macro="" textlink="">
      <xdr:nvSpPr>
        <xdr:cNvPr id="486" name="テキスト ボックス 485"/>
        <xdr:cNvSpPr txBox="1"/>
      </xdr:nvSpPr>
      <xdr:spPr>
        <a:xfrm>
          <a:off x="7594111" y="1630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165274</xdr:rowOff>
    </xdr:from>
    <xdr:to>
      <xdr:col>36</xdr:col>
      <xdr:colOff>165100</xdr:colOff>
      <xdr:row>97</xdr:row>
      <xdr:rowOff>95424</xdr:rowOff>
    </xdr:to>
    <xdr:sp macro="" textlink="">
      <xdr:nvSpPr>
        <xdr:cNvPr id="487" name="楕円 486"/>
        <xdr:cNvSpPr/>
      </xdr:nvSpPr>
      <xdr:spPr>
        <a:xfrm>
          <a:off x="6921500" y="166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111951</xdr:rowOff>
    </xdr:from>
    <xdr:ext cx="534377" cy="259045"/>
    <xdr:sp macro="" textlink="">
      <xdr:nvSpPr>
        <xdr:cNvPr id="488" name="テキスト ボックス 487"/>
        <xdr:cNvSpPr txBox="1"/>
      </xdr:nvSpPr>
      <xdr:spPr>
        <a:xfrm>
          <a:off x="6705111" y="163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62624</xdr:rowOff>
    </xdr:from>
    <xdr:to>
      <xdr:col>85</xdr:col>
      <xdr:colOff>126364</xdr:colOff>
      <xdr:row>39</xdr:row>
      <xdr:rowOff>44450</xdr:rowOff>
    </xdr:to>
    <xdr:cxnSp macro="">
      <xdr:nvCxnSpPr>
        <xdr:cNvPr id="512" name="直線コネクタ 511"/>
        <xdr:cNvCxnSpPr/>
      </xdr:nvCxnSpPr>
      <xdr:spPr>
        <a:xfrm flipV="1">
          <a:off x="16317595" y="5377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9301</xdr:rowOff>
    </xdr:from>
    <xdr:ext cx="599010" cy="259045"/>
    <xdr:sp macro="" textlink="">
      <xdr:nvSpPr>
        <xdr:cNvPr id="515" name="災害復旧事業費最大値テキスト"/>
        <xdr:cNvSpPr txBox="1"/>
      </xdr:nvSpPr>
      <xdr:spPr>
        <a:xfrm>
          <a:off x="16370300" y="5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62624</xdr:rowOff>
    </xdr:from>
    <xdr:to>
      <xdr:col>86</xdr:col>
      <xdr:colOff>25400</xdr:colOff>
      <xdr:row>31</xdr:row>
      <xdr:rowOff>62624</xdr:rowOff>
    </xdr:to>
    <xdr:cxnSp macro="">
      <xdr:nvCxnSpPr>
        <xdr:cNvPr id="516" name="直線コネクタ 515"/>
        <xdr:cNvCxnSpPr/>
      </xdr:nvCxnSpPr>
      <xdr:spPr>
        <a:xfrm>
          <a:off x="16230600" y="537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33731</xdr:rowOff>
    </xdr:from>
    <xdr:to>
      <xdr:col>85</xdr:col>
      <xdr:colOff>127000</xdr:colOff>
      <xdr:row>38</xdr:row>
      <xdr:rowOff>162039</xdr:rowOff>
    </xdr:to>
    <xdr:cxnSp macro="">
      <xdr:nvCxnSpPr>
        <xdr:cNvPr id="517" name="直線コネクタ 516"/>
        <xdr:cNvCxnSpPr/>
      </xdr:nvCxnSpPr>
      <xdr:spPr>
        <a:xfrm flipV="1">
          <a:off x="15481300" y="6205931"/>
          <a:ext cx="838200" cy="4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27830</xdr:rowOff>
    </xdr:from>
    <xdr:ext cx="469744" cy="259045"/>
    <xdr:sp macro="" textlink="">
      <xdr:nvSpPr>
        <xdr:cNvPr id="518" name="災害復旧事業費平均値テキスト"/>
        <xdr:cNvSpPr txBox="1"/>
      </xdr:nvSpPr>
      <xdr:spPr>
        <a:xfrm>
          <a:off x="16370300" y="6542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49403</xdr:rowOff>
    </xdr:from>
    <xdr:to>
      <xdr:col>85</xdr:col>
      <xdr:colOff>177800</xdr:colOff>
      <xdr:row>38</xdr:row>
      <xdr:rowOff>151003</xdr:rowOff>
    </xdr:to>
    <xdr:sp macro="" textlink="">
      <xdr:nvSpPr>
        <xdr:cNvPr id="519" name="フローチャート: 判断 518"/>
        <xdr:cNvSpPr/>
      </xdr:nvSpPr>
      <xdr:spPr>
        <a:xfrm>
          <a:off x="162687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162039</xdr:rowOff>
    </xdr:from>
    <xdr:to>
      <xdr:col>81</xdr:col>
      <xdr:colOff>50800</xdr:colOff>
      <xdr:row>39</xdr:row>
      <xdr:rowOff>1410</xdr:rowOff>
    </xdr:to>
    <xdr:cxnSp macro="">
      <xdr:nvCxnSpPr>
        <xdr:cNvPr id="520" name="直線コネクタ 519"/>
        <xdr:cNvCxnSpPr/>
      </xdr:nvCxnSpPr>
      <xdr:spPr>
        <a:xfrm flipV="1">
          <a:off x="14592300" y="6677139"/>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97345</xdr:rowOff>
    </xdr:from>
    <xdr:to>
      <xdr:col>81</xdr:col>
      <xdr:colOff>101600</xdr:colOff>
      <xdr:row>39</xdr:row>
      <xdr:rowOff>27495</xdr:rowOff>
    </xdr:to>
    <xdr:sp macro="" textlink="">
      <xdr:nvSpPr>
        <xdr:cNvPr id="521" name="フローチャート: 判断 520"/>
        <xdr:cNvSpPr/>
      </xdr:nvSpPr>
      <xdr:spPr>
        <a:xfrm>
          <a:off x="15430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44023</xdr:rowOff>
    </xdr:from>
    <xdr:ext cx="469744" cy="259045"/>
    <xdr:sp macro="" textlink="">
      <xdr:nvSpPr>
        <xdr:cNvPr id="522" name="テキスト ボックス 521"/>
        <xdr:cNvSpPr txBox="1"/>
      </xdr:nvSpPr>
      <xdr:spPr>
        <a:xfrm>
          <a:off x="15246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1410</xdr:rowOff>
    </xdr:from>
    <xdr:to>
      <xdr:col>76</xdr:col>
      <xdr:colOff>114300</xdr:colOff>
      <xdr:row>39</xdr:row>
      <xdr:rowOff>40539</xdr:rowOff>
    </xdr:to>
    <xdr:cxnSp macro="">
      <xdr:nvCxnSpPr>
        <xdr:cNvPr id="523" name="直線コネクタ 522"/>
        <xdr:cNvCxnSpPr/>
      </xdr:nvCxnSpPr>
      <xdr:spPr>
        <a:xfrm flipV="1">
          <a:off x="13703300" y="6687960"/>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111785</xdr:rowOff>
    </xdr:from>
    <xdr:to>
      <xdr:col>76</xdr:col>
      <xdr:colOff>165100</xdr:colOff>
      <xdr:row>39</xdr:row>
      <xdr:rowOff>41935</xdr:rowOff>
    </xdr:to>
    <xdr:sp macro="" textlink="">
      <xdr:nvSpPr>
        <xdr:cNvPr id="524" name="フローチャート: 判断 523"/>
        <xdr:cNvSpPr/>
      </xdr:nvSpPr>
      <xdr:spPr>
        <a:xfrm>
          <a:off x="14541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58462</xdr:rowOff>
    </xdr:from>
    <xdr:ext cx="469744" cy="259045"/>
    <xdr:sp macro="" textlink="">
      <xdr:nvSpPr>
        <xdr:cNvPr id="525" name="テキスト ボックス 524"/>
        <xdr:cNvSpPr txBox="1"/>
      </xdr:nvSpPr>
      <xdr:spPr>
        <a:xfrm>
          <a:off x="14357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14999</xdr:rowOff>
    </xdr:from>
    <xdr:to>
      <xdr:col>71</xdr:col>
      <xdr:colOff>177800</xdr:colOff>
      <xdr:row>39</xdr:row>
      <xdr:rowOff>40539</xdr:rowOff>
    </xdr:to>
    <xdr:cxnSp macro="">
      <xdr:nvCxnSpPr>
        <xdr:cNvPr id="526" name="直線コネクタ 525"/>
        <xdr:cNvCxnSpPr/>
      </xdr:nvCxnSpPr>
      <xdr:spPr>
        <a:xfrm>
          <a:off x="12814300" y="6701549"/>
          <a:ext cx="889000" cy="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102019</xdr:rowOff>
    </xdr:from>
    <xdr:to>
      <xdr:col>72</xdr:col>
      <xdr:colOff>38100</xdr:colOff>
      <xdr:row>39</xdr:row>
      <xdr:rowOff>32169</xdr:rowOff>
    </xdr:to>
    <xdr:sp macro="" textlink="">
      <xdr:nvSpPr>
        <xdr:cNvPr id="527" name="フローチャート: 判断 526"/>
        <xdr:cNvSpPr/>
      </xdr:nvSpPr>
      <xdr:spPr>
        <a:xfrm>
          <a:off x="13652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48696</xdr:rowOff>
    </xdr:from>
    <xdr:ext cx="469744" cy="259045"/>
    <xdr:sp macro="" textlink="">
      <xdr:nvSpPr>
        <xdr:cNvPr id="528" name="テキスト ボックス 527"/>
        <xdr:cNvSpPr txBox="1"/>
      </xdr:nvSpPr>
      <xdr:spPr>
        <a:xfrm>
          <a:off x="13468428" y="639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62090</xdr:rowOff>
    </xdr:from>
    <xdr:to>
      <xdr:col>67</xdr:col>
      <xdr:colOff>101600</xdr:colOff>
      <xdr:row>38</xdr:row>
      <xdr:rowOff>163690</xdr:rowOff>
    </xdr:to>
    <xdr:sp macro="" textlink="">
      <xdr:nvSpPr>
        <xdr:cNvPr id="529" name="フローチャート: 判断 528"/>
        <xdr:cNvSpPr/>
      </xdr:nvSpPr>
      <xdr:spPr>
        <a:xfrm>
          <a:off x="12763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8767</xdr:rowOff>
    </xdr:from>
    <xdr:ext cx="469744" cy="259045"/>
    <xdr:sp macro="" textlink="">
      <xdr:nvSpPr>
        <xdr:cNvPr id="530" name="テキスト ボックス 529"/>
        <xdr:cNvSpPr txBox="1"/>
      </xdr:nvSpPr>
      <xdr:spPr>
        <a:xfrm>
          <a:off x="12579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154381</xdr:rowOff>
    </xdr:from>
    <xdr:to>
      <xdr:col>85</xdr:col>
      <xdr:colOff>177800</xdr:colOff>
      <xdr:row>36</xdr:row>
      <xdr:rowOff>84531</xdr:rowOff>
    </xdr:to>
    <xdr:sp macro="" textlink="">
      <xdr:nvSpPr>
        <xdr:cNvPr id="536" name="楕円 535"/>
        <xdr:cNvSpPr/>
      </xdr:nvSpPr>
      <xdr:spPr>
        <a:xfrm>
          <a:off x="16268700" y="615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5808</xdr:rowOff>
    </xdr:from>
    <xdr:ext cx="534377" cy="259045"/>
    <xdr:sp macro="" textlink="">
      <xdr:nvSpPr>
        <xdr:cNvPr id="537" name="災害復旧事業費該当値テキスト"/>
        <xdr:cNvSpPr txBox="1"/>
      </xdr:nvSpPr>
      <xdr:spPr>
        <a:xfrm>
          <a:off x="16370300" y="600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111239</xdr:rowOff>
    </xdr:from>
    <xdr:to>
      <xdr:col>81</xdr:col>
      <xdr:colOff>101600</xdr:colOff>
      <xdr:row>39</xdr:row>
      <xdr:rowOff>41389</xdr:rowOff>
    </xdr:to>
    <xdr:sp macro="" textlink="">
      <xdr:nvSpPr>
        <xdr:cNvPr id="538" name="楕円 537"/>
        <xdr:cNvSpPr/>
      </xdr:nvSpPr>
      <xdr:spPr>
        <a:xfrm>
          <a:off x="15430500" y="662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32516</xdr:rowOff>
    </xdr:from>
    <xdr:ext cx="469744" cy="259045"/>
    <xdr:sp macro="" textlink="">
      <xdr:nvSpPr>
        <xdr:cNvPr id="539" name="テキスト ボックス 538"/>
        <xdr:cNvSpPr txBox="1"/>
      </xdr:nvSpPr>
      <xdr:spPr>
        <a:xfrm>
          <a:off x="15246428" y="671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122060</xdr:rowOff>
    </xdr:from>
    <xdr:to>
      <xdr:col>76</xdr:col>
      <xdr:colOff>165100</xdr:colOff>
      <xdr:row>39</xdr:row>
      <xdr:rowOff>52210</xdr:rowOff>
    </xdr:to>
    <xdr:sp macro="" textlink="">
      <xdr:nvSpPr>
        <xdr:cNvPr id="540" name="楕円 539"/>
        <xdr:cNvSpPr/>
      </xdr:nvSpPr>
      <xdr:spPr>
        <a:xfrm>
          <a:off x="14541500" y="66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43337</xdr:rowOff>
    </xdr:from>
    <xdr:ext cx="469744" cy="259045"/>
    <xdr:sp macro="" textlink="">
      <xdr:nvSpPr>
        <xdr:cNvPr id="541" name="テキスト ボックス 540"/>
        <xdr:cNvSpPr txBox="1"/>
      </xdr:nvSpPr>
      <xdr:spPr>
        <a:xfrm>
          <a:off x="14357428" y="67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161189</xdr:rowOff>
    </xdr:from>
    <xdr:to>
      <xdr:col>72</xdr:col>
      <xdr:colOff>38100</xdr:colOff>
      <xdr:row>39</xdr:row>
      <xdr:rowOff>91339</xdr:rowOff>
    </xdr:to>
    <xdr:sp macro="" textlink="">
      <xdr:nvSpPr>
        <xdr:cNvPr id="542" name="楕円 541"/>
        <xdr:cNvSpPr/>
      </xdr:nvSpPr>
      <xdr:spPr>
        <a:xfrm>
          <a:off x="13652500" y="66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82466</xdr:rowOff>
    </xdr:from>
    <xdr:ext cx="378565" cy="259045"/>
    <xdr:sp macro="" textlink="">
      <xdr:nvSpPr>
        <xdr:cNvPr id="543" name="テキスト ボックス 542"/>
        <xdr:cNvSpPr txBox="1"/>
      </xdr:nvSpPr>
      <xdr:spPr>
        <a:xfrm>
          <a:off x="13514017" y="6769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135649</xdr:rowOff>
    </xdr:from>
    <xdr:to>
      <xdr:col>67</xdr:col>
      <xdr:colOff>101600</xdr:colOff>
      <xdr:row>39</xdr:row>
      <xdr:rowOff>65799</xdr:rowOff>
    </xdr:to>
    <xdr:sp macro="" textlink="">
      <xdr:nvSpPr>
        <xdr:cNvPr id="544" name="楕円 543"/>
        <xdr:cNvSpPr/>
      </xdr:nvSpPr>
      <xdr:spPr>
        <a:xfrm>
          <a:off x="12763500" y="665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56926</xdr:rowOff>
    </xdr:from>
    <xdr:ext cx="469744" cy="259045"/>
    <xdr:sp macro="" textlink="">
      <xdr:nvSpPr>
        <xdr:cNvPr id="545" name="テキスト ボックス 544"/>
        <xdr:cNvSpPr txBox="1"/>
      </xdr:nvSpPr>
      <xdr:spPr>
        <a:xfrm>
          <a:off x="12579428" y="674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9" name="テキスト ボックス 55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61" name="テキスト ボックス 56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63" name="テキスト ボックス 56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92727</xdr:rowOff>
    </xdr:from>
    <xdr:ext cx="312906" cy="259045"/>
    <xdr:sp macro="" textlink="">
      <xdr:nvSpPr>
        <xdr:cNvPr id="565" name="テキスト ボックス 564"/>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44450</xdr:rowOff>
    </xdr:from>
    <xdr:to>
      <xdr:col>85</xdr:col>
      <xdr:colOff>126364</xdr:colOff>
      <xdr:row>59</xdr:row>
      <xdr:rowOff>44450</xdr:rowOff>
    </xdr:to>
    <xdr:cxnSp macro="">
      <xdr:nvCxnSpPr>
        <xdr:cNvPr id="569" name="直線コネクタ 568"/>
        <xdr:cNvCxnSpPr/>
      </xdr:nvCxnSpPr>
      <xdr:spPr>
        <a:xfrm flipV="1">
          <a:off x="16317595" y="87884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80027</xdr:rowOff>
    </xdr:from>
    <xdr:ext cx="249299" cy="259045"/>
    <xdr:sp macro="" textlink="">
      <xdr:nvSpPr>
        <xdr:cNvPr id="570" name="失業対策事業費最小値テキスト"/>
        <xdr:cNvSpPr txBox="1"/>
      </xdr:nvSpPr>
      <xdr:spPr>
        <a:xfrm>
          <a:off x="16370300" y="10195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1" name="直線コネクタ 57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162577</xdr:rowOff>
    </xdr:from>
    <xdr:ext cx="313932" cy="259045"/>
    <xdr:sp macro="" textlink="">
      <xdr:nvSpPr>
        <xdr:cNvPr id="572" name="失業対策事業費最大値テキスト"/>
        <xdr:cNvSpPr txBox="1"/>
      </xdr:nvSpPr>
      <xdr:spPr>
        <a:xfrm>
          <a:off x="16370300" y="8563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44450</xdr:rowOff>
    </xdr:from>
    <xdr:to>
      <xdr:col>86</xdr:col>
      <xdr:colOff>25400</xdr:colOff>
      <xdr:row>51</xdr:row>
      <xdr:rowOff>44450</xdr:rowOff>
    </xdr:to>
    <xdr:cxnSp macro="">
      <xdr:nvCxnSpPr>
        <xdr:cNvPr id="573" name="直線コネクタ 572"/>
        <xdr:cNvCxnSpPr/>
      </xdr:nvCxnSpPr>
      <xdr:spPr>
        <a:xfrm>
          <a:off x="16230600" y="87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4" name="直線コネクタ 57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168927</xdr:rowOff>
    </xdr:from>
    <xdr:ext cx="249299" cy="259045"/>
    <xdr:sp macro="" textlink="">
      <xdr:nvSpPr>
        <xdr:cNvPr id="575" name="失業対策事業費平均値テキスト"/>
        <xdr:cNvSpPr txBox="1"/>
      </xdr:nvSpPr>
      <xdr:spPr>
        <a:xfrm>
          <a:off x="16370300" y="99415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146050</xdr:rowOff>
    </xdr:from>
    <xdr:to>
      <xdr:col>85</xdr:col>
      <xdr:colOff>177800</xdr:colOff>
      <xdr:row>59</xdr:row>
      <xdr:rowOff>76200</xdr:rowOff>
    </xdr:to>
    <xdr:sp macro="" textlink="">
      <xdr:nvSpPr>
        <xdr:cNvPr id="576" name="フローチャート: 判断 575"/>
        <xdr:cNvSpPr/>
      </xdr:nvSpPr>
      <xdr:spPr>
        <a:xfrm>
          <a:off x="162687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7" name="直線コネクタ 57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146050</xdr:rowOff>
    </xdr:from>
    <xdr:to>
      <xdr:col>81</xdr:col>
      <xdr:colOff>101600</xdr:colOff>
      <xdr:row>59</xdr:row>
      <xdr:rowOff>76200</xdr:rowOff>
    </xdr:to>
    <xdr:sp macro="" textlink="">
      <xdr:nvSpPr>
        <xdr:cNvPr id="578" name="フローチャート: 判断 577"/>
        <xdr:cNvSpPr/>
      </xdr:nvSpPr>
      <xdr:spPr>
        <a:xfrm>
          <a:off x="15430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92727</xdr:rowOff>
    </xdr:from>
    <xdr:ext cx="249299" cy="259045"/>
    <xdr:sp macro="" textlink="">
      <xdr:nvSpPr>
        <xdr:cNvPr id="579" name="テキスト ボックス 578"/>
        <xdr:cNvSpPr txBox="1"/>
      </xdr:nvSpPr>
      <xdr:spPr>
        <a:xfrm>
          <a:off x="15356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0" name="直線コネクタ 57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146050</xdr:rowOff>
    </xdr:from>
    <xdr:to>
      <xdr:col>76</xdr:col>
      <xdr:colOff>165100</xdr:colOff>
      <xdr:row>59</xdr:row>
      <xdr:rowOff>76200</xdr:rowOff>
    </xdr:to>
    <xdr:sp macro="" textlink="">
      <xdr:nvSpPr>
        <xdr:cNvPr id="581" name="フローチャート: 判断 580"/>
        <xdr:cNvSpPr/>
      </xdr:nvSpPr>
      <xdr:spPr>
        <a:xfrm>
          <a:off x="14541500" y="100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92727</xdr:rowOff>
    </xdr:from>
    <xdr:ext cx="249299" cy="259045"/>
    <xdr:sp macro="" textlink="">
      <xdr:nvSpPr>
        <xdr:cNvPr id="582" name="テキスト ボックス 581"/>
        <xdr:cNvSpPr txBox="1"/>
      </xdr:nvSpPr>
      <xdr:spPr>
        <a:xfrm>
          <a:off x="14467650" y="9865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3" name="直線コネクタ 58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4" name="フローチャート: 判断 583"/>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5" name="テキスト ボックス 58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107950</xdr:rowOff>
    </xdr:from>
    <xdr:to>
      <xdr:col>67</xdr:col>
      <xdr:colOff>101600</xdr:colOff>
      <xdr:row>59</xdr:row>
      <xdr:rowOff>38100</xdr:rowOff>
    </xdr:to>
    <xdr:sp macro="" textlink="">
      <xdr:nvSpPr>
        <xdr:cNvPr id="586" name="フローチャート: 判断 585"/>
        <xdr:cNvSpPr/>
      </xdr:nvSpPr>
      <xdr:spPr>
        <a:xfrm>
          <a:off x="12763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54627</xdr:rowOff>
    </xdr:from>
    <xdr:ext cx="249299" cy="259045"/>
    <xdr:sp macro="" textlink="">
      <xdr:nvSpPr>
        <xdr:cNvPr id="587" name="テキスト ボックス 586"/>
        <xdr:cNvSpPr txBox="1"/>
      </xdr:nvSpPr>
      <xdr:spPr>
        <a:xfrm>
          <a:off x="12689650" y="9827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3" name="楕円 59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124477</xdr:rowOff>
    </xdr:from>
    <xdr:ext cx="249299" cy="259045"/>
    <xdr:sp macro="" textlink="">
      <xdr:nvSpPr>
        <xdr:cNvPr id="594" name="失業対策事業費該当値テキスト"/>
        <xdr:cNvSpPr txBox="1"/>
      </xdr:nvSpPr>
      <xdr:spPr>
        <a:xfrm>
          <a:off x="16370300" y="100685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5" name="楕円 59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6" name="テキスト ボックス 595"/>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7" name="楕円 59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8" name="テキスト ボックス 597"/>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9" name="楕円 59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0" name="テキスト ボックス 599"/>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1" name="楕円 60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2" name="テキスト ボックス 601"/>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162964</xdr:rowOff>
    </xdr:from>
    <xdr:to>
      <xdr:col>85</xdr:col>
      <xdr:colOff>126364</xdr:colOff>
      <xdr:row>78</xdr:row>
      <xdr:rowOff>119191</xdr:rowOff>
    </xdr:to>
    <xdr:cxnSp macro="">
      <xdr:nvCxnSpPr>
        <xdr:cNvPr id="626" name="直線コネクタ 625"/>
        <xdr:cNvCxnSpPr/>
      </xdr:nvCxnSpPr>
      <xdr:spPr>
        <a:xfrm flipV="1">
          <a:off x="16317595" y="11993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123018</xdr:rowOff>
    </xdr:from>
    <xdr:ext cx="534377" cy="259045"/>
    <xdr:sp macro="" textlink="">
      <xdr:nvSpPr>
        <xdr:cNvPr id="627" name="公債費最小値テキスト"/>
        <xdr:cNvSpPr txBox="1"/>
      </xdr:nvSpPr>
      <xdr:spPr>
        <a:xfrm>
          <a:off x="16370300" y="134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119191</xdr:rowOff>
    </xdr:from>
    <xdr:to>
      <xdr:col>86</xdr:col>
      <xdr:colOff>25400</xdr:colOff>
      <xdr:row>78</xdr:row>
      <xdr:rowOff>119191</xdr:rowOff>
    </xdr:to>
    <xdr:cxnSp macro="">
      <xdr:nvCxnSpPr>
        <xdr:cNvPr id="628" name="直線コネクタ 627"/>
        <xdr:cNvCxnSpPr/>
      </xdr:nvCxnSpPr>
      <xdr:spPr>
        <a:xfrm>
          <a:off x="16230600" y="1349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109641</xdr:rowOff>
    </xdr:from>
    <xdr:ext cx="599010" cy="259045"/>
    <xdr:sp macro="" textlink="">
      <xdr:nvSpPr>
        <xdr:cNvPr id="629" name="公債費最大値テキスト"/>
        <xdr:cNvSpPr txBox="1"/>
      </xdr:nvSpPr>
      <xdr:spPr>
        <a:xfrm>
          <a:off x="16370300" y="1176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162964</xdr:rowOff>
    </xdr:from>
    <xdr:to>
      <xdr:col>86</xdr:col>
      <xdr:colOff>25400</xdr:colOff>
      <xdr:row>69</xdr:row>
      <xdr:rowOff>162964</xdr:rowOff>
    </xdr:to>
    <xdr:cxnSp macro="">
      <xdr:nvCxnSpPr>
        <xdr:cNvPr id="630" name="直線コネクタ 629"/>
        <xdr:cNvCxnSpPr/>
      </xdr:nvCxnSpPr>
      <xdr:spPr>
        <a:xfrm>
          <a:off x="16230600" y="119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163460</xdr:rowOff>
    </xdr:from>
    <xdr:to>
      <xdr:col>85</xdr:col>
      <xdr:colOff>127000</xdr:colOff>
      <xdr:row>78</xdr:row>
      <xdr:rowOff>5976</xdr:rowOff>
    </xdr:to>
    <xdr:cxnSp macro="">
      <xdr:nvCxnSpPr>
        <xdr:cNvPr id="631" name="直線コネクタ 630"/>
        <xdr:cNvCxnSpPr/>
      </xdr:nvCxnSpPr>
      <xdr:spPr>
        <a:xfrm>
          <a:off x="15481300" y="13365110"/>
          <a:ext cx="838200" cy="1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93360</xdr:rowOff>
    </xdr:from>
    <xdr:ext cx="534377" cy="259045"/>
    <xdr:sp macro="" textlink="">
      <xdr:nvSpPr>
        <xdr:cNvPr id="632" name="公債費平均値テキスト"/>
        <xdr:cNvSpPr txBox="1"/>
      </xdr:nvSpPr>
      <xdr:spPr>
        <a:xfrm>
          <a:off x="16370300" y="1312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70483</xdr:rowOff>
    </xdr:from>
    <xdr:to>
      <xdr:col>85</xdr:col>
      <xdr:colOff>177800</xdr:colOff>
      <xdr:row>78</xdr:row>
      <xdr:rowOff>633</xdr:rowOff>
    </xdr:to>
    <xdr:sp macro="" textlink="">
      <xdr:nvSpPr>
        <xdr:cNvPr id="633" name="フローチャート: 判断 632"/>
        <xdr:cNvSpPr/>
      </xdr:nvSpPr>
      <xdr:spPr>
        <a:xfrm>
          <a:off x="16268700" y="1327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141509</xdr:rowOff>
    </xdr:from>
    <xdr:to>
      <xdr:col>81</xdr:col>
      <xdr:colOff>50800</xdr:colOff>
      <xdr:row>77</xdr:row>
      <xdr:rowOff>163460</xdr:rowOff>
    </xdr:to>
    <xdr:cxnSp macro="">
      <xdr:nvCxnSpPr>
        <xdr:cNvPr id="634" name="直線コネクタ 633"/>
        <xdr:cNvCxnSpPr/>
      </xdr:nvCxnSpPr>
      <xdr:spPr>
        <a:xfrm>
          <a:off x="14592300" y="13343159"/>
          <a:ext cx="889000" cy="2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69625</xdr:rowOff>
    </xdr:from>
    <xdr:to>
      <xdr:col>81</xdr:col>
      <xdr:colOff>101600</xdr:colOff>
      <xdr:row>77</xdr:row>
      <xdr:rowOff>171225</xdr:rowOff>
    </xdr:to>
    <xdr:sp macro="" textlink="">
      <xdr:nvSpPr>
        <xdr:cNvPr id="635" name="フローチャート: 判断 634"/>
        <xdr:cNvSpPr/>
      </xdr:nvSpPr>
      <xdr:spPr>
        <a:xfrm>
          <a:off x="154305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16302</xdr:rowOff>
    </xdr:from>
    <xdr:ext cx="534377" cy="259045"/>
    <xdr:sp macro="" textlink="">
      <xdr:nvSpPr>
        <xdr:cNvPr id="636" name="テキスト ボックス 635"/>
        <xdr:cNvSpPr txBox="1"/>
      </xdr:nvSpPr>
      <xdr:spPr>
        <a:xfrm>
          <a:off x="15214111" y="1304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137013</xdr:rowOff>
    </xdr:from>
    <xdr:to>
      <xdr:col>76</xdr:col>
      <xdr:colOff>114300</xdr:colOff>
      <xdr:row>77</xdr:row>
      <xdr:rowOff>141509</xdr:rowOff>
    </xdr:to>
    <xdr:cxnSp macro="">
      <xdr:nvCxnSpPr>
        <xdr:cNvPr id="637" name="直線コネクタ 636"/>
        <xdr:cNvCxnSpPr/>
      </xdr:nvCxnSpPr>
      <xdr:spPr>
        <a:xfrm>
          <a:off x="13703300" y="13338663"/>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66566</xdr:rowOff>
    </xdr:from>
    <xdr:to>
      <xdr:col>76</xdr:col>
      <xdr:colOff>165100</xdr:colOff>
      <xdr:row>77</xdr:row>
      <xdr:rowOff>168166</xdr:rowOff>
    </xdr:to>
    <xdr:sp macro="" textlink="">
      <xdr:nvSpPr>
        <xdr:cNvPr id="638" name="フローチャート: 判断 637"/>
        <xdr:cNvSpPr/>
      </xdr:nvSpPr>
      <xdr:spPr>
        <a:xfrm>
          <a:off x="14541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13243</xdr:rowOff>
    </xdr:from>
    <xdr:ext cx="534377" cy="259045"/>
    <xdr:sp macro="" textlink="">
      <xdr:nvSpPr>
        <xdr:cNvPr id="639" name="テキスト ボックス 638"/>
        <xdr:cNvSpPr txBox="1"/>
      </xdr:nvSpPr>
      <xdr:spPr>
        <a:xfrm>
          <a:off x="14325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128907</xdr:rowOff>
    </xdr:from>
    <xdr:to>
      <xdr:col>71</xdr:col>
      <xdr:colOff>177800</xdr:colOff>
      <xdr:row>77</xdr:row>
      <xdr:rowOff>137013</xdr:rowOff>
    </xdr:to>
    <xdr:cxnSp macro="">
      <xdr:nvCxnSpPr>
        <xdr:cNvPr id="640" name="直線コネクタ 639"/>
        <xdr:cNvCxnSpPr/>
      </xdr:nvCxnSpPr>
      <xdr:spPr>
        <a:xfrm>
          <a:off x="12814300" y="13330557"/>
          <a:ext cx="8890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67419</xdr:rowOff>
    </xdr:from>
    <xdr:to>
      <xdr:col>72</xdr:col>
      <xdr:colOff>38100</xdr:colOff>
      <xdr:row>77</xdr:row>
      <xdr:rowOff>169019</xdr:rowOff>
    </xdr:to>
    <xdr:sp macro="" textlink="">
      <xdr:nvSpPr>
        <xdr:cNvPr id="641" name="フローチャート: 判断 640"/>
        <xdr:cNvSpPr/>
      </xdr:nvSpPr>
      <xdr:spPr>
        <a:xfrm>
          <a:off x="13652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14096</xdr:rowOff>
    </xdr:from>
    <xdr:ext cx="534377" cy="259045"/>
    <xdr:sp macro="" textlink="">
      <xdr:nvSpPr>
        <xdr:cNvPr id="642" name="テキスト ボックス 641"/>
        <xdr:cNvSpPr txBox="1"/>
      </xdr:nvSpPr>
      <xdr:spPr>
        <a:xfrm>
          <a:off x="13436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78301</xdr:rowOff>
    </xdr:from>
    <xdr:to>
      <xdr:col>67</xdr:col>
      <xdr:colOff>101600</xdr:colOff>
      <xdr:row>78</xdr:row>
      <xdr:rowOff>8451</xdr:rowOff>
    </xdr:to>
    <xdr:sp macro="" textlink="">
      <xdr:nvSpPr>
        <xdr:cNvPr id="643" name="フローチャート: 判断 642"/>
        <xdr:cNvSpPr/>
      </xdr:nvSpPr>
      <xdr:spPr>
        <a:xfrm>
          <a:off x="12763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171028</xdr:rowOff>
    </xdr:from>
    <xdr:ext cx="534377" cy="259045"/>
    <xdr:sp macro="" textlink="">
      <xdr:nvSpPr>
        <xdr:cNvPr id="644" name="テキスト ボックス 643"/>
        <xdr:cNvSpPr txBox="1"/>
      </xdr:nvSpPr>
      <xdr:spPr>
        <a:xfrm>
          <a:off x="12547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126626</xdr:rowOff>
    </xdr:from>
    <xdr:to>
      <xdr:col>85</xdr:col>
      <xdr:colOff>177800</xdr:colOff>
      <xdr:row>78</xdr:row>
      <xdr:rowOff>56776</xdr:rowOff>
    </xdr:to>
    <xdr:sp macro="" textlink="">
      <xdr:nvSpPr>
        <xdr:cNvPr id="650" name="楕円 649"/>
        <xdr:cNvSpPr/>
      </xdr:nvSpPr>
      <xdr:spPr>
        <a:xfrm>
          <a:off x="16268700" y="133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48909</xdr:rowOff>
    </xdr:from>
    <xdr:ext cx="534377" cy="259045"/>
    <xdr:sp macro="" textlink="">
      <xdr:nvSpPr>
        <xdr:cNvPr id="651" name="公債費該当値テキスト"/>
        <xdr:cNvSpPr txBox="1"/>
      </xdr:nvSpPr>
      <xdr:spPr>
        <a:xfrm>
          <a:off x="16370300" y="1325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112660</xdr:rowOff>
    </xdr:from>
    <xdr:to>
      <xdr:col>81</xdr:col>
      <xdr:colOff>101600</xdr:colOff>
      <xdr:row>78</xdr:row>
      <xdr:rowOff>42810</xdr:rowOff>
    </xdr:to>
    <xdr:sp macro="" textlink="">
      <xdr:nvSpPr>
        <xdr:cNvPr id="652" name="楕円 651"/>
        <xdr:cNvSpPr/>
      </xdr:nvSpPr>
      <xdr:spPr>
        <a:xfrm>
          <a:off x="15430500" y="1331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33937</xdr:rowOff>
    </xdr:from>
    <xdr:ext cx="534377" cy="259045"/>
    <xdr:sp macro="" textlink="">
      <xdr:nvSpPr>
        <xdr:cNvPr id="653" name="テキスト ボックス 652"/>
        <xdr:cNvSpPr txBox="1"/>
      </xdr:nvSpPr>
      <xdr:spPr>
        <a:xfrm>
          <a:off x="15214111" y="1340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90709</xdr:rowOff>
    </xdr:from>
    <xdr:to>
      <xdr:col>76</xdr:col>
      <xdr:colOff>165100</xdr:colOff>
      <xdr:row>78</xdr:row>
      <xdr:rowOff>20859</xdr:rowOff>
    </xdr:to>
    <xdr:sp macro="" textlink="">
      <xdr:nvSpPr>
        <xdr:cNvPr id="654" name="楕円 653"/>
        <xdr:cNvSpPr/>
      </xdr:nvSpPr>
      <xdr:spPr>
        <a:xfrm>
          <a:off x="14541500" y="1329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11986</xdr:rowOff>
    </xdr:from>
    <xdr:ext cx="534377" cy="259045"/>
    <xdr:sp macro="" textlink="">
      <xdr:nvSpPr>
        <xdr:cNvPr id="655" name="テキスト ボックス 654"/>
        <xdr:cNvSpPr txBox="1"/>
      </xdr:nvSpPr>
      <xdr:spPr>
        <a:xfrm>
          <a:off x="14325111" y="1338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86213</xdr:rowOff>
    </xdr:from>
    <xdr:to>
      <xdr:col>72</xdr:col>
      <xdr:colOff>38100</xdr:colOff>
      <xdr:row>78</xdr:row>
      <xdr:rowOff>16363</xdr:rowOff>
    </xdr:to>
    <xdr:sp macro="" textlink="">
      <xdr:nvSpPr>
        <xdr:cNvPr id="656" name="楕円 655"/>
        <xdr:cNvSpPr/>
      </xdr:nvSpPr>
      <xdr:spPr>
        <a:xfrm>
          <a:off x="13652500" y="13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7490</xdr:rowOff>
    </xdr:from>
    <xdr:ext cx="534377" cy="259045"/>
    <xdr:sp macro="" textlink="">
      <xdr:nvSpPr>
        <xdr:cNvPr id="657" name="テキスト ボックス 656"/>
        <xdr:cNvSpPr txBox="1"/>
      </xdr:nvSpPr>
      <xdr:spPr>
        <a:xfrm>
          <a:off x="13436111" y="133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78107</xdr:rowOff>
    </xdr:from>
    <xdr:to>
      <xdr:col>67</xdr:col>
      <xdr:colOff>101600</xdr:colOff>
      <xdr:row>78</xdr:row>
      <xdr:rowOff>8257</xdr:rowOff>
    </xdr:to>
    <xdr:sp macro="" textlink="">
      <xdr:nvSpPr>
        <xdr:cNvPr id="658" name="楕円 657"/>
        <xdr:cNvSpPr/>
      </xdr:nvSpPr>
      <xdr:spPr>
        <a:xfrm>
          <a:off x="12763500" y="132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24784</xdr:rowOff>
    </xdr:from>
    <xdr:ext cx="534377" cy="259045"/>
    <xdr:sp macro="" textlink="">
      <xdr:nvSpPr>
        <xdr:cNvPr id="659" name="テキスト ボックス 658"/>
        <xdr:cNvSpPr txBox="1"/>
      </xdr:nvSpPr>
      <xdr:spPr>
        <a:xfrm>
          <a:off x="12547111" y="1305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37367</xdr:rowOff>
    </xdr:from>
    <xdr:to>
      <xdr:col>85</xdr:col>
      <xdr:colOff>126364</xdr:colOff>
      <xdr:row>98</xdr:row>
      <xdr:rowOff>25372</xdr:rowOff>
    </xdr:to>
    <xdr:cxnSp macro="">
      <xdr:nvCxnSpPr>
        <xdr:cNvPr id="679" name="直線コネクタ 678"/>
        <xdr:cNvCxnSpPr/>
      </xdr:nvCxnSpPr>
      <xdr:spPr>
        <a:xfrm flipV="1">
          <a:off x="16317595" y="15639317"/>
          <a:ext cx="1269" cy="118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29199</xdr:rowOff>
    </xdr:from>
    <xdr:ext cx="249299" cy="259045"/>
    <xdr:sp macro="" textlink="">
      <xdr:nvSpPr>
        <xdr:cNvPr id="680" name="積立金最小値テキスト"/>
        <xdr:cNvSpPr txBox="1"/>
      </xdr:nvSpPr>
      <xdr:spPr>
        <a:xfrm>
          <a:off x="16370300" y="168312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25372</xdr:rowOff>
    </xdr:from>
    <xdr:to>
      <xdr:col>86</xdr:col>
      <xdr:colOff>25400</xdr:colOff>
      <xdr:row>98</xdr:row>
      <xdr:rowOff>25372</xdr:rowOff>
    </xdr:to>
    <xdr:cxnSp macro="">
      <xdr:nvCxnSpPr>
        <xdr:cNvPr id="681" name="直線コネクタ 680"/>
        <xdr:cNvCxnSpPr/>
      </xdr:nvCxnSpPr>
      <xdr:spPr>
        <a:xfrm>
          <a:off x="16230600" y="1682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155494</xdr:rowOff>
    </xdr:from>
    <xdr:ext cx="599010" cy="259045"/>
    <xdr:sp macro="" textlink="">
      <xdr:nvSpPr>
        <xdr:cNvPr id="682" name="積立金最大値テキスト"/>
        <xdr:cNvSpPr txBox="1"/>
      </xdr:nvSpPr>
      <xdr:spPr>
        <a:xfrm>
          <a:off x="16370300" y="1541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37367</xdr:rowOff>
    </xdr:from>
    <xdr:to>
      <xdr:col>86</xdr:col>
      <xdr:colOff>25400</xdr:colOff>
      <xdr:row>91</xdr:row>
      <xdr:rowOff>37367</xdr:rowOff>
    </xdr:to>
    <xdr:cxnSp macro="">
      <xdr:nvCxnSpPr>
        <xdr:cNvPr id="683" name="直線コネクタ 682"/>
        <xdr:cNvCxnSpPr/>
      </xdr:nvCxnSpPr>
      <xdr:spPr>
        <a:xfrm>
          <a:off x="16230600" y="1563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9021</xdr:rowOff>
    </xdr:from>
    <xdr:to>
      <xdr:col>85</xdr:col>
      <xdr:colOff>127000</xdr:colOff>
      <xdr:row>98</xdr:row>
      <xdr:rowOff>14165</xdr:rowOff>
    </xdr:to>
    <xdr:cxnSp macro="">
      <xdr:nvCxnSpPr>
        <xdr:cNvPr id="684" name="直線コネクタ 683"/>
        <xdr:cNvCxnSpPr/>
      </xdr:nvCxnSpPr>
      <xdr:spPr>
        <a:xfrm flipV="1">
          <a:off x="15481300" y="16811121"/>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45809</xdr:rowOff>
    </xdr:from>
    <xdr:ext cx="534377" cy="259045"/>
    <xdr:sp macro="" textlink="">
      <xdr:nvSpPr>
        <xdr:cNvPr id="685" name="積立金平均値テキスト"/>
        <xdr:cNvSpPr txBox="1"/>
      </xdr:nvSpPr>
      <xdr:spPr>
        <a:xfrm>
          <a:off x="16370300" y="165050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22932</xdr:rowOff>
    </xdr:from>
    <xdr:to>
      <xdr:col>85</xdr:col>
      <xdr:colOff>177800</xdr:colOff>
      <xdr:row>97</xdr:row>
      <xdr:rowOff>124532</xdr:rowOff>
    </xdr:to>
    <xdr:sp macro="" textlink="">
      <xdr:nvSpPr>
        <xdr:cNvPr id="686" name="フローチャート: 判断 685"/>
        <xdr:cNvSpPr/>
      </xdr:nvSpPr>
      <xdr:spPr>
        <a:xfrm>
          <a:off x="16268700" y="1665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136568</xdr:rowOff>
    </xdr:from>
    <xdr:to>
      <xdr:col>81</xdr:col>
      <xdr:colOff>50800</xdr:colOff>
      <xdr:row>98</xdr:row>
      <xdr:rowOff>14165</xdr:rowOff>
    </xdr:to>
    <xdr:cxnSp macro="">
      <xdr:nvCxnSpPr>
        <xdr:cNvPr id="687" name="直線コネクタ 686"/>
        <xdr:cNvCxnSpPr/>
      </xdr:nvCxnSpPr>
      <xdr:spPr>
        <a:xfrm>
          <a:off x="14592300" y="16767218"/>
          <a:ext cx="889000" cy="4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30516</xdr:rowOff>
    </xdr:from>
    <xdr:to>
      <xdr:col>81</xdr:col>
      <xdr:colOff>101600</xdr:colOff>
      <xdr:row>97</xdr:row>
      <xdr:rowOff>132116</xdr:rowOff>
    </xdr:to>
    <xdr:sp macro="" textlink="">
      <xdr:nvSpPr>
        <xdr:cNvPr id="688" name="フローチャート: 判断 687"/>
        <xdr:cNvSpPr/>
      </xdr:nvSpPr>
      <xdr:spPr>
        <a:xfrm>
          <a:off x="15430500" y="166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148643</xdr:rowOff>
    </xdr:from>
    <xdr:ext cx="534377" cy="259045"/>
    <xdr:sp macro="" textlink="">
      <xdr:nvSpPr>
        <xdr:cNvPr id="689" name="テキスト ボックス 688"/>
        <xdr:cNvSpPr txBox="1"/>
      </xdr:nvSpPr>
      <xdr:spPr>
        <a:xfrm>
          <a:off x="15214111" y="1643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136568</xdr:rowOff>
    </xdr:from>
    <xdr:to>
      <xdr:col>76</xdr:col>
      <xdr:colOff>114300</xdr:colOff>
      <xdr:row>98</xdr:row>
      <xdr:rowOff>17822</xdr:rowOff>
    </xdr:to>
    <xdr:cxnSp macro="">
      <xdr:nvCxnSpPr>
        <xdr:cNvPr id="690" name="直線コネクタ 689"/>
        <xdr:cNvCxnSpPr/>
      </xdr:nvCxnSpPr>
      <xdr:spPr>
        <a:xfrm flipV="1">
          <a:off x="13703300" y="16767218"/>
          <a:ext cx="889000" cy="5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25406</xdr:rowOff>
    </xdr:from>
    <xdr:to>
      <xdr:col>76</xdr:col>
      <xdr:colOff>165100</xdr:colOff>
      <xdr:row>97</xdr:row>
      <xdr:rowOff>127006</xdr:rowOff>
    </xdr:to>
    <xdr:sp macro="" textlink="">
      <xdr:nvSpPr>
        <xdr:cNvPr id="691" name="フローチャート: 判断 690"/>
        <xdr:cNvSpPr/>
      </xdr:nvSpPr>
      <xdr:spPr>
        <a:xfrm>
          <a:off x="14541500" y="166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143533</xdr:rowOff>
    </xdr:from>
    <xdr:ext cx="534377" cy="259045"/>
    <xdr:sp macro="" textlink="">
      <xdr:nvSpPr>
        <xdr:cNvPr id="692" name="テキスト ボックス 691"/>
        <xdr:cNvSpPr txBox="1"/>
      </xdr:nvSpPr>
      <xdr:spPr>
        <a:xfrm>
          <a:off x="14325111" y="16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134369</xdr:rowOff>
    </xdr:from>
    <xdr:to>
      <xdr:col>71</xdr:col>
      <xdr:colOff>177800</xdr:colOff>
      <xdr:row>98</xdr:row>
      <xdr:rowOff>17822</xdr:rowOff>
    </xdr:to>
    <xdr:cxnSp macro="">
      <xdr:nvCxnSpPr>
        <xdr:cNvPr id="693" name="直線コネクタ 692"/>
        <xdr:cNvCxnSpPr/>
      </xdr:nvCxnSpPr>
      <xdr:spPr>
        <a:xfrm>
          <a:off x="12814300" y="16765019"/>
          <a:ext cx="889000" cy="5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30790</xdr:rowOff>
    </xdr:from>
    <xdr:to>
      <xdr:col>72</xdr:col>
      <xdr:colOff>38100</xdr:colOff>
      <xdr:row>97</xdr:row>
      <xdr:rowOff>132390</xdr:rowOff>
    </xdr:to>
    <xdr:sp macro="" textlink="">
      <xdr:nvSpPr>
        <xdr:cNvPr id="694" name="フローチャート: 判断 693"/>
        <xdr:cNvSpPr/>
      </xdr:nvSpPr>
      <xdr:spPr>
        <a:xfrm>
          <a:off x="13652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148917</xdr:rowOff>
    </xdr:from>
    <xdr:ext cx="534377" cy="259045"/>
    <xdr:sp macro="" textlink="">
      <xdr:nvSpPr>
        <xdr:cNvPr id="695" name="テキスト ボックス 694"/>
        <xdr:cNvSpPr txBox="1"/>
      </xdr:nvSpPr>
      <xdr:spPr>
        <a:xfrm>
          <a:off x="13436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6" name="フローチャート: 判断 695"/>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7" name="テキスト ボックス 696"/>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129671</xdr:rowOff>
    </xdr:from>
    <xdr:to>
      <xdr:col>85</xdr:col>
      <xdr:colOff>177800</xdr:colOff>
      <xdr:row>98</xdr:row>
      <xdr:rowOff>59821</xdr:rowOff>
    </xdr:to>
    <xdr:sp macro="" textlink="">
      <xdr:nvSpPr>
        <xdr:cNvPr id="703" name="楕円 702"/>
        <xdr:cNvSpPr/>
      </xdr:nvSpPr>
      <xdr:spPr>
        <a:xfrm>
          <a:off x="16268700" y="167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44598</xdr:rowOff>
    </xdr:from>
    <xdr:ext cx="469744" cy="259045"/>
    <xdr:sp macro="" textlink="">
      <xdr:nvSpPr>
        <xdr:cNvPr id="704" name="積立金該当値テキスト"/>
        <xdr:cNvSpPr txBox="1"/>
      </xdr:nvSpPr>
      <xdr:spPr>
        <a:xfrm>
          <a:off x="16370300" y="1667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134815</xdr:rowOff>
    </xdr:from>
    <xdr:to>
      <xdr:col>81</xdr:col>
      <xdr:colOff>101600</xdr:colOff>
      <xdr:row>98</xdr:row>
      <xdr:rowOff>64965</xdr:rowOff>
    </xdr:to>
    <xdr:sp macro="" textlink="">
      <xdr:nvSpPr>
        <xdr:cNvPr id="705" name="楕円 704"/>
        <xdr:cNvSpPr/>
      </xdr:nvSpPr>
      <xdr:spPr>
        <a:xfrm>
          <a:off x="15430500" y="1676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56092</xdr:rowOff>
    </xdr:from>
    <xdr:ext cx="469744" cy="259045"/>
    <xdr:sp macro="" textlink="">
      <xdr:nvSpPr>
        <xdr:cNvPr id="706" name="テキスト ボックス 705"/>
        <xdr:cNvSpPr txBox="1"/>
      </xdr:nvSpPr>
      <xdr:spPr>
        <a:xfrm>
          <a:off x="15246428" y="1685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85768</xdr:rowOff>
    </xdr:from>
    <xdr:to>
      <xdr:col>76</xdr:col>
      <xdr:colOff>165100</xdr:colOff>
      <xdr:row>98</xdr:row>
      <xdr:rowOff>15918</xdr:rowOff>
    </xdr:to>
    <xdr:sp macro="" textlink="">
      <xdr:nvSpPr>
        <xdr:cNvPr id="707" name="楕円 706"/>
        <xdr:cNvSpPr/>
      </xdr:nvSpPr>
      <xdr:spPr>
        <a:xfrm>
          <a:off x="14541500" y="1671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7045</xdr:rowOff>
    </xdr:from>
    <xdr:ext cx="534377" cy="259045"/>
    <xdr:sp macro="" textlink="">
      <xdr:nvSpPr>
        <xdr:cNvPr id="708" name="テキスト ボックス 707"/>
        <xdr:cNvSpPr txBox="1"/>
      </xdr:nvSpPr>
      <xdr:spPr>
        <a:xfrm>
          <a:off x="14325111" y="1680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138472</xdr:rowOff>
    </xdr:from>
    <xdr:to>
      <xdr:col>72</xdr:col>
      <xdr:colOff>38100</xdr:colOff>
      <xdr:row>98</xdr:row>
      <xdr:rowOff>68622</xdr:rowOff>
    </xdr:to>
    <xdr:sp macro="" textlink="">
      <xdr:nvSpPr>
        <xdr:cNvPr id="709" name="楕円 708"/>
        <xdr:cNvSpPr/>
      </xdr:nvSpPr>
      <xdr:spPr>
        <a:xfrm>
          <a:off x="13652500" y="1676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59749</xdr:rowOff>
    </xdr:from>
    <xdr:ext cx="469744" cy="259045"/>
    <xdr:sp macro="" textlink="">
      <xdr:nvSpPr>
        <xdr:cNvPr id="710" name="テキスト ボックス 709"/>
        <xdr:cNvSpPr txBox="1"/>
      </xdr:nvSpPr>
      <xdr:spPr>
        <a:xfrm>
          <a:off x="13468428" y="1686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83569</xdr:rowOff>
    </xdr:from>
    <xdr:to>
      <xdr:col>67</xdr:col>
      <xdr:colOff>101600</xdr:colOff>
      <xdr:row>98</xdr:row>
      <xdr:rowOff>13719</xdr:rowOff>
    </xdr:to>
    <xdr:sp macro="" textlink="">
      <xdr:nvSpPr>
        <xdr:cNvPr id="711" name="楕円 710"/>
        <xdr:cNvSpPr/>
      </xdr:nvSpPr>
      <xdr:spPr>
        <a:xfrm>
          <a:off x="12763500" y="1671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4846</xdr:rowOff>
    </xdr:from>
    <xdr:ext cx="534377" cy="259045"/>
    <xdr:sp macro="" textlink="">
      <xdr:nvSpPr>
        <xdr:cNvPr id="712" name="テキスト ボックス 711"/>
        <xdr:cNvSpPr txBox="1"/>
      </xdr:nvSpPr>
      <xdr:spPr>
        <a:xfrm>
          <a:off x="12547111" y="1680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6" name="テキスト ボックス 725"/>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131242</xdr:rowOff>
    </xdr:from>
    <xdr:to>
      <xdr:col>116</xdr:col>
      <xdr:colOff>62864</xdr:colOff>
      <xdr:row>39</xdr:row>
      <xdr:rowOff>44450</xdr:rowOff>
    </xdr:to>
    <xdr:cxnSp macro="">
      <xdr:nvCxnSpPr>
        <xdr:cNvPr id="736" name="直線コネクタ 735"/>
        <xdr:cNvCxnSpPr/>
      </xdr:nvCxnSpPr>
      <xdr:spPr>
        <a:xfrm flipV="1">
          <a:off x="22159595" y="5446192"/>
          <a:ext cx="1269" cy="1284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77919</xdr:rowOff>
    </xdr:from>
    <xdr:ext cx="534377" cy="259045"/>
    <xdr:sp macro="" textlink="">
      <xdr:nvSpPr>
        <xdr:cNvPr id="739" name="投資及び出資金最大値テキスト"/>
        <xdr:cNvSpPr txBox="1"/>
      </xdr:nvSpPr>
      <xdr:spPr>
        <a:xfrm>
          <a:off x="22212300" y="522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131242</xdr:rowOff>
    </xdr:from>
    <xdr:to>
      <xdr:col>116</xdr:col>
      <xdr:colOff>152400</xdr:colOff>
      <xdr:row>31</xdr:row>
      <xdr:rowOff>131242</xdr:rowOff>
    </xdr:to>
    <xdr:cxnSp macro="">
      <xdr:nvCxnSpPr>
        <xdr:cNvPr id="740" name="直線コネクタ 739"/>
        <xdr:cNvCxnSpPr/>
      </xdr:nvCxnSpPr>
      <xdr:spPr>
        <a:xfrm>
          <a:off x="22072600" y="544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35687</xdr:rowOff>
    </xdr:from>
    <xdr:to>
      <xdr:col>116</xdr:col>
      <xdr:colOff>63500</xdr:colOff>
      <xdr:row>39</xdr:row>
      <xdr:rowOff>44450</xdr:rowOff>
    </xdr:to>
    <xdr:cxnSp macro="">
      <xdr:nvCxnSpPr>
        <xdr:cNvPr id="741" name="直線コネクタ 740"/>
        <xdr:cNvCxnSpPr/>
      </xdr:nvCxnSpPr>
      <xdr:spPr>
        <a:xfrm flipV="1">
          <a:off x="21323300" y="6722237"/>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97718</xdr:rowOff>
    </xdr:from>
    <xdr:ext cx="469744" cy="259045"/>
    <xdr:sp macro="" textlink="">
      <xdr:nvSpPr>
        <xdr:cNvPr id="742" name="投資及び出資金平均値テキスト"/>
        <xdr:cNvSpPr txBox="1"/>
      </xdr:nvSpPr>
      <xdr:spPr>
        <a:xfrm>
          <a:off x="22212300" y="6441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74841</xdr:rowOff>
    </xdr:from>
    <xdr:to>
      <xdr:col>116</xdr:col>
      <xdr:colOff>114300</xdr:colOff>
      <xdr:row>39</xdr:row>
      <xdr:rowOff>4991</xdr:rowOff>
    </xdr:to>
    <xdr:sp macro="" textlink="">
      <xdr:nvSpPr>
        <xdr:cNvPr id="743" name="フローチャート: 判断 742"/>
        <xdr:cNvSpPr/>
      </xdr:nvSpPr>
      <xdr:spPr>
        <a:xfrm>
          <a:off x="22110700" y="658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44031</xdr:rowOff>
    </xdr:from>
    <xdr:to>
      <xdr:col>111</xdr:col>
      <xdr:colOff>177800</xdr:colOff>
      <xdr:row>39</xdr:row>
      <xdr:rowOff>44450</xdr:rowOff>
    </xdr:to>
    <xdr:cxnSp macro="">
      <xdr:nvCxnSpPr>
        <xdr:cNvPr id="744" name="直線コネクタ 743"/>
        <xdr:cNvCxnSpPr/>
      </xdr:nvCxnSpPr>
      <xdr:spPr>
        <a:xfrm>
          <a:off x="20434300" y="673058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82461</xdr:rowOff>
    </xdr:from>
    <xdr:to>
      <xdr:col>112</xdr:col>
      <xdr:colOff>38100</xdr:colOff>
      <xdr:row>39</xdr:row>
      <xdr:rowOff>12611</xdr:rowOff>
    </xdr:to>
    <xdr:sp macro="" textlink="">
      <xdr:nvSpPr>
        <xdr:cNvPr id="745" name="フローチャート: 判断 744"/>
        <xdr:cNvSpPr/>
      </xdr:nvSpPr>
      <xdr:spPr>
        <a:xfrm>
          <a:off x="212725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29138</xdr:rowOff>
    </xdr:from>
    <xdr:ext cx="469744" cy="259045"/>
    <xdr:sp macro="" textlink="">
      <xdr:nvSpPr>
        <xdr:cNvPr id="746" name="テキスト ボックス 745"/>
        <xdr:cNvSpPr txBox="1"/>
      </xdr:nvSpPr>
      <xdr:spPr>
        <a:xfrm>
          <a:off x="21088428" y="637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44031</xdr:rowOff>
    </xdr:from>
    <xdr:to>
      <xdr:col>107</xdr:col>
      <xdr:colOff>50800</xdr:colOff>
      <xdr:row>39</xdr:row>
      <xdr:rowOff>44450</xdr:rowOff>
    </xdr:to>
    <xdr:cxnSp macro="">
      <xdr:nvCxnSpPr>
        <xdr:cNvPr id="747" name="直線コネクタ 746"/>
        <xdr:cNvCxnSpPr/>
      </xdr:nvCxnSpPr>
      <xdr:spPr>
        <a:xfrm flipV="1">
          <a:off x="19545300" y="673058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90881</xdr:rowOff>
    </xdr:from>
    <xdr:to>
      <xdr:col>107</xdr:col>
      <xdr:colOff>101600</xdr:colOff>
      <xdr:row>39</xdr:row>
      <xdr:rowOff>21031</xdr:rowOff>
    </xdr:to>
    <xdr:sp macro="" textlink="">
      <xdr:nvSpPr>
        <xdr:cNvPr id="748" name="フローチャート: 判断 747"/>
        <xdr:cNvSpPr/>
      </xdr:nvSpPr>
      <xdr:spPr>
        <a:xfrm>
          <a:off x="20383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37558</xdr:rowOff>
    </xdr:from>
    <xdr:ext cx="469744" cy="259045"/>
    <xdr:sp macro="" textlink="">
      <xdr:nvSpPr>
        <xdr:cNvPr id="749" name="テキスト ボックス 748"/>
        <xdr:cNvSpPr txBox="1"/>
      </xdr:nvSpPr>
      <xdr:spPr>
        <a:xfrm>
          <a:off x="20199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100178</xdr:rowOff>
    </xdr:from>
    <xdr:to>
      <xdr:col>102</xdr:col>
      <xdr:colOff>165100</xdr:colOff>
      <xdr:row>39</xdr:row>
      <xdr:rowOff>30328</xdr:rowOff>
    </xdr:to>
    <xdr:sp macro="" textlink="">
      <xdr:nvSpPr>
        <xdr:cNvPr id="751" name="フローチャート: 判断 750"/>
        <xdr:cNvSpPr/>
      </xdr:nvSpPr>
      <xdr:spPr>
        <a:xfrm>
          <a:off x="19494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46855</xdr:rowOff>
    </xdr:from>
    <xdr:ext cx="469744" cy="259045"/>
    <xdr:sp macro="" textlink="">
      <xdr:nvSpPr>
        <xdr:cNvPr id="752" name="テキスト ボックス 751"/>
        <xdr:cNvSpPr txBox="1"/>
      </xdr:nvSpPr>
      <xdr:spPr>
        <a:xfrm>
          <a:off x="19310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3" name="フローチャート: 判断 752"/>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4" name="テキスト ボックス 753"/>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156337</xdr:rowOff>
    </xdr:from>
    <xdr:to>
      <xdr:col>116</xdr:col>
      <xdr:colOff>114300</xdr:colOff>
      <xdr:row>39</xdr:row>
      <xdr:rowOff>86487</xdr:rowOff>
    </xdr:to>
    <xdr:sp macro="" textlink="">
      <xdr:nvSpPr>
        <xdr:cNvPr id="760" name="楕円 759"/>
        <xdr:cNvSpPr/>
      </xdr:nvSpPr>
      <xdr:spPr>
        <a:xfrm>
          <a:off x="221107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71264</xdr:rowOff>
    </xdr:from>
    <xdr:ext cx="378565" cy="259045"/>
    <xdr:sp macro="" textlink="">
      <xdr:nvSpPr>
        <xdr:cNvPr id="761" name="投資及び出資金該当値テキスト"/>
        <xdr:cNvSpPr txBox="1"/>
      </xdr:nvSpPr>
      <xdr:spPr>
        <a:xfrm>
          <a:off x="22212300" y="6586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164681</xdr:rowOff>
    </xdr:from>
    <xdr:to>
      <xdr:col>107</xdr:col>
      <xdr:colOff>101600</xdr:colOff>
      <xdr:row>39</xdr:row>
      <xdr:rowOff>94831</xdr:rowOff>
    </xdr:to>
    <xdr:sp macro="" textlink="">
      <xdr:nvSpPr>
        <xdr:cNvPr id="764" name="楕円 763"/>
        <xdr:cNvSpPr/>
      </xdr:nvSpPr>
      <xdr:spPr>
        <a:xfrm>
          <a:off x="20383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85958</xdr:rowOff>
    </xdr:from>
    <xdr:ext cx="313932" cy="259045"/>
    <xdr:sp macro="" textlink="">
      <xdr:nvSpPr>
        <xdr:cNvPr id="765" name="テキスト ボックス 764"/>
        <xdr:cNvSpPr txBox="1"/>
      </xdr:nvSpPr>
      <xdr:spPr>
        <a:xfrm>
          <a:off x="20277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108702</xdr:rowOff>
    </xdr:from>
    <xdr:to>
      <xdr:col>116</xdr:col>
      <xdr:colOff>62864</xdr:colOff>
      <xdr:row>58</xdr:row>
      <xdr:rowOff>139700</xdr:rowOff>
    </xdr:to>
    <xdr:cxnSp macro="">
      <xdr:nvCxnSpPr>
        <xdr:cNvPr id="791" name="直線コネクタ 790"/>
        <xdr:cNvCxnSpPr/>
      </xdr:nvCxnSpPr>
      <xdr:spPr>
        <a:xfrm flipV="1">
          <a:off x="22159595" y="8852652"/>
          <a:ext cx="1269" cy="1231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55379</xdr:rowOff>
    </xdr:from>
    <xdr:ext cx="534377" cy="259045"/>
    <xdr:sp macro="" textlink="">
      <xdr:nvSpPr>
        <xdr:cNvPr id="794" name="貸付金最大値テキスト"/>
        <xdr:cNvSpPr txBox="1"/>
      </xdr:nvSpPr>
      <xdr:spPr>
        <a:xfrm>
          <a:off x="22212300" y="862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108702</xdr:rowOff>
    </xdr:from>
    <xdr:to>
      <xdr:col>116</xdr:col>
      <xdr:colOff>152400</xdr:colOff>
      <xdr:row>51</xdr:row>
      <xdr:rowOff>108702</xdr:rowOff>
    </xdr:to>
    <xdr:cxnSp macro="">
      <xdr:nvCxnSpPr>
        <xdr:cNvPr id="795" name="直線コネクタ 794"/>
        <xdr:cNvCxnSpPr/>
      </xdr:nvCxnSpPr>
      <xdr:spPr>
        <a:xfrm>
          <a:off x="22072600" y="8852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54455</xdr:rowOff>
    </xdr:from>
    <xdr:to>
      <xdr:col>116</xdr:col>
      <xdr:colOff>63500</xdr:colOff>
      <xdr:row>58</xdr:row>
      <xdr:rowOff>67256</xdr:rowOff>
    </xdr:to>
    <xdr:cxnSp macro="">
      <xdr:nvCxnSpPr>
        <xdr:cNvPr id="796" name="直線コネクタ 795"/>
        <xdr:cNvCxnSpPr/>
      </xdr:nvCxnSpPr>
      <xdr:spPr>
        <a:xfrm flipV="1">
          <a:off x="21323300" y="9998555"/>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155508</xdr:rowOff>
    </xdr:from>
    <xdr:ext cx="469744" cy="259045"/>
    <xdr:sp macro="" textlink="">
      <xdr:nvSpPr>
        <xdr:cNvPr id="797" name="貸付金平均値テキスト"/>
        <xdr:cNvSpPr txBox="1"/>
      </xdr:nvSpPr>
      <xdr:spPr>
        <a:xfrm>
          <a:off x="22212300" y="975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132631</xdr:rowOff>
    </xdr:from>
    <xdr:to>
      <xdr:col>116</xdr:col>
      <xdr:colOff>114300</xdr:colOff>
      <xdr:row>58</xdr:row>
      <xdr:rowOff>62781</xdr:rowOff>
    </xdr:to>
    <xdr:sp macro="" textlink="">
      <xdr:nvSpPr>
        <xdr:cNvPr id="798" name="フローチャート: 判断 797"/>
        <xdr:cNvSpPr/>
      </xdr:nvSpPr>
      <xdr:spPr>
        <a:xfrm>
          <a:off x="221107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67256</xdr:rowOff>
    </xdr:from>
    <xdr:to>
      <xdr:col>111</xdr:col>
      <xdr:colOff>177800</xdr:colOff>
      <xdr:row>58</xdr:row>
      <xdr:rowOff>68217</xdr:rowOff>
    </xdr:to>
    <xdr:cxnSp macro="">
      <xdr:nvCxnSpPr>
        <xdr:cNvPr id="799" name="直線コネクタ 798"/>
        <xdr:cNvCxnSpPr/>
      </xdr:nvCxnSpPr>
      <xdr:spPr>
        <a:xfrm flipV="1">
          <a:off x="20434300" y="10011356"/>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137340</xdr:rowOff>
    </xdr:from>
    <xdr:to>
      <xdr:col>112</xdr:col>
      <xdr:colOff>38100</xdr:colOff>
      <xdr:row>58</xdr:row>
      <xdr:rowOff>67490</xdr:rowOff>
    </xdr:to>
    <xdr:sp macro="" textlink="">
      <xdr:nvSpPr>
        <xdr:cNvPr id="800" name="フローチャート: 判断 799"/>
        <xdr:cNvSpPr/>
      </xdr:nvSpPr>
      <xdr:spPr>
        <a:xfrm>
          <a:off x="212725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84017</xdr:rowOff>
    </xdr:from>
    <xdr:ext cx="469744" cy="259045"/>
    <xdr:sp macro="" textlink="">
      <xdr:nvSpPr>
        <xdr:cNvPr id="801" name="テキスト ボックス 800"/>
        <xdr:cNvSpPr txBox="1"/>
      </xdr:nvSpPr>
      <xdr:spPr>
        <a:xfrm>
          <a:off x="21088428" y="968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66754</xdr:rowOff>
    </xdr:from>
    <xdr:to>
      <xdr:col>107</xdr:col>
      <xdr:colOff>50800</xdr:colOff>
      <xdr:row>58</xdr:row>
      <xdr:rowOff>68217</xdr:rowOff>
    </xdr:to>
    <xdr:cxnSp macro="">
      <xdr:nvCxnSpPr>
        <xdr:cNvPr id="802" name="直線コネクタ 801"/>
        <xdr:cNvCxnSpPr/>
      </xdr:nvCxnSpPr>
      <xdr:spPr>
        <a:xfrm>
          <a:off x="19545300" y="10010854"/>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128082</xdr:rowOff>
    </xdr:from>
    <xdr:to>
      <xdr:col>107</xdr:col>
      <xdr:colOff>101600</xdr:colOff>
      <xdr:row>58</xdr:row>
      <xdr:rowOff>58232</xdr:rowOff>
    </xdr:to>
    <xdr:sp macro="" textlink="">
      <xdr:nvSpPr>
        <xdr:cNvPr id="803" name="フローチャート: 判断 802"/>
        <xdr:cNvSpPr/>
      </xdr:nvSpPr>
      <xdr:spPr>
        <a:xfrm>
          <a:off x="20383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74759</xdr:rowOff>
    </xdr:from>
    <xdr:ext cx="469744" cy="259045"/>
    <xdr:sp macro="" textlink="">
      <xdr:nvSpPr>
        <xdr:cNvPr id="804" name="テキスト ボックス 803"/>
        <xdr:cNvSpPr txBox="1"/>
      </xdr:nvSpPr>
      <xdr:spPr>
        <a:xfrm>
          <a:off x="20199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66754</xdr:rowOff>
    </xdr:from>
    <xdr:to>
      <xdr:col>102</xdr:col>
      <xdr:colOff>114300</xdr:colOff>
      <xdr:row>58</xdr:row>
      <xdr:rowOff>67942</xdr:rowOff>
    </xdr:to>
    <xdr:cxnSp macro="">
      <xdr:nvCxnSpPr>
        <xdr:cNvPr id="805" name="直線コネクタ 804"/>
        <xdr:cNvCxnSpPr/>
      </xdr:nvCxnSpPr>
      <xdr:spPr>
        <a:xfrm flipV="1">
          <a:off x="18656300" y="10010854"/>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109589</xdr:rowOff>
    </xdr:from>
    <xdr:to>
      <xdr:col>102</xdr:col>
      <xdr:colOff>165100</xdr:colOff>
      <xdr:row>58</xdr:row>
      <xdr:rowOff>39739</xdr:rowOff>
    </xdr:to>
    <xdr:sp macro="" textlink="">
      <xdr:nvSpPr>
        <xdr:cNvPr id="806" name="フローチャート: 判断 805"/>
        <xdr:cNvSpPr/>
      </xdr:nvSpPr>
      <xdr:spPr>
        <a:xfrm>
          <a:off x="19494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56266</xdr:rowOff>
    </xdr:from>
    <xdr:ext cx="469744" cy="259045"/>
    <xdr:sp macro="" textlink="">
      <xdr:nvSpPr>
        <xdr:cNvPr id="807" name="テキスト ボックス 806"/>
        <xdr:cNvSpPr txBox="1"/>
      </xdr:nvSpPr>
      <xdr:spPr>
        <a:xfrm>
          <a:off x="19310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102753</xdr:rowOff>
    </xdr:from>
    <xdr:to>
      <xdr:col>98</xdr:col>
      <xdr:colOff>38100</xdr:colOff>
      <xdr:row>58</xdr:row>
      <xdr:rowOff>32903</xdr:rowOff>
    </xdr:to>
    <xdr:sp macro="" textlink="">
      <xdr:nvSpPr>
        <xdr:cNvPr id="808" name="フローチャート: 判断 807"/>
        <xdr:cNvSpPr/>
      </xdr:nvSpPr>
      <xdr:spPr>
        <a:xfrm>
          <a:off x="18605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49430</xdr:rowOff>
    </xdr:from>
    <xdr:ext cx="469744" cy="259045"/>
    <xdr:sp macro="" textlink="">
      <xdr:nvSpPr>
        <xdr:cNvPr id="809" name="テキスト ボックス 808"/>
        <xdr:cNvSpPr txBox="1"/>
      </xdr:nvSpPr>
      <xdr:spPr>
        <a:xfrm>
          <a:off x="18421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815" name="楕円 814"/>
        <xdr:cNvSpPr/>
      </xdr:nvSpPr>
      <xdr:spPr>
        <a:xfrm>
          <a:off x="22110700" y="99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111058</xdr:rowOff>
    </xdr:from>
    <xdr:ext cx="469744" cy="259045"/>
    <xdr:sp macro="" textlink="">
      <xdr:nvSpPr>
        <xdr:cNvPr id="816" name="貸付金該当値テキスト"/>
        <xdr:cNvSpPr txBox="1"/>
      </xdr:nvSpPr>
      <xdr:spPr>
        <a:xfrm>
          <a:off x="22212300" y="98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16456</xdr:rowOff>
    </xdr:from>
    <xdr:to>
      <xdr:col>112</xdr:col>
      <xdr:colOff>38100</xdr:colOff>
      <xdr:row>58</xdr:row>
      <xdr:rowOff>118056</xdr:rowOff>
    </xdr:to>
    <xdr:sp macro="" textlink="">
      <xdr:nvSpPr>
        <xdr:cNvPr id="817" name="楕円 816"/>
        <xdr:cNvSpPr/>
      </xdr:nvSpPr>
      <xdr:spPr>
        <a:xfrm>
          <a:off x="21272500" y="99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109183</xdr:rowOff>
    </xdr:from>
    <xdr:ext cx="469744" cy="259045"/>
    <xdr:sp macro="" textlink="">
      <xdr:nvSpPr>
        <xdr:cNvPr id="818" name="テキスト ボックス 817"/>
        <xdr:cNvSpPr txBox="1"/>
      </xdr:nvSpPr>
      <xdr:spPr>
        <a:xfrm>
          <a:off x="21088428" y="1005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17417</xdr:rowOff>
    </xdr:from>
    <xdr:to>
      <xdr:col>107</xdr:col>
      <xdr:colOff>101600</xdr:colOff>
      <xdr:row>58</xdr:row>
      <xdr:rowOff>119017</xdr:rowOff>
    </xdr:to>
    <xdr:sp macro="" textlink="">
      <xdr:nvSpPr>
        <xdr:cNvPr id="819" name="楕円 818"/>
        <xdr:cNvSpPr/>
      </xdr:nvSpPr>
      <xdr:spPr>
        <a:xfrm>
          <a:off x="20383500" y="996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110144</xdr:rowOff>
    </xdr:from>
    <xdr:ext cx="469744" cy="259045"/>
    <xdr:sp macro="" textlink="">
      <xdr:nvSpPr>
        <xdr:cNvPr id="820" name="テキスト ボックス 819"/>
        <xdr:cNvSpPr txBox="1"/>
      </xdr:nvSpPr>
      <xdr:spPr>
        <a:xfrm>
          <a:off x="20199428" y="1005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15954</xdr:rowOff>
    </xdr:from>
    <xdr:to>
      <xdr:col>102</xdr:col>
      <xdr:colOff>165100</xdr:colOff>
      <xdr:row>58</xdr:row>
      <xdr:rowOff>117554</xdr:rowOff>
    </xdr:to>
    <xdr:sp macro="" textlink="">
      <xdr:nvSpPr>
        <xdr:cNvPr id="821" name="楕円 820"/>
        <xdr:cNvSpPr/>
      </xdr:nvSpPr>
      <xdr:spPr>
        <a:xfrm>
          <a:off x="19494500" y="99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108681</xdr:rowOff>
    </xdr:from>
    <xdr:ext cx="469744" cy="259045"/>
    <xdr:sp macro="" textlink="">
      <xdr:nvSpPr>
        <xdr:cNvPr id="822" name="テキスト ボックス 821"/>
        <xdr:cNvSpPr txBox="1"/>
      </xdr:nvSpPr>
      <xdr:spPr>
        <a:xfrm>
          <a:off x="19310428" y="1005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17142</xdr:rowOff>
    </xdr:from>
    <xdr:to>
      <xdr:col>98</xdr:col>
      <xdr:colOff>38100</xdr:colOff>
      <xdr:row>58</xdr:row>
      <xdr:rowOff>118742</xdr:rowOff>
    </xdr:to>
    <xdr:sp macro="" textlink="">
      <xdr:nvSpPr>
        <xdr:cNvPr id="823" name="楕円 822"/>
        <xdr:cNvSpPr/>
      </xdr:nvSpPr>
      <xdr:spPr>
        <a:xfrm>
          <a:off x="18605500" y="99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109869</xdr:rowOff>
    </xdr:from>
    <xdr:ext cx="469744" cy="259045"/>
    <xdr:sp macro="" textlink="">
      <xdr:nvSpPr>
        <xdr:cNvPr id="824" name="テキスト ボックス 823"/>
        <xdr:cNvSpPr txBox="1"/>
      </xdr:nvSpPr>
      <xdr:spPr>
        <a:xfrm>
          <a:off x="18421428" y="1005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5" name="テキスト ボックス 844"/>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7" name="テキスト ボックス 84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10475</xdr:rowOff>
    </xdr:from>
    <xdr:to>
      <xdr:col>116</xdr:col>
      <xdr:colOff>62864</xdr:colOff>
      <xdr:row>78</xdr:row>
      <xdr:rowOff>82697</xdr:rowOff>
    </xdr:to>
    <xdr:cxnSp macro="">
      <xdr:nvCxnSpPr>
        <xdr:cNvPr id="851" name="直線コネクタ 850"/>
        <xdr:cNvCxnSpPr/>
      </xdr:nvCxnSpPr>
      <xdr:spPr>
        <a:xfrm flipV="1">
          <a:off x="22159595" y="12011975"/>
          <a:ext cx="1269" cy="144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86524</xdr:rowOff>
    </xdr:from>
    <xdr:ext cx="534377" cy="259045"/>
    <xdr:sp macro="" textlink="">
      <xdr:nvSpPr>
        <xdr:cNvPr id="852" name="繰出金最小値テキスト"/>
        <xdr:cNvSpPr txBox="1"/>
      </xdr:nvSpPr>
      <xdr:spPr>
        <a:xfrm>
          <a:off x="22212300" y="1345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82697</xdr:rowOff>
    </xdr:from>
    <xdr:to>
      <xdr:col>116</xdr:col>
      <xdr:colOff>152400</xdr:colOff>
      <xdr:row>78</xdr:row>
      <xdr:rowOff>82697</xdr:rowOff>
    </xdr:to>
    <xdr:cxnSp macro="">
      <xdr:nvCxnSpPr>
        <xdr:cNvPr id="853" name="直線コネクタ 852"/>
        <xdr:cNvCxnSpPr/>
      </xdr:nvCxnSpPr>
      <xdr:spPr>
        <a:xfrm>
          <a:off x="22072600" y="1345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128602</xdr:rowOff>
    </xdr:from>
    <xdr:ext cx="599010" cy="259045"/>
    <xdr:sp macro="" textlink="">
      <xdr:nvSpPr>
        <xdr:cNvPr id="854" name="繰出金最大値テキスト"/>
        <xdr:cNvSpPr txBox="1"/>
      </xdr:nvSpPr>
      <xdr:spPr>
        <a:xfrm>
          <a:off x="22212300" y="1178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10475</xdr:rowOff>
    </xdr:from>
    <xdr:to>
      <xdr:col>116</xdr:col>
      <xdr:colOff>152400</xdr:colOff>
      <xdr:row>70</xdr:row>
      <xdr:rowOff>10475</xdr:rowOff>
    </xdr:to>
    <xdr:cxnSp macro="">
      <xdr:nvCxnSpPr>
        <xdr:cNvPr id="855" name="直線コネクタ 854"/>
        <xdr:cNvCxnSpPr/>
      </xdr:nvCxnSpPr>
      <xdr:spPr>
        <a:xfrm>
          <a:off x="22072600" y="1201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125706</xdr:rowOff>
    </xdr:from>
    <xdr:to>
      <xdr:col>116</xdr:col>
      <xdr:colOff>63500</xdr:colOff>
      <xdr:row>75</xdr:row>
      <xdr:rowOff>132286</xdr:rowOff>
    </xdr:to>
    <xdr:cxnSp macro="">
      <xdr:nvCxnSpPr>
        <xdr:cNvPr id="856" name="直線コネクタ 855"/>
        <xdr:cNvCxnSpPr/>
      </xdr:nvCxnSpPr>
      <xdr:spPr>
        <a:xfrm flipV="1">
          <a:off x="21323300" y="12984456"/>
          <a:ext cx="8382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67592</xdr:rowOff>
    </xdr:from>
    <xdr:ext cx="534377" cy="259045"/>
    <xdr:sp macro="" textlink="">
      <xdr:nvSpPr>
        <xdr:cNvPr id="857" name="繰出金平均値テキスト"/>
        <xdr:cNvSpPr txBox="1"/>
      </xdr:nvSpPr>
      <xdr:spPr>
        <a:xfrm>
          <a:off x="22212300" y="12754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44715</xdr:rowOff>
    </xdr:from>
    <xdr:to>
      <xdr:col>116</xdr:col>
      <xdr:colOff>114300</xdr:colOff>
      <xdr:row>75</xdr:row>
      <xdr:rowOff>146315</xdr:rowOff>
    </xdr:to>
    <xdr:sp macro="" textlink="">
      <xdr:nvSpPr>
        <xdr:cNvPr id="858" name="フローチャート: 判断 857"/>
        <xdr:cNvSpPr/>
      </xdr:nvSpPr>
      <xdr:spPr>
        <a:xfrm>
          <a:off x="221107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125494</xdr:rowOff>
    </xdr:from>
    <xdr:to>
      <xdr:col>111</xdr:col>
      <xdr:colOff>177800</xdr:colOff>
      <xdr:row>75</xdr:row>
      <xdr:rowOff>132286</xdr:rowOff>
    </xdr:to>
    <xdr:cxnSp macro="">
      <xdr:nvCxnSpPr>
        <xdr:cNvPr id="859" name="直線コネクタ 858"/>
        <xdr:cNvCxnSpPr/>
      </xdr:nvCxnSpPr>
      <xdr:spPr>
        <a:xfrm>
          <a:off x="20434300" y="12984244"/>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29480</xdr:rowOff>
    </xdr:from>
    <xdr:to>
      <xdr:col>112</xdr:col>
      <xdr:colOff>38100</xdr:colOff>
      <xdr:row>75</xdr:row>
      <xdr:rowOff>131080</xdr:rowOff>
    </xdr:to>
    <xdr:sp macro="" textlink="">
      <xdr:nvSpPr>
        <xdr:cNvPr id="860" name="フローチャート: 判断 859"/>
        <xdr:cNvSpPr/>
      </xdr:nvSpPr>
      <xdr:spPr>
        <a:xfrm>
          <a:off x="21272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147607</xdr:rowOff>
    </xdr:from>
    <xdr:ext cx="534377" cy="259045"/>
    <xdr:sp macro="" textlink="">
      <xdr:nvSpPr>
        <xdr:cNvPr id="861" name="テキスト ボックス 860"/>
        <xdr:cNvSpPr txBox="1"/>
      </xdr:nvSpPr>
      <xdr:spPr>
        <a:xfrm>
          <a:off x="21056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125494</xdr:rowOff>
    </xdr:from>
    <xdr:to>
      <xdr:col>107</xdr:col>
      <xdr:colOff>50800</xdr:colOff>
      <xdr:row>75</xdr:row>
      <xdr:rowOff>132369</xdr:rowOff>
    </xdr:to>
    <xdr:cxnSp macro="">
      <xdr:nvCxnSpPr>
        <xdr:cNvPr id="862" name="直線コネクタ 861"/>
        <xdr:cNvCxnSpPr/>
      </xdr:nvCxnSpPr>
      <xdr:spPr>
        <a:xfrm flipV="1">
          <a:off x="19545300" y="12984244"/>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14197</xdr:rowOff>
    </xdr:from>
    <xdr:to>
      <xdr:col>107</xdr:col>
      <xdr:colOff>101600</xdr:colOff>
      <xdr:row>75</xdr:row>
      <xdr:rowOff>115797</xdr:rowOff>
    </xdr:to>
    <xdr:sp macro="" textlink="">
      <xdr:nvSpPr>
        <xdr:cNvPr id="863" name="フローチャート: 判断 862"/>
        <xdr:cNvSpPr/>
      </xdr:nvSpPr>
      <xdr:spPr>
        <a:xfrm>
          <a:off x="20383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132324</xdr:rowOff>
    </xdr:from>
    <xdr:ext cx="534377" cy="259045"/>
    <xdr:sp macro="" textlink="">
      <xdr:nvSpPr>
        <xdr:cNvPr id="864" name="テキスト ボックス 863"/>
        <xdr:cNvSpPr txBox="1"/>
      </xdr:nvSpPr>
      <xdr:spPr>
        <a:xfrm>
          <a:off x="20167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132369</xdr:rowOff>
    </xdr:from>
    <xdr:to>
      <xdr:col>102</xdr:col>
      <xdr:colOff>114300</xdr:colOff>
      <xdr:row>76</xdr:row>
      <xdr:rowOff>47329</xdr:rowOff>
    </xdr:to>
    <xdr:cxnSp macro="">
      <xdr:nvCxnSpPr>
        <xdr:cNvPr id="865" name="直線コネクタ 864"/>
        <xdr:cNvCxnSpPr/>
      </xdr:nvCxnSpPr>
      <xdr:spPr>
        <a:xfrm flipV="1">
          <a:off x="18656300" y="12991119"/>
          <a:ext cx="889000" cy="8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35620</xdr:rowOff>
    </xdr:from>
    <xdr:to>
      <xdr:col>102</xdr:col>
      <xdr:colOff>165100</xdr:colOff>
      <xdr:row>75</xdr:row>
      <xdr:rowOff>137220</xdr:rowOff>
    </xdr:to>
    <xdr:sp macro="" textlink="">
      <xdr:nvSpPr>
        <xdr:cNvPr id="866" name="フローチャート: 判断 865"/>
        <xdr:cNvSpPr/>
      </xdr:nvSpPr>
      <xdr:spPr>
        <a:xfrm>
          <a:off x="19494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153747</xdr:rowOff>
    </xdr:from>
    <xdr:ext cx="534377" cy="259045"/>
    <xdr:sp macro="" textlink="">
      <xdr:nvSpPr>
        <xdr:cNvPr id="867" name="テキスト ボックス 866"/>
        <xdr:cNvSpPr txBox="1"/>
      </xdr:nvSpPr>
      <xdr:spPr>
        <a:xfrm>
          <a:off x="19278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101065</xdr:rowOff>
    </xdr:from>
    <xdr:to>
      <xdr:col>98</xdr:col>
      <xdr:colOff>38100</xdr:colOff>
      <xdr:row>76</xdr:row>
      <xdr:rowOff>31215</xdr:rowOff>
    </xdr:to>
    <xdr:sp macro="" textlink="">
      <xdr:nvSpPr>
        <xdr:cNvPr id="868" name="フローチャート: 判断 867"/>
        <xdr:cNvSpPr/>
      </xdr:nvSpPr>
      <xdr:spPr>
        <a:xfrm>
          <a:off x="18605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47742</xdr:rowOff>
    </xdr:from>
    <xdr:ext cx="534377" cy="259045"/>
    <xdr:sp macro="" textlink="">
      <xdr:nvSpPr>
        <xdr:cNvPr id="869" name="テキスト ボックス 868"/>
        <xdr:cNvSpPr txBox="1"/>
      </xdr:nvSpPr>
      <xdr:spPr>
        <a:xfrm>
          <a:off x="18389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74906</xdr:rowOff>
    </xdr:from>
    <xdr:to>
      <xdr:col>116</xdr:col>
      <xdr:colOff>114300</xdr:colOff>
      <xdr:row>76</xdr:row>
      <xdr:rowOff>5057</xdr:rowOff>
    </xdr:to>
    <xdr:sp macro="" textlink="">
      <xdr:nvSpPr>
        <xdr:cNvPr id="875" name="楕円 874"/>
        <xdr:cNvSpPr/>
      </xdr:nvSpPr>
      <xdr:spPr>
        <a:xfrm>
          <a:off x="22110700" y="129336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53333</xdr:rowOff>
    </xdr:from>
    <xdr:ext cx="534377" cy="259045"/>
    <xdr:sp macro="" textlink="">
      <xdr:nvSpPr>
        <xdr:cNvPr id="876" name="繰出金該当値テキスト"/>
        <xdr:cNvSpPr txBox="1"/>
      </xdr:nvSpPr>
      <xdr:spPr>
        <a:xfrm>
          <a:off x="22212300" y="1291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81486</xdr:rowOff>
    </xdr:from>
    <xdr:to>
      <xdr:col>112</xdr:col>
      <xdr:colOff>38100</xdr:colOff>
      <xdr:row>76</xdr:row>
      <xdr:rowOff>11636</xdr:rowOff>
    </xdr:to>
    <xdr:sp macro="" textlink="">
      <xdr:nvSpPr>
        <xdr:cNvPr id="877" name="楕円 876"/>
        <xdr:cNvSpPr/>
      </xdr:nvSpPr>
      <xdr:spPr>
        <a:xfrm>
          <a:off x="21272500" y="1294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2763</xdr:rowOff>
    </xdr:from>
    <xdr:ext cx="534377" cy="259045"/>
    <xdr:sp macro="" textlink="">
      <xdr:nvSpPr>
        <xdr:cNvPr id="878" name="テキスト ボックス 877"/>
        <xdr:cNvSpPr txBox="1"/>
      </xdr:nvSpPr>
      <xdr:spPr>
        <a:xfrm>
          <a:off x="21056111" y="130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74694</xdr:rowOff>
    </xdr:from>
    <xdr:to>
      <xdr:col>107</xdr:col>
      <xdr:colOff>101600</xdr:colOff>
      <xdr:row>76</xdr:row>
      <xdr:rowOff>4843</xdr:rowOff>
    </xdr:to>
    <xdr:sp macro="" textlink="">
      <xdr:nvSpPr>
        <xdr:cNvPr id="879" name="楕円 878"/>
        <xdr:cNvSpPr/>
      </xdr:nvSpPr>
      <xdr:spPr>
        <a:xfrm>
          <a:off x="20383500" y="129334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167422</xdr:rowOff>
    </xdr:from>
    <xdr:ext cx="534377" cy="259045"/>
    <xdr:sp macro="" textlink="">
      <xdr:nvSpPr>
        <xdr:cNvPr id="880" name="テキスト ボックス 879"/>
        <xdr:cNvSpPr txBox="1"/>
      </xdr:nvSpPr>
      <xdr:spPr>
        <a:xfrm>
          <a:off x="20167111" y="1302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81569</xdr:rowOff>
    </xdr:from>
    <xdr:to>
      <xdr:col>102</xdr:col>
      <xdr:colOff>165100</xdr:colOff>
      <xdr:row>76</xdr:row>
      <xdr:rowOff>11719</xdr:rowOff>
    </xdr:to>
    <xdr:sp macro="" textlink="">
      <xdr:nvSpPr>
        <xdr:cNvPr id="881" name="楕円 880"/>
        <xdr:cNvSpPr/>
      </xdr:nvSpPr>
      <xdr:spPr>
        <a:xfrm>
          <a:off x="19494500" y="129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2846</xdr:rowOff>
    </xdr:from>
    <xdr:ext cx="534377" cy="259045"/>
    <xdr:sp macro="" textlink="">
      <xdr:nvSpPr>
        <xdr:cNvPr id="882" name="テキスト ボックス 881"/>
        <xdr:cNvSpPr txBox="1"/>
      </xdr:nvSpPr>
      <xdr:spPr>
        <a:xfrm>
          <a:off x="19278111" y="1303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167979</xdr:rowOff>
    </xdr:from>
    <xdr:to>
      <xdr:col>98</xdr:col>
      <xdr:colOff>38100</xdr:colOff>
      <xdr:row>76</xdr:row>
      <xdr:rowOff>98129</xdr:rowOff>
    </xdr:to>
    <xdr:sp macro="" textlink="">
      <xdr:nvSpPr>
        <xdr:cNvPr id="883" name="楕円 882"/>
        <xdr:cNvSpPr/>
      </xdr:nvSpPr>
      <xdr:spPr>
        <a:xfrm>
          <a:off x="18605500" y="1302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89256</xdr:rowOff>
    </xdr:from>
    <xdr:ext cx="534377" cy="259045"/>
    <xdr:sp macro="" textlink="">
      <xdr:nvSpPr>
        <xdr:cNvPr id="884" name="テキスト ボックス 883"/>
        <xdr:cNvSpPr txBox="1"/>
      </xdr:nvSpPr>
      <xdr:spPr>
        <a:xfrm>
          <a:off x="18389111" y="131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5" name="直線コネクタ 89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6" name="テキスト ボックス 89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7" name="直線コネクタ 89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8" name="テキスト ボックス 897"/>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0" name="テキスト ボックス 899"/>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1" name="直線コネクタ 90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2" name="テキスト ボックス 901"/>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3" name="直線コネクタ 90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4" name="テキスト ボックス 903"/>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6" name="テキスト ボックス 905"/>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30987</xdr:rowOff>
    </xdr:from>
    <xdr:to>
      <xdr:col>116</xdr:col>
      <xdr:colOff>62864</xdr:colOff>
      <xdr:row>99</xdr:row>
      <xdr:rowOff>44450</xdr:rowOff>
    </xdr:to>
    <xdr:cxnSp macro="">
      <xdr:nvCxnSpPr>
        <xdr:cNvPr id="908" name="直線コネクタ 907"/>
        <xdr:cNvCxnSpPr/>
      </xdr:nvCxnSpPr>
      <xdr:spPr>
        <a:xfrm flipV="1">
          <a:off x="22159595" y="15461487"/>
          <a:ext cx="1269" cy="15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90695</xdr:rowOff>
    </xdr:from>
    <xdr:ext cx="249299" cy="259045"/>
    <xdr:sp macro="" textlink="">
      <xdr:nvSpPr>
        <xdr:cNvPr id="909" name="前年度繰上充用金最小値テキスト"/>
        <xdr:cNvSpPr txBox="1"/>
      </xdr:nvSpPr>
      <xdr:spPr>
        <a:xfrm>
          <a:off x="22212300" y="17064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0" name="直線コネクタ 90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149114</xdr:rowOff>
    </xdr:from>
    <xdr:ext cx="534377" cy="259045"/>
    <xdr:sp macro="" textlink="">
      <xdr:nvSpPr>
        <xdr:cNvPr id="911" name="前年度繰上充用金最大値テキスト"/>
        <xdr:cNvSpPr txBox="1"/>
      </xdr:nvSpPr>
      <xdr:spPr>
        <a:xfrm>
          <a:off x="22212300" y="152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30987</xdr:rowOff>
    </xdr:from>
    <xdr:to>
      <xdr:col>116</xdr:col>
      <xdr:colOff>152400</xdr:colOff>
      <xdr:row>90</xdr:row>
      <xdr:rowOff>30987</xdr:rowOff>
    </xdr:to>
    <xdr:cxnSp macro="">
      <xdr:nvCxnSpPr>
        <xdr:cNvPr id="912" name="直線コネクタ 911"/>
        <xdr:cNvCxnSpPr/>
      </xdr:nvCxnSpPr>
      <xdr:spPr>
        <a:xfrm>
          <a:off x="22072600" y="15461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3" name="直線コネクタ 91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8145</xdr:rowOff>
    </xdr:from>
    <xdr:ext cx="313932" cy="259045"/>
    <xdr:sp macro="" textlink="">
      <xdr:nvSpPr>
        <xdr:cNvPr id="914" name="前年度繰上充用金平均値テキスト"/>
        <xdr:cNvSpPr txBox="1"/>
      </xdr:nvSpPr>
      <xdr:spPr>
        <a:xfrm>
          <a:off x="22212300" y="16810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156718</xdr:rowOff>
    </xdr:from>
    <xdr:to>
      <xdr:col>116</xdr:col>
      <xdr:colOff>114300</xdr:colOff>
      <xdr:row>99</xdr:row>
      <xdr:rowOff>86868</xdr:rowOff>
    </xdr:to>
    <xdr:sp macro="" textlink="">
      <xdr:nvSpPr>
        <xdr:cNvPr id="915" name="フローチャート: 判断 914"/>
        <xdr:cNvSpPr/>
      </xdr:nvSpPr>
      <xdr:spPr>
        <a:xfrm>
          <a:off x="221107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6" name="直線コネクタ 91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157353</xdr:rowOff>
    </xdr:from>
    <xdr:to>
      <xdr:col>112</xdr:col>
      <xdr:colOff>38100</xdr:colOff>
      <xdr:row>99</xdr:row>
      <xdr:rowOff>87503</xdr:rowOff>
    </xdr:to>
    <xdr:sp macro="" textlink="">
      <xdr:nvSpPr>
        <xdr:cNvPr id="917" name="フローチャート: 判断 916"/>
        <xdr:cNvSpPr/>
      </xdr:nvSpPr>
      <xdr:spPr>
        <a:xfrm>
          <a:off x="21272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104030</xdr:rowOff>
    </xdr:from>
    <xdr:ext cx="313932" cy="259045"/>
    <xdr:sp macro="" textlink="">
      <xdr:nvSpPr>
        <xdr:cNvPr id="918" name="テキスト ボックス 917"/>
        <xdr:cNvSpPr txBox="1"/>
      </xdr:nvSpPr>
      <xdr:spPr>
        <a:xfrm>
          <a:off x="21166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9" name="直線コネクタ 91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158114</xdr:rowOff>
    </xdr:from>
    <xdr:to>
      <xdr:col>107</xdr:col>
      <xdr:colOff>101600</xdr:colOff>
      <xdr:row>99</xdr:row>
      <xdr:rowOff>88264</xdr:rowOff>
    </xdr:to>
    <xdr:sp macro="" textlink="">
      <xdr:nvSpPr>
        <xdr:cNvPr id="920" name="フローチャート: 判断 919"/>
        <xdr:cNvSpPr/>
      </xdr:nvSpPr>
      <xdr:spPr>
        <a:xfrm>
          <a:off x="20383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104791</xdr:rowOff>
    </xdr:from>
    <xdr:ext cx="313932" cy="259045"/>
    <xdr:sp macro="" textlink="">
      <xdr:nvSpPr>
        <xdr:cNvPr id="921" name="テキスト ボックス 920"/>
        <xdr:cNvSpPr txBox="1"/>
      </xdr:nvSpPr>
      <xdr:spPr>
        <a:xfrm>
          <a:off x="20277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2" name="直線コネクタ 92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157862</xdr:rowOff>
    </xdr:from>
    <xdr:to>
      <xdr:col>102</xdr:col>
      <xdr:colOff>165100</xdr:colOff>
      <xdr:row>99</xdr:row>
      <xdr:rowOff>88012</xdr:rowOff>
    </xdr:to>
    <xdr:sp macro="" textlink="">
      <xdr:nvSpPr>
        <xdr:cNvPr id="923" name="フローチャート: 判断 922"/>
        <xdr:cNvSpPr/>
      </xdr:nvSpPr>
      <xdr:spPr>
        <a:xfrm>
          <a:off x="19494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104539</xdr:rowOff>
    </xdr:from>
    <xdr:ext cx="313932" cy="259045"/>
    <xdr:sp macro="" textlink="">
      <xdr:nvSpPr>
        <xdr:cNvPr id="924" name="テキスト ボックス 923"/>
        <xdr:cNvSpPr txBox="1"/>
      </xdr:nvSpPr>
      <xdr:spPr>
        <a:xfrm>
          <a:off x="19388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160910</xdr:rowOff>
    </xdr:from>
    <xdr:to>
      <xdr:col>98</xdr:col>
      <xdr:colOff>38100</xdr:colOff>
      <xdr:row>99</xdr:row>
      <xdr:rowOff>91060</xdr:rowOff>
    </xdr:to>
    <xdr:sp macro="" textlink="">
      <xdr:nvSpPr>
        <xdr:cNvPr id="925" name="フローチャート: 判断 924"/>
        <xdr:cNvSpPr/>
      </xdr:nvSpPr>
      <xdr:spPr>
        <a:xfrm>
          <a:off x="18605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107587</xdr:rowOff>
    </xdr:from>
    <xdr:ext cx="313932" cy="259045"/>
    <xdr:sp macro="" textlink="">
      <xdr:nvSpPr>
        <xdr:cNvPr id="926" name="テキスト ボックス 925"/>
        <xdr:cNvSpPr txBox="1"/>
      </xdr:nvSpPr>
      <xdr:spPr>
        <a:xfrm>
          <a:off x="18499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2" name="楕円 93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135145</xdr:rowOff>
    </xdr:from>
    <xdr:ext cx="249299" cy="259045"/>
    <xdr:sp macro="" textlink="">
      <xdr:nvSpPr>
        <xdr:cNvPr id="933" name="前年度繰上充用金該当値テキスト"/>
        <xdr:cNvSpPr txBox="1"/>
      </xdr:nvSpPr>
      <xdr:spPr>
        <a:xfrm>
          <a:off x="22212300" y="16937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4" name="楕円 93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5" name="テキスト ボックス 93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6" name="楕円 93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7" name="テキスト ボックス 93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8" name="楕円 93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9" name="テキスト ボックス 93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0" name="楕円 93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1" name="テキスト ボックス 940"/>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742,315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203,549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円増となっている。人件費は職員数削減を行っているものの人口も減少しているため、前年度比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円増となっている。　物件費、補助費等、普通建設事業費、災害復旧事業費は平成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月豪雨災害による災害復旧支援、災害廃棄物処理事業、災害救助経費や学校施設耐震化・改築事業費の増により前年度と比較して大幅な増となっている。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の費目において、住民一人当たりのコストは、類似団体平均を下回っている状況ではあるが、扶助費については高齢化等による医療や介護、子育て環境の充実のため支出の増加が見込まれる。また、学校施設耐震化や改築事業を継続的に行っていることや、各施設の老朽化が進んでいることに加え、市民文化会館建設などの大型事業、災害復旧・復興事業に取り組むにあたり、多額の市債発行が必要となることから、今後普通建設事業費や公債費について類似団体平均を上回ることが予想される。そのため、事業の選択による財政負担の軽減と平準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愛媛県大洲市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43,400
43,249
432.22
34,683,337
32,216,482
1,988,087
14,640,207
27,387,765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59880</xdr:rowOff>
    </xdr:from>
    <xdr:to>
      <xdr:col>24</xdr:col>
      <xdr:colOff>62865</xdr:colOff>
      <xdr:row>37</xdr:row>
      <xdr:rowOff>160274</xdr:rowOff>
    </xdr:to>
    <xdr:cxnSp macro="">
      <xdr:nvCxnSpPr>
        <xdr:cNvPr id="56" name="直線コネクタ 55"/>
        <xdr:cNvCxnSpPr/>
      </xdr:nvCxnSpPr>
      <xdr:spPr>
        <a:xfrm flipV="1">
          <a:off x="4633595" y="5203380"/>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164101</xdr:rowOff>
    </xdr:from>
    <xdr:ext cx="469744" cy="259045"/>
    <xdr:sp macro="" textlink="">
      <xdr:nvSpPr>
        <xdr:cNvPr id="57" name="議会費最小値テキスト"/>
        <xdr:cNvSpPr txBox="1"/>
      </xdr:nvSpPr>
      <xdr:spPr>
        <a:xfrm>
          <a:off x="4686300"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160274</xdr:rowOff>
    </xdr:from>
    <xdr:to>
      <xdr:col>24</xdr:col>
      <xdr:colOff>152400</xdr:colOff>
      <xdr:row>37</xdr:row>
      <xdr:rowOff>160274</xdr:rowOff>
    </xdr:to>
    <xdr:cxnSp macro="">
      <xdr:nvCxnSpPr>
        <xdr:cNvPr id="58" name="直線コネクタ 57"/>
        <xdr:cNvCxnSpPr/>
      </xdr:nvCxnSpPr>
      <xdr:spPr>
        <a:xfrm>
          <a:off x="4546600" y="650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6557</xdr:rowOff>
    </xdr:from>
    <xdr:ext cx="534377" cy="259045"/>
    <xdr:sp macro="" textlink="">
      <xdr:nvSpPr>
        <xdr:cNvPr id="59" name="議会費最大値テキスト"/>
        <xdr:cNvSpPr txBox="1"/>
      </xdr:nvSpPr>
      <xdr:spPr>
        <a:xfrm>
          <a:off x="4686300" y="4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59880</xdr:rowOff>
    </xdr:from>
    <xdr:to>
      <xdr:col>24</xdr:col>
      <xdr:colOff>152400</xdr:colOff>
      <xdr:row>30</xdr:row>
      <xdr:rowOff>59880</xdr:rowOff>
    </xdr:to>
    <xdr:cxnSp macro="">
      <xdr:nvCxnSpPr>
        <xdr:cNvPr id="60" name="直線コネクタ 59"/>
        <xdr:cNvCxnSpPr/>
      </xdr:nvCxnSpPr>
      <xdr:spPr>
        <a:xfrm>
          <a:off x="4546600" y="520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81597</xdr:rowOff>
    </xdr:from>
    <xdr:to>
      <xdr:col>24</xdr:col>
      <xdr:colOff>63500</xdr:colOff>
      <xdr:row>36</xdr:row>
      <xdr:rowOff>89789</xdr:rowOff>
    </xdr:to>
    <xdr:cxnSp macro="">
      <xdr:nvCxnSpPr>
        <xdr:cNvPr id="61" name="直線コネクタ 60"/>
        <xdr:cNvCxnSpPr/>
      </xdr:nvCxnSpPr>
      <xdr:spPr>
        <a:xfrm>
          <a:off x="3797300" y="6253797"/>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469744" cy="259045"/>
    <xdr:sp macro="" textlink="">
      <xdr:nvSpPr>
        <xdr:cNvPr id="62" name="議会費平均値テキスト"/>
        <xdr:cNvSpPr txBox="1"/>
      </xdr:nvSpPr>
      <xdr:spPr>
        <a:xfrm>
          <a:off x="4686300" y="593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54547</xdr:rowOff>
    </xdr:from>
    <xdr:to>
      <xdr:col>19</xdr:col>
      <xdr:colOff>177800</xdr:colOff>
      <xdr:row>36</xdr:row>
      <xdr:rowOff>81597</xdr:rowOff>
    </xdr:to>
    <xdr:cxnSp macro="">
      <xdr:nvCxnSpPr>
        <xdr:cNvPr id="64" name="直線コネクタ 63"/>
        <xdr:cNvCxnSpPr/>
      </xdr:nvCxnSpPr>
      <xdr:spPr>
        <a:xfrm>
          <a:off x="2908300" y="6226747"/>
          <a:ext cx="889000" cy="2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86614</xdr:rowOff>
    </xdr:from>
    <xdr:to>
      <xdr:col>20</xdr:col>
      <xdr:colOff>38100</xdr:colOff>
      <xdr:row>36</xdr:row>
      <xdr:rowOff>16764</xdr:rowOff>
    </xdr:to>
    <xdr:sp macro="" textlink="">
      <xdr:nvSpPr>
        <xdr:cNvPr id="65" name="フローチャート: 判断 64"/>
        <xdr:cNvSpPr/>
      </xdr:nvSpPr>
      <xdr:spPr>
        <a:xfrm>
          <a:off x="3746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33291</xdr:rowOff>
    </xdr:from>
    <xdr:ext cx="469744" cy="259045"/>
    <xdr:sp macro="" textlink="">
      <xdr:nvSpPr>
        <xdr:cNvPr id="66" name="テキスト ボックス 65"/>
        <xdr:cNvSpPr txBox="1"/>
      </xdr:nvSpPr>
      <xdr:spPr>
        <a:xfrm>
          <a:off x="3562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11874</xdr:rowOff>
    </xdr:from>
    <xdr:to>
      <xdr:col>15</xdr:col>
      <xdr:colOff>50800</xdr:colOff>
      <xdr:row>36</xdr:row>
      <xdr:rowOff>54547</xdr:rowOff>
    </xdr:to>
    <xdr:cxnSp macro="">
      <xdr:nvCxnSpPr>
        <xdr:cNvPr id="67" name="直線コネクタ 66"/>
        <xdr:cNvCxnSpPr/>
      </xdr:nvCxnSpPr>
      <xdr:spPr>
        <a:xfrm>
          <a:off x="2019300" y="6184074"/>
          <a:ext cx="889000" cy="4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92520</xdr:rowOff>
    </xdr:from>
    <xdr:to>
      <xdr:col>15</xdr:col>
      <xdr:colOff>101600</xdr:colOff>
      <xdr:row>36</xdr:row>
      <xdr:rowOff>22670</xdr:rowOff>
    </xdr:to>
    <xdr:sp macro="" textlink="">
      <xdr:nvSpPr>
        <xdr:cNvPr id="68" name="フローチャート: 判断 67"/>
        <xdr:cNvSpPr/>
      </xdr:nvSpPr>
      <xdr:spPr>
        <a:xfrm>
          <a:off x="2857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39197</xdr:rowOff>
    </xdr:from>
    <xdr:ext cx="469744" cy="259045"/>
    <xdr:sp macro="" textlink="">
      <xdr:nvSpPr>
        <xdr:cNvPr id="69" name="テキスト ボックス 68"/>
        <xdr:cNvSpPr txBox="1"/>
      </xdr:nvSpPr>
      <xdr:spPr>
        <a:xfrm>
          <a:off x="2673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11874</xdr:rowOff>
    </xdr:from>
    <xdr:to>
      <xdr:col>10</xdr:col>
      <xdr:colOff>114300</xdr:colOff>
      <xdr:row>36</xdr:row>
      <xdr:rowOff>46165</xdr:rowOff>
    </xdr:to>
    <xdr:cxnSp macro="">
      <xdr:nvCxnSpPr>
        <xdr:cNvPr id="70" name="直線コネクタ 69"/>
        <xdr:cNvCxnSpPr/>
      </xdr:nvCxnSpPr>
      <xdr:spPr>
        <a:xfrm flipV="1">
          <a:off x="1130300" y="61840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6985</xdr:rowOff>
    </xdr:from>
    <xdr:to>
      <xdr:col>10</xdr:col>
      <xdr:colOff>165100</xdr:colOff>
      <xdr:row>35</xdr:row>
      <xdr:rowOff>108585</xdr:rowOff>
    </xdr:to>
    <xdr:sp macro="" textlink="">
      <xdr:nvSpPr>
        <xdr:cNvPr id="71" name="フローチャート: 判断 70"/>
        <xdr:cNvSpPr/>
      </xdr:nvSpPr>
      <xdr:spPr>
        <a:xfrm>
          <a:off x="1968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125112</xdr:rowOff>
    </xdr:from>
    <xdr:ext cx="469744" cy="259045"/>
    <xdr:sp macro="" textlink="">
      <xdr:nvSpPr>
        <xdr:cNvPr id="72" name="テキスト ボックス 71"/>
        <xdr:cNvSpPr txBox="1"/>
      </xdr:nvSpPr>
      <xdr:spPr>
        <a:xfrm>
          <a:off x="1784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38989</xdr:rowOff>
    </xdr:from>
    <xdr:to>
      <xdr:col>24</xdr:col>
      <xdr:colOff>114300</xdr:colOff>
      <xdr:row>36</xdr:row>
      <xdr:rowOff>140589</xdr:rowOff>
    </xdr:to>
    <xdr:sp macro="" textlink="">
      <xdr:nvSpPr>
        <xdr:cNvPr id="80" name="楕円 79"/>
        <xdr:cNvSpPr/>
      </xdr:nvSpPr>
      <xdr:spPr>
        <a:xfrm>
          <a:off x="4584700" y="62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17416</xdr:rowOff>
    </xdr:from>
    <xdr:ext cx="469744" cy="259045"/>
    <xdr:sp macro="" textlink="">
      <xdr:nvSpPr>
        <xdr:cNvPr id="81" name="議会費該当値テキスト"/>
        <xdr:cNvSpPr txBox="1"/>
      </xdr:nvSpPr>
      <xdr:spPr>
        <a:xfrm>
          <a:off x="4686300" y="61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30797</xdr:rowOff>
    </xdr:from>
    <xdr:to>
      <xdr:col>20</xdr:col>
      <xdr:colOff>38100</xdr:colOff>
      <xdr:row>36</xdr:row>
      <xdr:rowOff>132397</xdr:rowOff>
    </xdr:to>
    <xdr:sp macro="" textlink="">
      <xdr:nvSpPr>
        <xdr:cNvPr id="82" name="楕円 81"/>
        <xdr:cNvSpPr/>
      </xdr:nvSpPr>
      <xdr:spPr>
        <a:xfrm>
          <a:off x="37465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123524</xdr:rowOff>
    </xdr:from>
    <xdr:ext cx="469744" cy="259045"/>
    <xdr:sp macro="" textlink="">
      <xdr:nvSpPr>
        <xdr:cNvPr id="83" name="テキスト ボックス 82"/>
        <xdr:cNvSpPr txBox="1"/>
      </xdr:nvSpPr>
      <xdr:spPr>
        <a:xfrm>
          <a:off x="3562428" y="629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3747</xdr:rowOff>
    </xdr:from>
    <xdr:to>
      <xdr:col>15</xdr:col>
      <xdr:colOff>101600</xdr:colOff>
      <xdr:row>36</xdr:row>
      <xdr:rowOff>105347</xdr:rowOff>
    </xdr:to>
    <xdr:sp macro="" textlink="">
      <xdr:nvSpPr>
        <xdr:cNvPr id="84" name="楕円 83"/>
        <xdr:cNvSpPr/>
      </xdr:nvSpPr>
      <xdr:spPr>
        <a:xfrm>
          <a:off x="2857500" y="617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85" name="テキスト ボックス 84"/>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132524</xdr:rowOff>
    </xdr:from>
    <xdr:to>
      <xdr:col>10</xdr:col>
      <xdr:colOff>165100</xdr:colOff>
      <xdr:row>36</xdr:row>
      <xdr:rowOff>62674</xdr:rowOff>
    </xdr:to>
    <xdr:sp macro="" textlink="">
      <xdr:nvSpPr>
        <xdr:cNvPr id="86" name="楕円 85"/>
        <xdr:cNvSpPr/>
      </xdr:nvSpPr>
      <xdr:spPr>
        <a:xfrm>
          <a:off x="1968500" y="613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53801</xdr:rowOff>
    </xdr:from>
    <xdr:ext cx="469744" cy="259045"/>
    <xdr:sp macro="" textlink="">
      <xdr:nvSpPr>
        <xdr:cNvPr id="87" name="テキスト ボックス 86"/>
        <xdr:cNvSpPr txBox="1"/>
      </xdr:nvSpPr>
      <xdr:spPr>
        <a:xfrm>
          <a:off x="1784428" y="622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166815</xdr:rowOff>
    </xdr:from>
    <xdr:to>
      <xdr:col>6</xdr:col>
      <xdr:colOff>38100</xdr:colOff>
      <xdr:row>36</xdr:row>
      <xdr:rowOff>96965</xdr:rowOff>
    </xdr:to>
    <xdr:sp macro="" textlink="">
      <xdr:nvSpPr>
        <xdr:cNvPr id="88" name="楕円 87"/>
        <xdr:cNvSpPr/>
      </xdr:nvSpPr>
      <xdr:spPr>
        <a:xfrm>
          <a:off x="1079500" y="616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88092</xdr:rowOff>
    </xdr:from>
    <xdr:ext cx="469744" cy="259045"/>
    <xdr:sp macro="" textlink="">
      <xdr:nvSpPr>
        <xdr:cNvPr id="89" name="テキスト ボックス 88"/>
        <xdr:cNvSpPr txBox="1"/>
      </xdr:nvSpPr>
      <xdr:spPr>
        <a:xfrm>
          <a:off x="895428" y="626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81738</xdr:rowOff>
    </xdr:from>
    <xdr:to>
      <xdr:col>24</xdr:col>
      <xdr:colOff>62865</xdr:colOff>
      <xdr:row>58</xdr:row>
      <xdr:rowOff>111411</xdr:rowOff>
    </xdr:to>
    <xdr:cxnSp macro="">
      <xdr:nvCxnSpPr>
        <xdr:cNvPr id="113" name="直線コネクタ 112"/>
        <xdr:cNvCxnSpPr/>
      </xdr:nvCxnSpPr>
      <xdr:spPr>
        <a:xfrm flipV="1">
          <a:off x="4633595" y="8825688"/>
          <a:ext cx="1270" cy="122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115238</xdr:rowOff>
    </xdr:from>
    <xdr:ext cx="534377" cy="259045"/>
    <xdr:sp macro="" textlink="">
      <xdr:nvSpPr>
        <xdr:cNvPr id="114" name="総務費最小値テキスト"/>
        <xdr:cNvSpPr txBox="1"/>
      </xdr:nvSpPr>
      <xdr:spPr>
        <a:xfrm>
          <a:off x="4686300" y="1005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111411</xdr:rowOff>
    </xdr:from>
    <xdr:to>
      <xdr:col>24</xdr:col>
      <xdr:colOff>152400</xdr:colOff>
      <xdr:row>58</xdr:row>
      <xdr:rowOff>111411</xdr:rowOff>
    </xdr:to>
    <xdr:cxnSp macro="">
      <xdr:nvCxnSpPr>
        <xdr:cNvPr id="115" name="直線コネクタ 114"/>
        <xdr:cNvCxnSpPr/>
      </xdr:nvCxnSpPr>
      <xdr:spPr>
        <a:xfrm>
          <a:off x="4546600" y="10055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28415</xdr:rowOff>
    </xdr:from>
    <xdr:ext cx="599010" cy="259045"/>
    <xdr:sp macro="" textlink="">
      <xdr:nvSpPr>
        <xdr:cNvPr id="116" name="総務費最大値テキスト"/>
        <xdr:cNvSpPr txBox="1"/>
      </xdr:nvSpPr>
      <xdr:spPr>
        <a:xfrm>
          <a:off x="4686300" y="8600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350,213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81738</xdr:rowOff>
    </xdr:from>
    <xdr:to>
      <xdr:col>24</xdr:col>
      <xdr:colOff>152400</xdr:colOff>
      <xdr:row>51</xdr:row>
      <xdr:rowOff>81738</xdr:rowOff>
    </xdr:to>
    <xdr:cxnSp macro="">
      <xdr:nvCxnSpPr>
        <xdr:cNvPr id="117" name="直線コネクタ 116"/>
        <xdr:cNvCxnSpPr/>
      </xdr:nvCxnSpPr>
      <xdr:spPr>
        <a:xfrm>
          <a:off x="4546600" y="882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144081</xdr:rowOff>
    </xdr:from>
    <xdr:to>
      <xdr:col>24</xdr:col>
      <xdr:colOff>63500</xdr:colOff>
      <xdr:row>57</xdr:row>
      <xdr:rowOff>156170</xdr:rowOff>
    </xdr:to>
    <xdr:cxnSp macro="">
      <xdr:nvCxnSpPr>
        <xdr:cNvPr id="118" name="直線コネクタ 117"/>
        <xdr:cNvCxnSpPr/>
      </xdr:nvCxnSpPr>
      <xdr:spPr>
        <a:xfrm flipV="1">
          <a:off x="3797300" y="9916731"/>
          <a:ext cx="838200" cy="1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19057</xdr:rowOff>
    </xdr:from>
    <xdr:ext cx="534377" cy="259045"/>
    <xdr:sp macro="" textlink="">
      <xdr:nvSpPr>
        <xdr:cNvPr id="119" name="総務費平均値テキスト"/>
        <xdr:cNvSpPr txBox="1"/>
      </xdr:nvSpPr>
      <xdr:spPr>
        <a:xfrm>
          <a:off x="4686300" y="962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167630</xdr:rowOff>
    </xdr:from>
    <xdr:to>
      <xdr:col>24</xdr:col>
      <xdr:colOff>114300</xdr:colOff>
      <xdr:row>57</xdr:row>
      <xdr:rowOff>97780</xdr:rowOff>
    </xdr:to>
    <xdr:sp macro="" textlink="">
      <xdr:nvSpPr>
        <xdr:cNvPr id="120" name="フローチャート: 判断 119"/>
        <xdr:cNvSpPr/>
      </xdr:nvSpPr>
      <xdr:spPr>
        <a:xfrm>
          <a:off x="45847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149199</xdr:rowOff>
    </xdr:from>
    <xdr:to>
      <xdr:col>19</xdr:col>
      <xdr:colOff>177800</xdr:colOff>
      <xdr:row>57</xdr:row>
      <xdr:rowOff>156170</xdr:rowOff>
    </xdr:to>
    <xdr:cxnSp macro="">
      <xdr:nvCxnSpPr>
        <xdr:cNvPr id="121" name="直線コネクタ 120"/>
        <xdr:cNvCxnSpPr/>
      </xdr:nvCxnSpPr>
      <xdr:spPr>
        <a:xfrm>
          <a:off x="2908300" y="9921849"/>
          <a:ext cx="8890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170304</xdr:rowOff>
    </xdr:from>
    <xdr:to>
      <xdr:col>20</xdr:col>
      <xdr:colOff>38100</xdr:colOff>
      <xdr:row>57</xdr:row>
      <xdr:rowOff>100454</xdr:rowOff>
    </xdr:to>
    <xdr:sp macro="" textlink="">
      <xdr:nvSpPr>
        <xdr:cNvPr id="122" name="フローチャート: 判断 121"/>
        <xdr:cNvSpPr/>
      </xdr:nvSpPr>
      <xdr:spPr>
        <a:xfrm>
          <a:off x="3746500" y="977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116981</xdr:rowOff>
    </xdr:from>
    <xdr:ext cx="534377" cy="259045"/>
    <xdr:sp macro="" textlink="">
      <xdr:nvSpPr>
        <xdr:cNvPr id="123" name="テキスト ボックス 122"/>
        <xdr:cNvSpPr txBox="1"/>
      </xdr:nvSpPr>
      <xdr:spPr>
        <a:xfrm>
          <a:off x="3530111" y="954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149199</xdr:rowOff>
    </xdr:from>
    <xdr:to>
      <xdr:col>15</xdr:col>
      <xdr:colOff>50800</xdr:colOff>
      <xdr:row>57</xdr:row>
      <xdr:rowOff>160198</xdr:rowOff>
    </xdr:to>
    <xdr:cxnSp macro="">
      <xdr:nvCxnSpPr>
        <xdr:cNvPr id="124" name="直線コネクタ 123"/>
        <xdr:cNvCxnSpPr/>
      </xdr:nvCxnSpPr>
      <xdr:spPr>
        <a:xfrm flipV="1">
          <a:off x="2019300" y="9921849"/>
          <a:ext cx="889000" cy="1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10955</xdr:rowOff>
    </xdr:from>
    <xdr:to>
      <xdr:col>15</xdr:col>
      <xdr:colOff>101600</xdr:colOff>
      <xdr:row>57</xdr:row>
      <xdr:rowOff>112555</xdr:rowOff>
    </xdr:to>
    <xdr:sp macro="" textlink="">
      <xdr:nvSpPr>
        <xdr:cNvPr id="125" name="フローチャート: 判断 124"/>
        <xdr:cNvSpPr/>
      </xdr:nvSpPr>
      <xdr:spPr>
        <a:xfrm>
          <a:off x="2857500" y="978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129082</xdr:rowOff>
    </xdr:from>
    <xdr:ext cx="534377" cy="259045"/>
    <xdr:sp macro="" textlink="">
      <xdr:nvSpPr>
        <xdr:cNvPr id="126" name="テキスト ボックス 125"/>
        <xdr:cNvSpPr txBox="1"/>
      </xdr:nvSpPr>
      <xdr:spPr>
        <a:xfrm>
          <a:off x="2641111" y="955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76027</xdr:rowOff>
    </xdr:from>
    <xdr:to>
      <xdr:col>10</xdr:col>
      <xdr:colOff>114300</xdr:colOff>
      <xdr:row>57</xdr:row>
      <xdr:rowOff>160198</xdr:rowOff>
    </xdr:to>
    <xdr:cxnSp macro="">
      <xdr:nvCxnSpPr>
        <xdr:cNvPr id="127" name="直線コネクタ 126"/>
        <xdr:cNvCxnSpPr/>
      </xdr:nvCxnSpPr>
      <xdr:spPr>
        <a:xfrm>
          <a:off x="1130300" y="9848677"/>
          <a:ext cx="889000" cy="8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22122</xdr:rowOff>
    </xdr:from>
    <xdr:to>
      <xdr:col>10</xdr:col>
      <xdr:colOff>165100</xdr:colOff>
      <xdr:row>57</xdr:row>
      <xdr:rowOff>123722</xdr:rowOff>
    </xdr:to>
    <xdr:sp macro="" textlink="">
      <xdr:nvSpPr>
        <xdr:cNvPr id="128" name="フローチャート: 判断 127"/>
        <xdr:cNvSpPr/>
      </xdr:nvSpPr>
      <xdr:spPr>
        <a:xfrm>
          <a:off x="1968500" y="979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140249</xdr:rowOff>
    </xdr:from>
    <xdr:ext cx="534377" cy="259045"/>
    <xdr:sp macro="" textlink="">
      <xdr:nvSpPr>
        <xdr:cNvPr id="129" name="テキスト ボックス 128"/>
        <xdr:cNvSpPr txBox="1"/>
      </xdr:nvSpPr>
      <xdr:spPr>
        <a:xfrm>
          <a:off x="1752111" y="956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0" name="フローチャート: 判断 129"/>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1" name="テキスト ボックス 130"/>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93281</xdr:rowOff>
    </xdr:from>
    <xdr:to>
      <xdr:col>24</xdr:col>
      <xdr:colOff>114300</xdr:colOff>
      <xdr:row>58</xdr:row>
      <xdr:rowOff>23431</xdr:rowOff>
    </xdr:to>
    <xdr:sp macro="" textlink="">
      <xdr:nvSpPr>
        <xdr:cNvPr id="137" name="楕円 136"/>
        <xdr:cNvSpPr/>
      </xdr:nvSpPr>
      <xdr:spPr>
        <a:xfrm>
          <a:off x="4584700" y="98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71708</xdr:rowOff>
    </xdr:from>
    <xdr:ext cx="534377" cy="259045"/>
    <xdr:sp macro="" textlink="">
      <xdr:nvSpPr>
        <xdr:cNvPr id="138" name="総務費該当値テキスト"/>
        <xdr:cNvSpPr txBox="1"/>
      </xdr:nvSpPr>
      <xdr:spPr>
        <a:xfrm>
          <a:off x="4686300" y="984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105370</xdr:rowOff>
    </xdr:from>
    <xdr:to>
      <xdr:col>20</xdr:col>
      <xdr:colOff>38100</xdr:colOff>
      <xdr:row>58</xdr:row>
      <xdr:rowOff>35520</xdr:rowOff>
    </xdr:to>
    <xdr:sp macro="" textlink="">
      <xdr:nvSpPr>
        <xdr:cNvPr id="139" name="楕円 138"/>
        <xdr:cNvSpPr/>
      </xdr:nvSpPr>
      <xdr:spPr>
        <a:xfrm>
          <a:off x="3746500" y="987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26647</xdr:rowOff>
    </xdr:from>
    <xdr:ext cx="534377" cy="259045"/>
    <xdr:sp macro="" textlink="">
      <xdr:nvSpPr>
        <xdr:cNvPr id="140" name="テキスト ボックス 139"/>
        <xdr:cNvSpPr txBox="1"/>
      </xdr:nvSpPr>
      <xdr:spPr>
        <a:xfrm>
          <a:off x="3530111" y="99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98399</xdr:rowOff>
    </xdr:from>
    <xdr:to>
      <xdr:col>15</xdr:col>
      <xdr:colOff>101600</xdr:colOff>
      <xdr:row>58</xdr:row>
      <xdr:rowOff>28549</xdr:rowOff>
    </xdr:to>
    <xdr:sp macro="" textlink="">
      <xdr:nvSpPr>
        <xdr:cNvPr id="141" name="楕円 140"/>
        <xdr:cNvSpPr/>
      </xdr:nvSpPr>
      <xdr:spPr>
        <a:xfrm>
          <a:off x="2857500" y="987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19676</xdr:rowOff>
    </xdr:from>
    <xdr:ext cx="534377" cy="259045"/>
    <xdr:sp macro="" textlink="">
      <xdr:nvSpPr>
        <xdr:cNvPr id="142" name="テキスト ボックス 141"/>
        <xdr:cNvSpPr txBox="1"/>
      </xdr:nvSpPr>
      <xdr:spPr>
        <a:xfrm>
          <a:off x="2641111" y="996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109398</xdr:rowOff>
    </xdr:from>
    <xdr:to>
      <xdr:col>10</xdr:col>
      <xdr:colOff>165100</xdr:colOff>
      <xdr:row>58</xdr:row>
      <xdr:rowOff>39548</xdr:rowOff>
    </xdr:to>
    <xdr:sp macro="" textlink="">
      <xdr:nvSpPr>
        <xdr:cNvPr id="143" name="楕円 142"/>
        <xdr:cNvSpPr/>
      </xdr:nvSpPr>
      <xdr:spPr>
        <a:xfrm>
          <a:off x="1968500" y="988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30675</xdr:rowOff>
    </xdr:from>
    <xdr:ext cx="534377" cy="259045"/>
    <xdr:sp macro="" textlink="">
      <xdr:nvSpPr>
        <xdr:cNvPr id="144" name="テキスト ボックス 143"/>
        <xdr:cNvSpPr txBox="1"/>
      </xdr:nvSpPr>
      <xdr:spPr>
        <a:xfrm>
          <a:off x="1752111" y="997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25227</xdr:rowOff>
    </xdr:from>
    <xdr:to>
      <xdr:col>6</xdr:col>
      <xdr:colOff>38100</xdr:colOff>
      <xdr:row>57</xdr:row>
      <xdr:rowOff>126827</xdr:rowOff>
    </xdr:to>
    <xdr:sp macro="" textlink="">
      <xdr:nvSpPr>
        <xdr:cNvPr id="145" name="楕円 144"/>
        <xdr:cNvSpPr/>
      </xdr:nvSpPr>
      <xdr:spPr>
        <a:xfrm>
          <a:off x="1079500" y="97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117954</xdr:rowOff>
    </xdr:from>
    <xdr:ext cx="534377" cy="259045"/>
    <xdr:sp macro="" textlink="">
      <xdr:nvSpPr>
        <xdr:cNvPr id="146" name="テキスト ボックス 145"/>
        <xdr:cNvSpPr txBox="1"/>
      </xdr:nvSpPr>
      <xdr:spPr>
        <a:xfrm>
          <a:off x="863111" y="989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140919</xdr:rowOff>
    </xdr:from>
    <xdr:to>
      <xdr:col>24</xdr:col>
      <xdr:colOff>62865</xdr:colOff>
      <xdr:row>78</xdr:row>
      <xdr:rowOff>106127</xdr:rowOff>
    </xdr:to>
    <xdr:cxnSp macro="">
      <xdr:nvCxnSpPr>
        <xdr:cNvPr id="171" name="直線コネクタ 170"/>
        <xdr:cNvCxnSpPr/>
      </xdr:nvCxnSpPr>
      <xdr:spPr>
        <a:xfrm flipV="1">
          <a:off x="4633595" y="11970969"/>
          <a:ext cx="1270" cy="1508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109954</xdr:rowOff>
    </xdr:from>
    <xdr:ext cx="599010" cy="259045"/>
    <xdr:sp macro="" textlink="">
      <xdr:nvSpPr>
        <xdr:cNvPr id="172" name="民生費最小値テキスト"/>
        <xdr:cNvSpPr txBox="1"/>
      </xdr:nvSpPr>
      <xdr:spPr>
        <a:xfrm>
          <a:off x="4686300" y="1348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106127</xdr:rowOff>
    </xdr:from>
    <xdr:to>
      <xdr:col>24</xdr:col>
      <xdr:colOff>152400</xdr:colOff>
      <xdr:row>78</xdr:row>
      <xdr:rowOff>106127</xdr:rowOff>
    </xdr:to>
    <xdr:cxnSp macro="">
      <xdr:nvCxnSpPr>
        <xdr:cNvPr id="173" name="直線コネクタ 172"/>
        <xdr:cNvCxnSpPr/>
      </xdr:nvCxnSpPr>
      <xdr:spPr>
        <a:xfrm>
          <a:off x="4546600" y="1347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87596</xdr:rowOff>
    </xdr:from>
    <xdr:ext cx="599010" cy="259045"/>
    <xdr:sp macro="" textlink="">
      <xdr:nvSpPr>
        <xdr:cNvPr id="174" name="民生費最大値テキスト"/>
        <xdr:cNvSpPr txBox="1"/>
      </xdr:nvSpPr>
      <xdr:spPr>
        <a:xfrm>
          <a:off x="4686300" y="1174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140919</xdr:rowOff>
    </xdr:from>
    <xdr:to>
      <xdr:col>24</xdr:col>
      <xdr:colOff>152400</xdr:colOff>
      <xdr:row>69</xdr:row>
      <xdr:rowOff>140919</xdr:rowOff>
    </xdr:to>
    <xdr:cxnSp macro="">
      <xdr:nvCxnSpPr>
        <xdr:cNvPr id="175" name="直線コネクタ 174"/>
        <xdr:cNvCxnSpPr/>
      </xdr:nvCxnSpPr>
      <xdr:spPr>
        <a:xfrm>
          <a:off x="4546600" y="1197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73901</xdr:rowOff>
    </xdr:from>
    <xdr:to>
      <xdr:col>24</xdr:col>
      <xdr:colOff>63500</xdr:colOff>
      <xdr:row>75</xdr:row>
      <xdr:rowOff>133718</xdr:rowOff>
    </xdr:to>
    <xdr:cxnSp macro="">
      <xdr:nvCxnSpPr>
        <xdr:cNvPr id="176" name="直線コネクタ 175"/>
        <xdr:cNvCxnSpPr/>
      </xdr:nvCxnSpPr>
      <xdr:spPr>
        <a:xfrm flipV="1">
          <a:off x="3797300" y="12589751"/>
          <a:ext cx="838200" cy="40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44787</xdr:rowOff>
    </xdr:from>
    <xdr:ext cx="599010" cy="259045"/>
    <xdr:sp macro="" textlink="">
      <xdr:nvSpPr>
        <xdr:cNvPr id="177" name="民生費平均値テキスト"/>
        <xdr:cNvSpPr txBox="1"/>
      </xdr:nvSpPr>
      <xdr:spPr>
        <a:xfrm>
          <a:off x="4686300" y="129035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66360</xdr:rowOff>
    </xdr:from>
    <xdr:to>
      <xdr:col>24</xdr:col>
      <xdr:colOff>114300</xdr:colOff>
      <xdr:row>75</xdr:row>
      <xdr:rowOff>167960</xdr:rowOff>
    </xdr:to>
    <xdr:sp macro="" textlink="">
      <xdr:nvSpPr>
        <xdr:cNvPr id="178" name="フローチャート: 判断 177"/>
        <xdr:cNvSpPr/>
      </xdr:nvSpPr>
      <xdr:spPr>
        <a:xfrm>
          <a:off x="45847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119606</xdr:rowOff>
    </xdr:from>
    <xdr:to>
      <xdr:col>19</xdr:col>
      <xdr:colOff>177800</xdr:colOff>
      <xdr:row>75</xdr:row>
      <xdr:rowOff>133718</xdr:rowOff>
    </xdr:to>
    <xdr:cxnSp macro="">
      <xdr:nvCxnSpPr>
        <xdr:cNvPr id="179" name="直線コネクタ 178"/>
        <xdr:cNvCxnSpPr/>
      </xdr:nvCxnSpPr>
      <xdr:spPr>
        <a:xfrm>
          <a:off x="2908300" y="12978356"/>
          <a:ext cx="889000" cy="1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82682</xdr:rowOff>
    </xdr:from>
    <xdr:to>
      <xdr:col>20</xdr:col>
      <xdr:colOff>38100</xdr:colOff>
      <xdr:row>76</xdr:row>
      <xdr:rowOff>12832</xdr:rowOff>
    </xdr:to>
    <xdr:sp macro="" textlink="">
      <xdr:nvSpPr>
        <xdr:cNvPr id="180" name="フローチャート: 判断 179"/>
        <xdr:cNvSpPr/>
      </xdr:nvSpPr>
      <xdr:spPr>
        <a:xfrm>
          <a:off x="3746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29359</xdr:rowOff>
    </xdr:from>
    <xdr:ext cx="599010" cy="259045"/>
    <xdr:sp macro="" textlink="">
      <xdr:nvSpPr>
        <xdr:cNvPr id="181" name="テキスト ボックス 180"/>
        <xdr:cNvSpPr txBox="1"/>
      </xdr:nvSpPr>
      <xdr:spPr>
        <a:xfrm>
          <a:off x="3497795" y="1271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119606</xdr:rowOff>
    </xdr:from>
    <xdr:to>
      <xdr:col>15</xdr:col>
      <xdr:colOff>50800</xdr:colOff>
      <xdr:row>75</xdr:row>
      <xdr:rowOff>127028</xdr:rowOff>
    </xdr:to>
    <xdr:cxnSp macro="">
      <xdr:nvCxnSpPr>
        <xdr:cNvPr id="182" name="直線コネクタ 181"/>
        <xdr:cNvCxnSpPr/>
      </xdr:nvCxnSpPr>
      <xdr:spPr>
        <a:xfrm flipV="1">
          <a:off x="2019300" y="12978356"/>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93266</xdr:rowOff>
    </xdr:from>
    <xdr:to>
      <xdr:col>15</xdr:col>
      <xdr:colOff>101600</xdr:colOff>
      <xdr:row>76</xdr:row>
      <xdr:rowOff>23416</xdr:rowOff>
    </xdr:to>
    <xdr:sp macro="" textlink="">
      <xdr:nvSpPr>
        <xdr:cNvPr id="183" name="フローチャート: 判断 182"/>
        <xdr:cNvSpPr/>
      </xdr:nvSpPr>
      <xdr:spPr>
        <a:xfrm>
          <a:off x="2857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14543</xdr:rowOff>
    </xdr:from>
    <xdr:ext cx="599010" cy="259045"/>
    <xdr:sp macro="" textlink="">
      <xdr:nvSpPr>
        <xdr:cNvPr id="184" name="テキスト ボックス 183"/>
        <xdr:cNvSpPr txBox="1"/>
      </xdr:nvSpPr>
      <xdr:spPr>
        <a:xfrm>
          <a:off x="2608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127028</xdr:rowOff>
    </xdr:from>
    <xdr:to>
      <xdr:col>10</xdr:col>
      <xdr:colOff>114300</xdr:colOff>
      <xdr:row>76</xdr:row>
      <xdr:rowOff>74954</xdr:rowOff>
    </xdr:to>
    <xdr:cxnSp macro="">
      <xdr:nvCxnSpPr>
        <xdr:cNvPr id="185" name="直線コネクタ 184"/>
        <xdr:cNvCxnSpPr/>
      </xdr:nvCxnSpPr>
      <xdr:spPr>
        <a:xfrm flipV="1">
          <a:off x="1130300" y="12985778"/>
          <a:ext cx="889000" cy="1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157846</xdr:rowOff>
    </xdr:from>
    <xdr:to>
      <xdr:col>10</xdr:col>
      <xdr:colOff>165100</xdr:colOff>
      <xdr:row>76</xdr:row>
      <xdr:rowOff>87996</xdr:rowOff>
    </xdr:to>
    <xdr:sp macro="" textlink="">
      <xdr:nvSpPr>
        <xdr:cNvPr id="186" name="フローチャート: 判断 185"/>
        <xdr:cNvSpPr/>
      </xdr:nvSpPr>
      <xdr:spPr>
        <a:xfrm>
          <a:off x="1968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79123</xdr:rowOff>
    </xdr:from>
    <xdr:ext cx="599010" cy="259045"/>
    <xdr:sp macro="" textlink="">
      <xdr:nvSpPr>
        <xdr:cNvPr id="187" name="テキスト ボックス 186"/>
        <xdr:cNvSpPr txBox="1"/>
      </xdr:nvSpPr>
      <xdr:spPr>
        <a:xfrm>
          <a:off x="1719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88" name="フローチャート: 判断 187"/>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136166</xdr:rowOff>
    </xdr:from>
    <xdr:ext cx="599010" cy="259045"/>
    <xdr:sp macro="" textlink="">
      <xdr:nvSpPr>
        <xdr:cNvPr id="189" name="テキスト ボックス 188"/>
        <xdr:cNvSpPr txBox="1"/>
      </xdr:nvSpPr>
      <xdr:spPr>
        <a:xfrm>
          <a:off x="830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23101</xdr:rowOff>
    </xdr:from>
    <xdr:to>
      <xdr:col>24</xdr:col>
      <xdr:colOff>114300</xdr:colOff>
      <xdr:row>73</xdr:row>
      <xdr:rowOff>124701</xdr:rowOff>
    </xdr:to>
    <xdr:sp macro="" textlink="">
      <xdr:nvSpPr>
        <xdr:cNvPr id="195" name="楕円 194"/>
        <xdr:cNvSpPr/>
      </xdr:nvSpPr>
      <xdr:spPr>
        <a:xfrm>
          <a:off x="4584700" y="1253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45978</xdr:rowOff>
    </xdr:from>
    <xdr:ext cx="599010" cy="259045"/>
    <xdr:sp macro="" textlink="">
      <xdr:nvSpPr>
        <xdr:cNvPr id="196" name="民生費該当値テキスト"/>
        <xdr:cNvSpPr txBox="1"/>
      </xdr:nvSpPr>
      <xdr:spPr>
        <a:xfrm>
          <a:off x="4686300" y="1239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82918</xdr:rowOff>
    </xdr:from>
    <xdr:to>
      <xdr:col>20</xdr:col>
      <xdr:colOff>38100</xdr:colOff>
      <xdr:row>76</xdr:row>
      <xdr:rowOff>13069</xdr:rowOff>
    </xdr:to>
    <xdr:sp macro="" textlink="">
      <xdr:nvSpPr>
        <xdr:cNvPr id="197" name="楕円 196"/>
        <xdr:cNvSpPr/>
      </xdr:nvSpPr>
      <xdr:spPr>
        <a:xfrm>
          <a:off x="3746500" y="12941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4196</xdr:rowOff>
    </xdr:from>
    <xdr:ext cx="599010" cy="259045"/>
    <xdr:sp macro="" textlink="">
      <xdr:nvSpPr>
        <xdr:cNvPr id="198" name="テキスト ボックス 197"/>
        <xdr:cNvSpPr txBox="1"/>
      </xdr:nvSpPr>
      <xdr:spPr>
        <a:xfrm>
          <a:off x="3497795" y="1303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68806</xdr:rowOff>
    </xdr:from>
    <xdr:to>
      <xdr:col>15</xdr:col>
      <xdr:colOff>101600</xdr:colOff>
      <xdr:row>75</xdr:row>
      <xdr:rowOff>170405</xdr:rowOff>
    </xdr:to>
    <xdr:sp macro="" textlink="">
      <xdr:nvSpPr>
        <xdr:cNvPr id="199" name="楕円 198"/>
        <xdr:cNvSpPr/>
      </xdr:nvSpPr>
      <xdr:spPr>
        <a:xfrm>
          <a:off x="2857500" y="129275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15483</xdr:rowOff>
    </xdr:from>
    <xdr:ext cx="599010" cy="259045"/>
    <xdr:sp macro="" textlink="">
      <xdr:nvSpPr>
        <xdr:cNvPr id="200" name="テキスト ボックス 199"/>
        <xdr:cNvSpPr txBox="1"/>
      </xdr:nvSpPr>
      <xdr:spPr>
        <a:xfrm>
          <a:off x="2608795" y="1270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76228</xdr:rowOff>
    </xdr:from>
    <xdr:to>
      <xdr:col>10</xdr:col>
      <xdr:colOff>165100</xdr:colOff>
      <xdr:row>76</xdr:row>
      <xdr:rowOff>6378</xdr:rowOff>
    </xdr:to>
    <xdr:sp macro="" textlink="">
      <xdr:nvSpPr>
        <xdr:cNvPr id="201" name="楕円 200"/>
        <xdr:cNvSpPr/>
      </xdr:nvSpPr>
      <xdr:spPr>
        <a:xfrm>
          <a:off x="1968500" y="1293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22905</xdr:rowOff>
    </xdr:from>
    <xdr:ext cx="599010" cy="259045"/>
    <xdr:sp macro="" textlink="">
      <xdr:nvSpPr>
        <xdr:cNvPr id="202" name="テキスト ボックス 201"/>
        <xdr:cNvSpPr txBox="1"/>
      </xdr:nvSpPr>
      <xdr:spPr>
        <a:xfrm>
          <a:off x="1719795" y="1271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24154</xdr:rowOff>
    </xdr:from>
    <xdr:to>
      <xdr:col>6</xdr:col>
      <xdr:colOff>38100</xdr:colOff>
      <xdr:row>76</xdr:row>
      <xdr:rowOff>125754</xdr:rowOff>
    </xdr:to>
    <xdr:sp macro="" textlink="">
      <xdr:nvSpPr>
        <xdr:cNvPr id="203" name="楕円 202"/>
        <xdr:cNvSpPr/>
      </xdr:nvSpPr>
      <xdr:spPr>
        <a:xfrm>
          <a:off x="1079500" y="130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142280</xdr:rowOff>
    </xdr:from>
    <xdr:ext cx="599010" cy="259045"/>
    <xdr:sp macro="" textlink="">
      <xdr:nvSpPr>
        <xdr:cNvPr id="204" name="テキスト ボックス 203"/>
        <xdr:cNvSpPr txBox="1"/>
      </xdr:nvSpPr>
      <xdr:spPr>
        <a:xfrm>
          <a:off x="830795" y="1282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68028</xdr:rowOff>
    </xdr:from>
    <xdr:to>
      <xdr:col>24</xdr:col>
      <xdr:colOff>62865</xdr:colOff>
      <xdr:row>98</xdr:row>
      <xdr:rowOff>63184</xdr:rowOff>
    </xdr:to>
    <xdr:cxnSp macro="">
      <xdr:nvCxnSpPr>
        <xdr:cNvPr id="230" name="直線コネクタ 229"/>
        <xdr:cNvCxnSpPr/>
      </xdr:nvCxnSpPr>
      <xdr:spPr>
        <a:xfrm flipV="1">
          <a:off x="4633595" y="15498528"/>
          <a:ext cx="1270" cy="136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67011</xdr:rowOff>
    </xdr:from>
    <xdr:ext cx="534377" cy="259045"/>
    <xdr:sp macro="" textlink="">
      <xdr:nvSpPr>
        <xdr:cNvPr id="231" name="衛生費最小値テキスト"/>
        <xdr:cNvSpPr txBox="1"/>
      </xdr:nvSpPr>
      <xdr:spPr>
        <a:xfrm>
          <a:off x="4686300" y="168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63184</xdr:rowOff>
    </xdr:from>
    <xdr:to>
      <xdr:col>24</xdr:col>
      <xdr:colOff>152400</xdr:colOff>
      <xdr:row>98</xdr:row>
      <xdr:rowOff>63184</xdr:rowOff>
    </xdr:to>
    <xdr:cxnSp macro="">
      <xdr:nvCxnSpPr>
        <xdr:cNvPr id="232" name="直線コネクタ 231"/>
        <xdr:cNvCxnSpPr/>
      </xdr:nvCxnSpPr>
      <xdr:spPr>
        <a:xfrm>
          <a:off x="4546600" y="168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14705</xdr:rowOff>
    </xdr:from>
    <xdr:ext cx="599010" cy="259045"/>
    <xdr:sp macro="" textlink="">
      <xdr:nvSpPr>
        <xdr:cNvPr id="233" name="衛生費最大値テキスト"/>
        <xdr:cNvSpPr txBox="1"/>
      </xdr:nvSpPr>
      <xdr:spPr>
        <a:xfrm>
          <a:off x="4686300" y="1527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68028</xdr:rowOff>
    </xdr:from>
    <xdr:to>
      <xdr:col>24</xdr:col>
      <xdr:colOff>152400</xdr:colOff>
      <xdr:row>90</xdr:row>
      <xdr:rowOff>68028</xdr:rowOff>
    </xdr:to>
    <xdr:cxnSp macro="">
      <xdr:nvCxnSpPr>
        <xdr:cNvPr id="234" name="直線コネクタ 233"/>
        <xdr:cNvCxnSpPr/>
      </xdr:nvCxnSpPr>
      <xdr:spPr>
        <a:xfrm>
          <a:off x="4546600" y="1549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2149</xdr:rowOff>
    </xdr:from>
    <xdr:to>
      <xdr:col>24</xdr:col>
      <xdr:colOff>63500</xdr:colOff>
      <xdr:row>96</xdr:row>
      <xdr:rowOff>82028</xdr:rowOff>
    </xdr:to>
    <xdr:cxnSp macro="">
      <xdr:nvCxnSpPr>
        <xdr:cNvPr id="235" name="直線コネクタ 234"/>
        <xdr:cNvCxnSpPr/>
      </xdr:nvCxnSpPr>
      <xdr:spPr>
        <a:xfrm flipV="1">
          <a:off x="3797300" y="15604099"/>
          <a:ext cx="838200" cy="93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132652</xdr:rowOff>
    </xdr:from>
    <xdr:ext cx="534377" cy="259045"/>
    <xdr:sp macro="" textlink="">
      <xdr:nvSpPr>
        <xdr:cNvPr id="236" name="衛生費平均値テキスト"/>
        <xdr:cNvSpPr txBox="1"/>
      </xdr:nvSpPr>
      <xdr:spPr>
        <a:xfrm>
          <a:off x="4686300" y="1642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154225</xdr:rowOff>
    </xdr:from>
    <xdr:to>
      <xdr:col>24</xdr:col>
      <xdr:colOff>114300</xdr:colOff>
      <xdr:row>96</xdr:row>
      <xdr:rowOff>84375</xdr:rowOff>
    </xdr:to>
    <xdr:sp macro="" textlink="">
      <xdr:nvSpPr>
        <xdr:cNvPr id="237" name="フローチャート: 判断 236"/>
        <xdr:cNvSpPr/>
      </xdr:nvSpPr>
      <xdr:spPr>
        <a:xfrm>
          <a:off x="45847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82028</xdr:rowOff>
    </xdr:from>
    <xdr:to>
      <xdr:col>19</xdr:col>
      <xdr:colOff>177800</xdr:colOff>
      <xdr:row>96</xdr:row>
      <xdr:rowOff>117069</xdr:rowOff>
    </xdr:to>
    <xdr:cxnSp macro="">
      <xdr:nvCxnSpPr>
        <xdr:cNvPr id="238" name="直線コネクタ 237"/>
        <xdr:cNvCxnSpPr/>
      </xdr:nvCxnSpPr>
      <xdr:spPr>
        <a:xfrm flipV="1">
          <a:off x="2908300" y="16541228"/>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152843</xdr:rowOff>
    </xdr:from>
    <xdr:to>
      <xdr:col>20</xdr:col>
      <xdr:colOff>38100</xdr:colOff>
      <xdr:row>96</xdr:row>
      <xdr:rowOff>82993</xdr:rowOff>
    </xdr:to>
    <xdr:sp macro="" textlink="">
      <xdr:nvSpPr>
        <xdr:cNvPr id="239" name="フローチャート: 判断 238"/>
        <xdr:cNvSpPr/>
      </xdr:nvSpPr>
      <xdr:spPr>
        <a:xfrm>
          <a:off x="3746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99520</xdr:rowOff>
    </xdr:from>
    <xdr:ext cx="534377" cy="259045"/>
    <xdr:sp macro="" textlink="">
      <xdr:nvSpPr>
        <xdr:cNvPr id="240" name="テキスト ボックス 239"/>
        <xdr:cNvSpPr txBox="1"/>
      </xdr:nvSpPr>
      <xdr:spPr>
        <a:xfrm>
          <a:off x="3530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117069</xdr:rowOff>
    </xdr:from>
    <xdr:to>
      <xdr:col>15</xdr:col>
      <xdr:colOff>50800</xdr:colOff>
      <xdr:row>96</xdr:row>
      <xdr:rowOff>144935</xdr:rowOff>
    </xdr:to>
    <xdr:cxnSp macro="">
      <xdr:nvCxnSpPr>
        <xdr:cNvPr id="241" name="直線コネクタ 240"/>
        <xdr:cNvCxnSpPr/>
      </xdr:nvCxnSpPr>
      <xdr:spPr>
        <a:xfrm flipV="1">
          <a:off x="2019300" y="16576269"/>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150774</xdr:rowOff>
    </xdr:from>
    <xdr:to>
      <xdr:col>15</xdr:col>
      <xdr:colOff>101600</xdr:colOff>
      <xdr:row>96</xdr:row>
      <xdr:rowOff>80924</xdr:rowOff>
    </xdr:to>
    <xdr:sp macro="" textlink="">
      <xdr:nvSpPr>
        <xdr:cNvPr id="242" name="フローチャート: 判断 241"/>
        <xdr:cNvSpPr/>
      </xdr:nvSpPr>
      <xdr:spPr>
        <a:xfrm>
          <a:off x="2857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97451</xdr:rowOff>
    </xdr:from>
    <xdr:ext cx="534377" cy="259045"/>
    <xdr:sp macro="" textlink="">
      <xdr:nvSpPr>
        <xdr:cNvPr id="243" name="テキスト ボックス 242"/>
        <xdr:cNvSpPr txBox="1"/>
      </xdr:nvSpPr>
      <xdr:spPr>
        <a:xfrm>
          <a:off x="2641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144935</xdr:rowOff>
    </xdr:from>
    <xdr:to>
      <xdr:col>10</xdr:col>
      <xdr:colOff>114300</xdr:colOff>
      <xdr:row>96</xdr:row>
      <xdr:rowOff>148909</xdr:rowOff>
    </xdr:to>
    <xdr:cxnSp macro="">
      <xdr:nvCxnSpPr>
        <xdr:cNvPr id="244" name="直線コネクタ 243"/>
        <xdr:cNvCxnSpPr/>
      </xdr:nvCxnSpPr>
      <xdr:spPr>
        <a:xfrm flipV="1">
          <a:off x="1130300" y="16604135"/>
          <a:ext cx="8890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4187</xdr:rowOff>
    </xdr:from>
    <xdr:to>
      <xdr:col>10</xdr:col>
      <xdr:colOff>165100</xdr:colOff>
      <xdr:row>96</xdr:row>
      <xdr:rowOff>105787</xdr:rowOff>
    </xdr:to>
    <xdr:sp macro="" textlink="">
      <xdr:nvSpPr>
        <xdr:cNvPr id="245" name="フローチャート: 判断 244"/>
        <xdr:cNvSpPr/>
      </xdr:nvSpPr>
      <xdr:spPr>
        <a:xfrm>
          <a:off x="19685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122314</xdr:rowOff>
    </xdr:from>
    <xdr:ext cx="534377" cy="259045"/>
    <xdr:sp macro="" textlink="">
      <xdr:nvSpPr>
        <xdr:cNvPr id="246" name="テキスト ボックス 245"/>
        <xdr:cNvSpPr txBox="1"/>
      </xdr:nvSpPr>
      <xdr:spPr>
        <a:xfrm>
          <a:off x="1752111" y="16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7" name="フローチャート: 判断 246"/>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134692</xdr:rowOff>
    </xdr:from>
    <xdr:ext cx="534377" cy="259045"/>
    <xdr:sp macro="" textlink="">
      <xdr:nvSpPr>
        <xdr:cNvPr id="248" name="テキスト ボックス 247"/>
        <xdr:cNvSpPr txBox="1"/>
      </xdr:nvSpPr>
      <xdr:spPr>
        <a:xfrm>
          <a:off x="863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122799</xdr:rowOff>
    </xdr:from>
    <xdr:to>
      <xdr:col>24</xdr:col>
      <xdr:colOff>114300</xdr:colOff>
      <xdr:row>91</xdr:row>
      <xdr:rowOff>52949</xdr:rowOff>
    </xdr:to>
    <xdr:sp macro="" textlink="">
      <xdr:nvSpPr>
        <xdr:cNvPr id="254" name="楕円 253"/>
        <xdr:cNvSpPr/>
      </xdr:nvSpPr>
      <xdr:spPr>
        <a:xfrm>
          <a:off x="4584700" y="1555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37726</xdr:rowOff>
    </xdr:from>
    <xdr:ext cx="599010" cy="259045"/>
    <xdr:sp macro="" textlink="">
      <xdr:nvSpPr>
        <xdr:cNvPr id="255" name="衛生費該当値テキスト"/>
        <xdr:cNvSpPr txBox="1"/>
      </xdr:nvSpPr>
      <xdr:spPr>
        <a:xfrm>
          <a:off x="4686300" y="15468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31228</xdr:rowOff>
    </xdr:from>
    <xdr:to>
      <xdr:col>20</xdr:col>
      <xdr:colOff>38100</xdr:colOff>
      <xdr:row>96</xdr:row>
      <xdr:rowOff>132828</xdr:rowOff>
    </xdr:to>
    <xdr:sp macro="" textlink="">
      <xdr:nvSpPr>
        <xdr:cNvPr id="256" name="楕円 255"/>
        <xdr:cNvSpPr/>
      </xdr:nvSpPr>
      <xdr:spPr>
        <a:xfrm>
          <a:off x="3746500" y="1649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123955</xdr:rowOff>
    </xdr:from>
    <xdr:ext cx="534377" cy="259045"/>
    <xdr:sp macro="" textlink="">
      <xdr:nvSpPr>
        <xdr:cNvPr id="257" name="テキスト ボックス 256"/>
        <xdr:cNvSpPr txBox="1"/>
      </xdr:nvSpPr>
      <xdr:spPr>
        <a:xfrm>
          <a:off x="3530111" y="1658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66269</xdr:rowOff>
    </xdr:from>
    <xdr:to>
      <xdr:col>15</xdr:col>
      <xdr:colOff>101600</xdr:colOff>
      <xdr:row>96</xdr:row>
      <xdr:rowOff>167869</xdr:rowOff>
    </xdr:to>
    <xdr:sp macro="" textlink="">
      <xdr:nvSpPr>
        <xdr:cNvPr id="258" name="楕円 257"/>
        <xdr:cNvSpPr/>
      </xdr:nvSpPr>
      <xdr:spPr>
        <a:xfrm>
          <a:off x="2857500" y="165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158996</xdr:rowOff>
    </xdr:from>
    <xdr:ext cx="534377" cy="259045"/>
    <xdr:sp macro="" textlink="">
      <xdr:nvSpPr>
        <xdr:cNvPr id="259" name="テキスト ボックス 258"/>
        <xdr:cNvSpPr txBox="1"/>
      </xdr:nvSpPr>
      <xdr:spPr>
        <a:xfrm>
          <a:off x="2641111" y="166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94135</xdr:rowOff>
    </xdr:from>
    <xdr:to>
      <xdr:col>10</xdr:col>
      <xdr:colOff>165100</xdr:colOff>
      <xdr:row>97</xdr:row>
      <xdr:rowOff>24285</xdr:rowOff>
    </xdr:to>
    <xdr:sp macro="" textlink="">
      <xdr:nvSpPr>
        <xdr:cNvPr id="260" name="楕円 259"/>
        <xdr:cNvSpPr/>
      </xdr:nvSpPr>
      <xdr:spPr>
        <a:xfrm>
          <a:off x="1968500" y="1655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15412</xdr:rowOff>
    </xdr:from>
    <xdr:ext cx="534377" cy="259045"/>
    <xdr:sp macro="" textlink="">
      <xdr:nvSpPr>
        <xdr:cNvPr id="261" name="テキスト ボックス 260"/>
        <xdr:cNvSpPr txBox="1"/>
      </xdr:nvSpPr>
      <xdr:spPr>
        <a:xfrm>
          <a:off x="1752111" y="166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98109</xdr:rowOff>
    </xdr:from>
    <xdr:to>
      <xdr:col>6</xdr:col>
      <xdr:colOff>38100</xdr:colOff>
      <xdr:row>97</xdr:row>
      <xdr:rowOff>28259</xdr:rowOff>
    </xdr:to>
    <xdr:sp macro="" textlink="">
      <xdr:nvSpPr>
        <xdr:cNvPr id="262" name="楕円 261"/>
        <xdr:cNvSpPr/>
      </xdr:nvSpPr>
      <xdr:spPr>
        <a:xfrm>
          <a:off x="1079500" y="1655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19386</xdr:rowOff>
    </xdr:from>
    <xdr:ext cx="534377" cy="259045"/>
    <xdr:sp macro="" textlink="">
      <xdr:nvSpPr>
        <xdr:cNvPr id="263" name="テキスト ボックス 262"/>
        <xdr:cNvSpPr txBox="1"/>
      </xdr:nvSpPr>
      <xdr:spPr>
        <a:xfrm>
          <a:off x="863111" y="1665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9" name="直線コネクタ 288"/>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92"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93" name="直線コネクタ 292"/>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86469</xdr:rowOff>
    </xdr:from>
    <xdr:to>
      <xdr:col>55</xdr:col>
      <xdr:colOff>0</xdr:colOff>
      <xdr:row>36</xdr:row>
      <xdr:rowOff>96919</xdr:rowOff>
    </xdr:to>
    <xdr:cxnSp macro="">
      <xdr:nvCxnSpPr>
        <xdr:cNvPr id="294" name="直線コネクタ 293"/>
        <xdr:cNvCxnSpPr/>
      </xdr:nvCxnSpPr>
      <xdr:spPr>
        <a:xfrm flipV="1">
          <a:off x="9639300" y="6258669"/>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134928</xdr:rowOff>
    </xdr:from>
    <xdr:ext cx="378565" cy="259045"/>
    <xdr:sp macro="" textlink="">
      <xdr:nvSpPr>
        <xdr:cNvPr id="295" name="労働費平均値テキスト"/>
        <xdr:cNvSpPr txBox="1"/>
      </xdr:nvSpPr>
      <xdr:spPr>
        <a:xfrm>
          <a:off x="10528300" y="64785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156500</xdr:rowOff>
    </xdr:from>
    <xdr:to>
      <xdr:col>55</xdr:col>
      <xdr:colOff>50800</xdr:colOff>
      <xdr:row>38</xdr:row>
      <xdr:rowOff>86651</xdr:rowOff>
    </xdr:to>
    <xdr:sp macro="" textlink="">
      <xdr:nvSpPr>
        <xdr:cNvPr id="296" name="フローチャート: 判断 295"/>
        <xdr:cNvSpPr/>
      </xdr:nvSpPr>
      <xdr:spPr>
        <a:xfrm>
          <a:off x="104267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96919</xdr:rowOff>
    </xdr:from>
    <xdr:to>
      <xdr:col>50</xdr:col>
      <xdr:colOff>114300</xdr:colOff>
      <xdr:row>36</xdr:row>
      <xdr:rowOff>103777</xdr:rowOff>
    </xdr:to>
    <xdr:cxnSp macro="">
      <xdr:nvCxnSpPr>
        <xdr:cNvPr id="297" name="直線コネクタ 296"/>
        <xdr:cNvCxnSpPr/>
      </xdr:nvCxnSpPr>
      <xdr:spPr>
        <a:xfrm flipV="1">
          <a:off x="8750300" y="626911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142458</xdr:rowOff>
    </xdr:from>
    <xdr:to>
      <xdr:col>50</xdr:col>
      <xdr:colOff>165100</xdr:colOff>
      <xdr:row>38</xdr:row>
      <xdr:rowOff>72608</xdr:rowOff>
    </xdr:to>
    <xdr:sp macro="" textlink="">
      <xdr:nvSpPr>
        <xdr:cNvPr id="298" name="フローチャート: 判断 297"/>
        <xdr:cNvSpPr/>
      </xdr:nvSpPr>
      <xdr:spPr>
        <a:xfrm>
          <a:off x="9588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63735</xdr:rowOff>
    </xdr:from>
    <xdr:ext cx="378565" cy="259045"/>
    <xdr:sp macro="" textlink="">
      <xdr:nvSpPr>
        <xdr:cNvPr id="299" name="テキスト ボックス 298"/>
        <xdr:cNvSpPr txBox="1"/>
      </xdr:nvSpPr>
      <xdr:spPr>
        <a:xfrm>
          <a:off x="9450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116840</xdr:rowOff>
    </xdr:from>
    <xdr:to>
      <xdr:col>45</xdr:col>
      <xdr:colOff>177800</xdr:colOff>
      <xdr:row>36</xdr:row>
      <xdr:rowOff>103777</xdr:rowOff>
    </xdr:to>
    <xdr:cxnSp macro="">
      <xdr:nvCxnSpPr>
        <xdr:cNvPr id="300" name="直線コネクタ 299"/>
        <xdr:cNvCxnSpPr/>
      </xdr:nvCxnSpPr>
      <xdr:spPr>
        <a:xfrm>
          <a:off x="7861300" y="6117590"/>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142131</xdr:rowOff>
    </xdr:from>
    <xdr:to>
      <xdr:col>46</xdr:col>
      <xdr:colOff>38100</xdr:colOff>
      <xdr:row>38</xdr:row>
      <xdr:rowOff>72281</xdr:rowOff>
    </xdr:to>
    <xdr:sp macro="" textlink="">
      <xdr:nvSpPr>
        <xdr:cNvPr id="301" name="フローチャート: 判断 300"/>
        <xdr:cNvSpPr/>
      </xdr:nvSpPr>
      <xdr:spPr>
        <a:xfrm>
          <a:off x="8699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63408</xdr:rowOff>
    </xdr:from>
    <xdr:ext cx="378565" cy="259045"/>
    <xdr:sp macro="" textlink="">
      <xdr:nvSpPr>
        <xdr:cNvPr id="302" name="テキスト ボックス 301"/>
        <xdr:cNvSpPr txBox="1"/>
      </xdr:nvSpPr>
      <xdr:spPr>
        <a:xfrm>
          <a:off x="8561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116840</xdr:rowOff>
    </xdr:from>
    <xdr:to>
      <xdr:col>41</xdr:col>
      <xdr:colOff>50800</xdr:colOff>
      <xdr:row>36</xdr:row>
      <xdr:rowOff>119452</xdr:rowOff>
    </xdr:to>
    <xdr:cxnSp macro="">
      <xdr:nvCxnSpPr>
        <xdr:cNvPr id="303" name="直線コネクタ 302"/>
        <xdr:cNvCxnSpPr/>
      </xdr:nvCxnSpPr>
      <xdr:spPr>
        <a:xfrm flipV="1">
          <a:off x="6972300" y="6117590"/>
          <a:ext cx="889000" cy="17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107188</xdr:rowOff>
    </xdr:from>
    <xdr:to>
      <xdr:col>41</xdr:col>
      <xdr:colOff>101600</xdr:colOff>
      <xdr:row>38</xdr:row>
      <xdr:rowOff>37338</xdr:rowOff>
    </xdr:to>
    <xdr:sp macro="" textlink="">
      <xdr:nvSpPr>
        <xdr:cNvPr id="304" name="フローチャート: 判断 303"/>
        <xdr:cNvSpPr/>
      </xdr:nvSpPr>
      <xdr:spPr>
        <a:xfrm>
          <a:off x="7810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28465</xdr:rowOff>
    </xdr:from>
    <xdr:ext cx="378565" cy="259045"/>
    <xdr:sp macro="" textlink="">
      <xdr:nvSpPr>
        <xdr:cNvPr id="305" name="テキスト ボックス 304"/>
        <xdr:cNvSpPr txBox="1"/>
      </xdr:nvSpPr>
      <xdr:spPr>
        <a:xfrm>
          <a:off x="7672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170216</xdr:rowOff>
    </xdr:from>
    <xdr:to>
      <xdr:col>36</xdr:col>
      <xdr:colOff>165100</xdr:colOff>
      <xdr:row>36</xdr:row>
      <xdr:rowOff>100366</xdr:rowOff>
    </xdr:to>
    <xdr:sp macro="" textlink="">
      <xdr:nvSpPr>
        <xdr:cNvPr id="306" name="フローチャート: 判断 305"/>
        <xdr:cNvSpPr/>
      </xdr:nvSpPr>
      <xdr:spPr>
        <a:xfrm>
          <a:off x="6921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116893</xdr:rowOff>
    </xdr:from>
    <xdr:ext cx="469744" cy="259045"/>
    <xdr:sp macro="" textlink="">
      <xdr:nvSpPr>
        <xdr:cNvPr id="307" name="テキスト ボックス 306"/>
        <xdr:cNvSpPr txBox="1"/>
      </xdr:nvSpPr>
      <xdr:spPr>
        <a:xfrm>
          <a:off x="6737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35669</xdr:rowOff>
    </xdr:from>
    <xdr:to>
      <xdr:col>55</xdr:col>
      <xdr:colOff>50800</xdr:colOff>
      <xdr:row>36</xdr:row>
      <xdr:rowOff>137269</xdr:rowOff>
    </xdr:to>
    <xdr:sp macro="" textlink="">
      <xdr:nvSpPr>
        <xdr:cNvPr id="313" name="楕円 312"/>
        <xdr:cNvSpPr/>
      </xdr:nvSpPr>
      <xdr:spPr>
        <a:xfrm>
          <a:off x="10426700" y="620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58546</xdr:rowOff>
    </xdr:from>
    <xdr:ext cx="469744" cy="259045"/>
    <xdr:sp macro="" textlink="">
      <xdr:nvSpPr>
        <xdr:cNvPr id="314" name="労働費該当値テキスト"/>
        <xdr:cNvSpPr txBox="1"/>
      </xdr:nvSpPr>
      <xdr:spPr>
        <a:xfrm>
          <a:off x="10528300" y="605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46119</xdr:rowOff>
    </xdr:from>
    <xdr:to>
      <xdr:col>50</xdr:col>
      <xdr:colOff>165100</xdr:colOff>
      <xdr:row>36</xdr:row>
      <xdr:rowOff>147719</xdr:rowOff>
    </xdr:to>
    <xdr:sp macro="" textlink="">
      <xdr:nvSpPr>
        <xdr:cNvPr id="315" name="楕円 314"/>
        <xdr:cNvSpPr/>
      </xdr:nvSpPr>
      <xdr:spPr>
        <a:xfrm>
          <a:off x="9588500" y="62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164246</xdr:rowOff>
    </xdr:from>
    <xdr:ext cx="469744" cy="259045"/>
    <xdr:sp macro="" textlink="">
      <xdr:nvSpPr>
        <xdr:cNvPr id="316" name="テキスト ボックス 315"/>
        <xdr:cNvSpPr txBox="1"/>
      </xdr:nvSpPr>
      <xdr:spPr>
        <a:xfrm>
          <a:off x="9404428" y="599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52977</xdr:rowOff>
    </xdr:from>
    <xdr:to>
      <xdr:col>46</xdr:col>
      <xdr:colOff>38100</xdr:colOff>
      <xdr:row>36</xdr:row>
      <xdr:rowOff>154577</xdr:rowOff>
    </xdr:to>
    <xdr:sp macro="" textlink="">
      <xdr:nvSpPr>
        <xdr:cNvPr id="317" name="楕円 316"/>
        <xdr:cNvSpPr/>
      </xdr:nvSpPr>
      <xdr:spPr>
        <a:xfrm>
          <a:off x="8699500" y="622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171104</xdr:rowOff>
    </xdr:from>
    <xdr:ext cx="469744" cy="259045"/>
    <xdr:sp macro="" textlink="">
      <xdr:nvSpPr>
        <xdr:cNvPr id="318" name="テキスト ボックス 317"/>
        <xdr:cNvSpPr txBox="1"/>
      </xdr:nvSpPr>
      <xdr:spPr>
        <a:xfrm>
          <a:off x="8515428" y="600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66040</xdr:rowOff>
    </xdr:from>
    <xdr:to>
      <xdr:col>41</xdr:col>
      <xdr:colOff>101600</xdr:colOff>
      <xdr:row>35</xdr:row>
      <xdr:rowOff>167640</xdr:rowOff>
    </xdr:to>
    <xdr:sp macro="" textlink="">
      <xdr:nvSpPr>
        <xdr:cNvPr id="319" name="楕円 318"/>
        <xdr:cNvSpPr/>
      </xdr:nvSpPr>
      <xdr:spPr>
        <a:xfrm>
          <a:off x="7810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12717</xdr:rowOff>
    </xdr:from>
    <xdr:ext cx="469744" cy="259045"/>
    <xdr:sp macro="" textlink="">
      <xdr:nvSpPr>
        <xdr:cNvPr id="320" name="テキスト ボックス 319"/>
        <xdr:cNvSpPr txBox="1"/>
      </xdr:nvSpPr>
      <xdr:spPr>
        <a:xfrm>
          <a:off x="7626428" y="584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68652</xdr:rowOff>
    </xdr:from>
    <xdr:to>
      <xdr:col>36</xdr:col>
      <xdr:colOff>165100</xdr:colOff>
      <xdr:row>36</xdr:row>
      <xdr:rowOff>170252</xdr:rowOff>
    </xdr:to>
    <xdr:sp macro="" textlink="">
      <xdr:nvSpPr>
        <xdr:cNvPr id="321" name="楕円 320"/>
        <xdr:cNvSpPr/>
      </xdr:nvSpPr>
      <xdr:spPr>
        <a:xfrm>
          <a:off x="6921500" y="62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161379</xdr:rowOff>
    </xdr:from>
    <xdr:ext cx="469744" cy="259045"/>
    <xdr:sp macro="" textlink="">
      <xdr:nvSpPr>
        <xdr:cNvPr id="322" name="テキスト ボックス 321"/>
        <xdr:cNvSpPr txBox="1"/>
      </xdr:nvSpPr>
      <xdr:spPr>
        <a:xfrm>
          <a:off x="6737428" y="633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169583</xdr:rowOff>
    </xdr:from>
    <xdr:to>
      <xdr:col>54</xdr:col>
      <xdr:colOff>189865</xdr:colOff>
      <xdr:row>58</xdr:row>
      <xdr:rowOff>152553</xdr:rowOff>
    </xdr:to>
    <xdr:cxnSp macro="">
      <xdr:nvCxnSpPr>
        <xdr:cNvPr id="346" name="直線コネクタ 345"/>
        <xdr:cNvCxnSpPr/>
      </xdr:nvCxnSpPr>
      <xdr:spPr>
        <a:xfrm flipV="1">
          <a:off x="10475595" y="8570633"/>
          <a:ext cx="1270" cy="152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156380</xdr:rowOff>
    </xdr:from>
    <xdr:ext cx="469744" cy="259045"/>
    <xdr:sp macro="" textlink="">
      <xdr:nvSpPr>
        <xdr:cNvPr id="347" name="農林水産業費最小値テキスト"/>
        <xdr:cNvSpPr txBox="1"/>
      </xdr:nvSpPr>
      <xdr:spPr>
        <a:xfrm>
          <a:off x="10528300" y="1010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152553</xdr:rowOff>
    </xdr:from>
    <xdr:to>
      <xdr:col>55</xdr:col>
      <xdr:colOff>88900</xdr:colOff>
      <xdr:row>58</xdr:row>
      <xdr:rowOff>152553</xdr:rowOff>
    </xdr:to>
    <xdr:cxnSp macro="">
      <xdr:nvCxnSpPr>
        <xdr:cNvPr id="348" name="直線コネクタ 347"/>
        <xdr:cNvCxnSpPr/>
      </xdr:nvCxnSpPr>
      <xdr:spPr>
        <a:xfrm>
          <a:off x="10388600" y="1009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116260</xdr:rowOff>
    </xdr:from>
    <xdr:ext cx="599010" cy="259045"/>
    <xdr:sp macro="" textlink="">
      <xdr:nvSpPr>
        <xdr:cNvPr id="349" name="農林水産業費最大値テキスト"/>
        <xdr:cNvSpPr txBox="1"/>
      </xdr:nvSpPr>
      <xdr:spPr>
        <a:xfrm>
          <a:off x="10528300" y="834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169583</xdr:rowOff>
    </xdr:from>
    <xdr:to>
      <xdr:col>55</xdr:col>
      <xdr:colOff>88900</xdr:colOff>
      <xdr:row>49</xdr:row>
      <xdr:rowOff>169583</xdr:rowOff>
    </xdr:to>
    <xdr:cxnSp macro="">
      <xdr:nvCxnSpPr>
        <xdr:cNvPr id="350" name="直線コネクタ 349"/>
        <xdr:cNvCxnSpPr/>
      </xdr:nvCxnSpPr>
      <xdr:spPr>
        <a:xfrm>
          <a:off x="10388600" y="857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65163</xdr:rowOff>
    </xdr:from>
    <xdr:to>
      <xdr:col>55</xdr:col>
      <xdr:colOff>0</xdr:colOff>
      <xdr:row>57</xdr:row>
      <xdr:rowOff>154495</xdr:rowOff>
    </xdr:to>
    <xdr:cxnSp macro="">
      <xdr:nvCxnSpPr>
        <xdr:cNvPr id="351" name="直線コネクタ 350"/>
        <xdr:cNvCxnSpPr/>
      </xdr:nvCxnSpPr>
      <xdr:spPr>
        <a:xfrm flipV="1">
          <a:off x="9639300" y="9666363"/>
          <a:ext cx="838200" cy="2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27753</xdr:rowOff>
    </xdr:from>
    <xdr:ext cx="534377" cy="259045"/>
    <xdr:sp macro="" textlink="">
      <xdr:nvSpPr>
        <xdr:cNvPr id="352" name="農林水産業費平均値テキスト"/>
        <xdr:cNvSpPr txBox="1"/>
      </xdr:nvSpPr>
      <xdr:spPr>
        <a:xfrm>
          <a:off x="10528300" y="962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49326</xdr:rowOff>
    </xdr:from>
    <xdr:to>
      <xdr:col>55</xdr:col>
      <xdr:colOff>50800</xdr:colOff>
      <xdr:row>56</xdr:row>
      <xdr:rowOff>150926</xdr:rowOff>
    </xdr:to>
    <xdr:sp macro="" textlink="">
      <xdr:nvSpPr>
        <xdr:cNvPr id="353" name="フローチャート: 判断 352"/>
        <xdr:cNvSpPr/>
      </xdr:nvSpPr>
      <xdr:spPr>
        <a:xfrm>
          <a:off x="104267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63436</xdr:rowOff>
    </xdr:from>
    <xdr:to>
      <xdr:col>50</xdr:col>
      <xdr:colOff>114300</xdr:colOff>
      <xdr:row>57</xdr:row>
      <xdr:rowOff>154495</xdr:rowOff>
    </xdr:to>
    <xdr:cxnSp macro="">
      <xdr:nvCxnSpPr>
        <xdr:cNvPr id="354" name="直線コネクタ 353"/>
        <xdr:cNvCxnSpPr/>
      </xdr:nvCxnSpPr>
      <xdr:spPr>
        <a:xfrm>
          <a:off x="8750300" y="9836086"/>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59398</xdr:rowOff>
    </xdr:from>
    <xdr:to>
      <xdr:col>50</xdr:col>
      <xdr:colOff>165100</xdr:colOff>
      <xdr:row>56</xdr:row>
      <xdr:rowOff>160998</xdr:rowOff>
    </xdr:to>
    <xdr:sp macro="" textlink="">
      <xdr:nvSpPr>
        <xdr:cNvPr id="355" name="フローチャート: 判断 354"/>
        <xdr:cNvSpPr/>
      </xdr:nvSpPr>
      <xdr:spPr>
        <a:xfrm>
          <a:off x="9588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6075</xdr:rowOff>
    </xdr:from>
    <xdr:ext cx="534377" cy="259045"/>
    <xdr:sp macro="" textlink="">
      <xdr:nvSpPr>
        <xdr:cNvPr id="356" name="テキスト ボックス 355"/>
        <xdr:cNvSpPr txBox="1"/>
      </xdr:nvSpPr>
      <xdr:spPr>
        <a:xfrm>
          <a:off x="9372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63436</xdr:rowOff>
    </xdr:from>
    <xdr:to>
      <xdr:col>45</xdr:col>
      <xdr:colOff>177800</xdr:colOff>
      <xdr:row>57</xdr:row>
      <xdr:rowOff>129566</xdr:rowOff>
    </xdr:to>
    <xdr:cxnSp macro="">
      <xdr:nvCxnSpPr>
        <xdr:cNvPr id="357" name="直線コネクタ 356"/>
        <xdr:cNvCxnSpPr/>
      </xdr:nvCxnSpPr>
      <xdr:spPr>
        <a:xfrm flipV="1">
          <a:off x="7861300" y="9836086"/>
          <a:ext cx="889000" cy="6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89192</xdr:rowOff>
    </xdr:from>
    <xdr:to>
      <xdr:col>46</xdr:col>
      <xdr:colOff>38100</xdr:colOff>
      <xdr:row>57</xdr:row>
      <xdr:rowOff>19342</xdr:rowOff>
    </xdr:to>
    <xdr:sp macro="" textlink="">
      <xdr:nvSpPr>
        <xdr:cNvPr id="358" name="フローチャート: 判断 357"/>
        <xdr:cNvSpPr/>
      </xdr:nvSpPr>
      <xdr:spPr>
        <a:xfrm>
          <a:off x="8699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35869</xdr:rowOff>
    </xdr:from>
    <xdr:ext cx="534377" cy="259045"/>
    <xdr:sp macro="" textlink="">
      <xdr:nvSpPr>
        <xdr:cNvPr id="359" name="テキスト ボックス 358"/>
        <xdr:cNvSpPr txBox="1"/>
      </xdr:nvSpPr>
      <xdr:spPr>
        <a:xfrm>
          <a:off x="8483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129566</xdr:rowOff>
    </xdr:from>
    <xdr:to>
      <xdr:col>41</xdr:col>
      <xdr:colOff>50800</xdr:colOff>
      <xdr:row>57</xdr:row>
      <xdr:rowOff>155664</xdr:rowOff>
    </xdr:to>
    <xdr:cxnSp macro="">
      <xdr:nvCxnSpPr>
        <xdr:cNvPr id="360" name="直線コネクタ 359"/>
        <xdr:cNvCxnSpPr/>
      </xdr:nvCxnSpPr>
      <xdr:spPr>
        <a:xfrm flipV="1">
          <a:off x="6972300" y="9902216"/>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97536</xdr:rowOff>
    </xdr:from>
    <xdr:to>
      <xdr:col>41</xdr:col>
      <xdr:colOff>101600</xdr:colOff>
      <xdr:row>57</xdr:row>
      <xdr:rowOff>27686</xdr:rowOff>
    </xdr:to>
    <xdr:sp macro="" textlink="">
      <xdr:nvSpPr>
        <xdr:cNvPr id="361" name="フローチャート: 判断 360"/>
        <xdr:cNvSpPr/>
      </xdr:nvSpPr>
      <xdr:spPr>
        <a:xfrm>
          <a:off x="7810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44213</xdr:rowOff>
    </xdr:from>
    <xdr:ext cx="534377" cy="259045"/>
    <xdr:sp macro="" textlink="">
      <xdr:nvSpPr>
        <xdr:cNvPr id="362" name="テキスト ボックス 361"/>
        <xdr:cNvSpPr txBox="1"/>
      </xdr:nvSpPr>
      <xdr:spPr>
        <a:xfrm>
          <a:off x="7594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137744</xdr:rowOff>
    </xdr:from>
    <xdr:to>
      <xdr:col>36</xdr:col>
      <xdr:colOff>165100</xdr:colOff>
      <xdr:row>57</xdr:row>
      <xdr:rowOff>67894</xdr:rowOff>
    </xdr:to>
    <xdr:sp macro="" textlink="">
      <xdr:nvSpPr>
        <xdr:cNvPr id="363" name="フローチャート: 判断 362"/>
        <xdr:cNvSpPr/>
      </xdr:nvSpPr>
      <xdr:spPr>
        <a:xfrm>
          <a:off x="6921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84421</xdr:rowOff>
    </xdr:from>
    <xdr:ext cx="534377" cy="259045"/>
    <xdr:sp macro="" textlink="">
      <xdr:nvSpPr>
        <xdr:cNvPr id="364" name="テキスト ボックス 363"/>
        <xdr:cNvSpPr txBox="1"/>
      </xdr:nvSpPr>
      <xdr:spPr>
        <a:xfrm>
          <a:off x="6705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14363</xdr:rowOff>
    </xdr:from>
    <xdr:to>
      <xdr:col>55</xdr:col>
      <xdr:colOff>50800</xdr:colOff>
      <xdr:row>56</xdr:row>
      <xdr:rowOff>115963</xdr:rowOff>
    </xdr:to>
    <xdr:sp macro="" textlink="">
      <xdr:nvSpPr>
        <xdr:cNvPr id="370" name="楕円 369"/>
        <xdr:cNvSpPr/>
      </xdr:nvSpPr>
      <xdr:spPr>
        <a:xfrm>
          <a:off x="10426700" y="96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37240</xdr:rowOff>
    </xdr:from>
    <xdr:ext cx="534377" cy="259045"/>
    <xdr:sp macro="" textlink="">
      <xdr:nvSpPr>
        <xdr:cNvPr id="371" name="農林水産業費該当値テキスト"/>
        <xdr:cNvSpPr txBox="1"/>
      </xdr:nvSpPr>
      <xdr:spPr>
        <a:xfrm>
          <a:off x="10528300" y="94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103695</xdr:rowOff>
    </xdr:from>
    <xdr:to>
      <xdr:col>50</xdr:col>
      <xdr:colOff>165100</xdr:colOff>
      <xdr:row>58</xdr:row>
      <xdr:rowOff>33845</xdr:rowOff>
    </xdr:to>
    <xdr:sp macro="" textlink="">
      <xdr:nvSpPr>
        <xdr:cNvPr id="372" name="楕円 371"/>
        <xdr:cNvSpPr/>
      </xdr:nvSpPr>
      <xdr:spPr>
        <a:xfrm>
          <a:off x="9588500" y="98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24972</xdr:rowOff>
    </xdr:from>
    <xdr:ext cx="534377" cy="259045"/>
    <xdr:sp macro="" textlink="">
      <xdr:nvSpPr>
        <xdr:cNvPr id="373" name="テキスト ボックス 372"/>
        <xdr:cNvSpPr txBox="1"/>
      </xdr:nvSpPr>
      <xdr:spPr>
        <a:xfrm>
          <a:off x="9372111" y="996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12636</xdr:rowOff>
    </xdr:from>
    <xdr:to>
      <xdr:col>46</xdr:col>
      <xdr:colOff>38100</xdr:colOff>
      <xdr:row>57</xdr:row>
      <xdr:rowOff>114236</xdr:rowOff>
    </xdr:to>
    <xdr:sp macro="" textlink="">
      <xdr:nvSpPr>
        <xdr:cNvPr id="374" name="楕円 373"/>
        <xdr:cNvSpPr/>
      </xdr:nvSpPr>
      <xdr:spPr>
        <a:xfrm>
          <a:off x="8699500" y="97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105363</xdr:rowOff>
    </xdr:from>
    <xdr:ext cx="534377" cy="259045"/>
    <xdr:sp macro="" textlink="">
      <xdr:nvSpPr>
        <xdr:cNvPr id="375" name="テキスト ボックス 374"/>
        <xdr:cNvSpPr txBox="1"/>
      </xdr:nvSpPr>
      <xdr:spPr>
        <a:xfrm>
          <a:off x="8483111" y="987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78766</xdr:rowOff>
    </xdr:from>
    <xdr:to>
      <xdr:col>41</xdr:col>
      <xdr:colOff>101600</xdr:colOff>
      <xdr:row>58</xdr:row>
      <xdr:rowOff>8916</xdr:rowOff>
    </xdr:to>
    <xdr:sp macro="" textlink="">
      <xdr:nvSpPr>
        <xdr:cNvPr id="376" name="楕円 375"/>
        <xdr:cNvSpPr/>
      </xdr:nvSpPr>
      <xdr:spPr>
        <a:xfrm>
          <a:off x="7810500" y="985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xdr:rowOff>
    </xdr:from>
    <xdr:ext cx="534377" cy="259045"/>
    <xdr:sp macro="" textlink="">
      <xdr:nvSpPr>
        <xdr:cNvPr id="377" name="テキスト ボックス 376"/>
        <xdr:cNvSpPr txBox="1"/>
      </xdr:nvSpPr>
      <xdr:spPr>
        <a:xfrm>
          <a:off x="7594111" y="994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104864</xdr:rowOff>
    </xdr:from>
    <xdr:to>
      <xdr:col>36</xdr:col>
      <xdr:colOff>165100</xdr:colOff>
      <xdr:row>58</xdr:row>
      <xdr:rowOff>35014</xdr:rowOff>
    </xdr:to>
    <xdr:sp macro="" textlink="">
      <xdr:nvSpPr>
        <xdr:cNvPr id="378" name="楕円 377"/>
        <xdr:cNvSpPr/>
      </xdr:nvSpPr>
      <xdr:spPr>
        <a:xfrm>
          <a:off x="6921500" y="987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26141</xdr:rowOff>
    </xdr:from>
    <xdr:ext cx="534377" cy="259045"/>
    <xdr:sp macro="" textlink="">
      <xdr:nvSpPr>
        <xdr:cNvPr id="379" name="テキスト ボックス 378"/>
        <xdr:cNvSpPr txBox="1"/>
      </xdr:nvSpPr>
      <xdr:spPr>
        <a:xfrm>
          <a:off x="6705111" y="99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84272</xdr:rowOff>
    </xdr:from>
    <xdr:to>
      <xdr:col>54</xdr:col>
      <xdr:colOff>189865</xdr:colOff>
      <xdr:row>79</xdr:row>
      <xdr:rowOff>22566</xdr:rowOff>
    </xdr:to>
    <xdr:cxnSp macro="">
      <xdr:nvCxnSpPr>
        <xdr:cNvPr id="403" name="直線コネクタ 402"/>
        <xdr:cNvCxnSpPr/>
      </xdr:nvCxnSpPr>
      <xdr:spPr>
        <a:xfrm flipV="1">
          <a:off x="10475595" y="12257222"/>
          <a:ext cx="1270" cy="1309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26393</xdr:rowOff>
    </xdr:from>
    <xdr:ext cx="469744" cy="259045"/>
    <xdr:sp macro="" textlink="">
      <xdr:nvSpPr>
        <xdr:cNvPr id="404" name="商工費最小値テキスト"/>
        <xdr:cNvSpPr txBox="1"/>
      </xdr:nvSpPr>
      <xdr:spPr>
        <a:xfrm>
          <a:off x="10528300" y="1357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22566</xdr:rowOff>
    </xdr:from>
    <xdr:to>
      <xdr:col>55</xdr:col>
      <xdr:colOff>88900</xdr:colOff>
      <xdr:row>79</xdr:row>
      <xdr:rowOff>22566</xdr:rowOff>
    </xdr:to>
    <xdr:cxnSp macro="">
      <xdr:nvCxnSpPr>
        <xdr:cNvPr id="405" name="直線コネクタ 404"/>
        <xdr:cNvCxnSpPr/>
      </xdr:nvCxnSpPr>
      <xdr:spPr>
        <a:xfrm>
          <a:off x="10388600" y="1356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30949</xdr:rowOff>
    </xdr:from>
    <xdr:ext cx="599010" cy="259045"/>
    <xdr:sp macro="" textlink="">
      <xdr:nvSpPr>
        <xdr:cNvPr id="406" name="商工費最大値テキスト"/>
        <xdr:cNvSpPr txBox="1"/>
      </xdr:nvSpPr>
      <xdr:spPr>
        <a:xfrm>
          <a:off x="10528300" y="120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84272</xdr:rowOff>
    </xdr:from>
    <xdr:to>
      <xdr:col>55</xdr:col>
      <xdr:colOff>88900</xdr:colOff>
      <xdr:row>71</xdr:row>
      <xdr:rowOff>84272</xdr:rowOff>
    </xdr:to>
    <xdr:cxnSp macro="">
      <xdr:nvCxnSpPr>
        <xdr:cNvPr id="407" name="直線コネクタ 406"/>
        <xdr:cNvCxnSpPr/>
      </xdr:nvCxnSpPr>
      <xdr:spPr>
        <a:xfrm>
          <a:off x="10388600" y="1225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84013</xdr:rowOff>
    </xdr:from>
    <xdr:to>
      <xdr:col>55</xdr:col>
      <xdr:colOff>0</xdr:colOff>
      <xdr:row>78</xdr:row>
      <xdr:rowOff>91953</xdr:rowOff>
    </xdr:to>
    <xdr:cxnSp macro="">
      <xdr:nvCxnSpPr>
        <xdr:cNvPr id="408" name="直線コネクタ 407"/>
        <xdr:cNvCxnSpPr/>
      </xdr:nvCxnSpPr>
      <xdr:spPr>
        <a:xfrm flipV="1">
          <a:off x="9639300" y="13457113"/>
          <a:ext cx="838200" cy="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42183</xdr:rowOff>
    </xdr:from>
    <xdr:ext cx="534377" cy="259045"/>
    <xdr:sp macro="" textlink="">
      <xdr:nvSpPr>
        <xdr:cNvPr id="409" name="商工費平均値テキスト"/>
        <xdr:cNvSpPr txBox="1"/>
      </xdr:nvSpPr>
      <xdr:spPr>
        <a:xfrm>
          <a:off x="10528300" y="13243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19306</xdr:rowOff>
    </xdr:from>
    <xdr:to>
      <xdr:col>55</xdr:col>
      <xdr:colOff>50800</xdr:colOff>
      <xdr:row>78</xdr:row>
      <xdr:rowOff>120906</xdr:rowOff>
    </xdr:to>
    <xdr:sp macro="" textlink="">
      <xdr:nvSpPr>
        <xdr:cNvPr id="410" name="フローチャート: 判断 409"/>
        <xdr:cNvSpPr/>
      </xdr:nvSpPr>
      <xdr:spPr>
        <a:xfrm>
          <a:off x="104267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91953</xdr:rowOff>
    </xdr:from>
    <xdr:to>
      <xdr:col>50</xdr:col>
      <xdr:colOff>114300</xdr:colOff>
      <xdr:row>78</xdr:row>
      <xdr:rowOff>109967</xdr:rowOff>
    </xdr:to>
    <xdr:cxnSp macro="">
      <xdr:nvCxnSpPr>
        <xdr:cNvPr id="411" name="直線コネクタ 410"/>
        <xdr:cNvCxnSpPr/>
      </xdr:nvCxnSpPr>
      <xdr:spPr>
        <a:xfrm flipV="1">
          <a:off x="8750300" y="13465053"/>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21501</xdr:rowOff>
    </xdr:from>
    <xdr:to>
      <xdr:col>50</xdr:col>
      <xdr:colOff>165100</xdr:colOff>
      <xdr:row>78</xdr:row>
      <xdr:rowOff>123101</xdr:rowOff>
    </xdr:to>
    <xdr:sp macro="" textlink="">
      <xdr:nvSpPr>
        <xdr:cNvPr id="412" name="フローチャート: 判断 411"/>
        <xdr:cNvSpPr/>
      </xdr:nvSpPr>
      <xdr:spPr>
        <a:xfrm>
          <a:off x="9588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139628</xdr:rowOff>
    </xdr:from>
    <xdr:ext cx="534377" cy="259045"/>
    <xdr:sp macro="" textlink="">
      <xdr:nvSpPr>
        <xdr:cNvPr id="413" name="テキスト ボックス 412"/>
        <xdr:cNvSpPr txBox="1"/>
      </xdr:nvSpPr>
      <xdr:spPr>
        <a:xfrm>
          <a:off x="9372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76698</xdr:rowOff>
    </xdr:from>
    <xdr:to>
      <xdr:col>45</xdr:col>
      <xdr:colOff>177800</xdr:colOff>
      <xdr:row>78</xdr:row>
      <xdr:rowOff>109967</xdr:rowOff>
    </xdr:to>
    <xdr:cxnSp macro="">
      <xdr:nvCxnSpPr>
        <xdr:cNvPr id="414" name="直線コネクタ 413"/>
        <xdr:cNvCxnSpPr/>
      </xdr:nvCxnSpPr>
      <xdr:spPr>
        <a:xfrm>
          <a:off x="7861300" y="13449798"/>
          <a:ext cx="889000" cy="3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33130</xdr:rowOff>
    </xdr:from>
    <xdr:to>
      <xdr:col>46</xdr:col>
      <xdr:colOff>38100</xdr:colOff>
      <xdr:row>78</xdr:row>
      <xdr:rowOff>134730</xdr:rowOff>
    </xdr:to>
    <xdr:sp macro="" textlink="">
      <xdr:nvSpPr>
        <xdr:cNvPr id="415" name="フローチャート: 判断 414"/>
        <xdr:cNvSpPr/>
      </xdr:nvSpPr>
      <xdr:spPr>
        <a:xfrm>
          <a:off x="8699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151257</xdr:rowOff>
    </xdr:from>
    <xdr:ext cx="534377" cy="259045"/>
    <xdr:sp macro="" textlink="">
      <xdr:nvSpPr>
        <xdr:cNvPr id="416" name="テキスト ボックス 415"/>
        <xdr:cNvSpPr txBox="1"/>
      </xdr:nvSpPr>
      <xdr:spPr>
        <a:xfrm>
          <a:off x="8483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76698</xdr:rowOff>
    </xdr:from>
    <xdr:to>
      <xdr:col>41</xdr:col>
      <xdr:colOff>50800</xdr:colOff>
      <xdr:row>78</xdr:row>
      <xdr:rowOff>137940</xdr:rowOff>
    </xdr:to>
    <xdr:cxnSp macro="">
      <xdr:nvCxnSpPr>
        <xdr:cNvPr id="417" name="直線コネクタ 416"/>
        <xdr:cNvCxnSpPr/>
      </xdr:nvCxnSpPr>
      <xdr:spPr>
        <a:xfrm flipV="1">
          <a:off x="6972300" y="13449798"/>
          <a:ext cx="889000" cy="6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24839</xdr:rowOff>
    </xdr:from>
    <xdr:to>
      <xdr:col>41</xdr:col>
      <xdr:colOff>101600</xdr:colOff>
      <xdr:row>78</xdr:row>
      <xdr:rowOff>126439</xdr:rowOff>
    </xdr:to>
    <xdr:sp macro="" textlink="">
      <xdr:nvSpPr>
        <xdr:cNvPr id="418" name="フローチャート: 判断 417"/>
        <xdr:cNvSpPr/>
      </xdr:nvSpPr>
      <xdr:spPr>
        <a:xfrm>
          <a:off x="7810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142966</xdr:rowOff>
    </xdr:from>
    <xdr:ext cx="534377" cy="259045"/>
    <xdr:sp macro="" textlink="">
      <xdr:nvSpPr>
        <xdr:cNvPr id="419" name="テキスト ボックス 418"/>
        <xdr:cNvSpPr txBox="1"/>
      </xdr:nvSpPr>
      <xdr:spPr>
        <a:xfrm>
          <a:off x="7594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45993</xdr:rowOff>
    </xdr:from>
    <xdr:to>
      <xdr:col>36</xdr:col>
      <xdr:colOff>165100</xdr:colOff>
      <xdr:row>78</xdr:row>
      <xdr:rowOff>147593</xdr:rowOff>
    </xdr:to>
    <xdr:sp macro="" textlink="">
      <xdr:nvSpPr>
        <xdr:cNvPr id="420" name="フローチャート: 判断 419"/>
        <xdr:cNvSpPr/>
      </xdr:nvSpPr>
      <xdr:spPr>
        <a:xfrm>
          <a:off x="6921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164120</xdr:rowOff>
    </xdr:from>
    <xdr:ext cx="534377" cy="259045"/>
    <xdr:sp macro="" textlink="">
      <xdr:nvSpPr>
        <xdr:cNvPr id="421" name="テキスト ボックス 420"/>
        <xdr:cNvSpPr txBox="1"/>
      </xdr:nvSpPr>
      <xdr:spPr>
        <a:xfrm>
          <a:off x="6705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33213</xdr:rowOff>
    </xdr:from>
    <xdr:to>
      <xdr:col>55</xdr:col>
      <xdr:colOff>50800</xdr:colOff>
      <xdr:row>78</xdr:row>
      <xdr:rowOff>134813</xdr:rowOff>
    </xdr:to>
    <xdr:sp macro="" textlink="">
      <xdr:nvSpPr>
        <xdr:cNvPr id="427" name="楕円 426"/>
        <xdr:cNvSpPr/>
      </xdr:nvSpPr>
      <xdr:spPr>
        <a:xfrm>
          <a:off x="10426700" y="134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169184</xdr:rowOff>
    </xdr:from>
    <xdr:ext cx="534377" cy="259045"/>
    <xdr:sp macro="" textlink="">
      <xdr:nvSpPr>
        <xdr:cNvPr id="428" name="商工費該当値テキスト"/>
        <xdr:cNvSpPr txBox="1"/>
      </xdr:nvSpPr>
      <xdr:spPr>
        <a:xfrm>
          <a:off x="10528300" y="1337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41153</xdr:rowOff>
    </xdr:from>
    <xdr:to>
      <xdr:col>50</xdr:col>
      <xdr:colOff>165100</xdr:colOff>
      <xdr:row>78</xdr:row>
      <xdr:rowOff>142753</xdr:rowOff>
    </xdr:to>
    <xdr:sp macro="" textlink="">
      <xdr:nvSpPr>
        <xdr:cNvPr id="429" name="楕円 428"/>
        <xdr:cNvSpPr/>
      </xdr:nvSpPr>
      <xdr:spPr>
        <a:xfrm>
          <a:off x="9588500" y="1341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133880</xdr:rowOff>
    </xdr:from>
    <xdr:ext cx="534377" cy="259045"/>
    <xdr:sp macro="" textlink="">
      <xdr:nvSpPr>
        <xdr:cNvPr id="430" name="テキスト ボックス 429"/>
        <xdr:cNvSpPr txBox="1"/>
      </xdr:nvSpPr>
      <xdr:spPr>
        <a:xfrm>
          <a:off x="9372111" y="1350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59167</xdr:rowOff>
    </xdr:from>
    <xdr:to>
      <xdr:col>46</xdr:col>
      <xdr:colOff>38100</xdr:colOff>
      <xdr:row>78</xdr:row>
      <xdr:rowOff>160767</xdr:rowOff>
    </xdr:to>
    <xdr:sp macro="" textlink="">
      <xdr:nvSpPr>
        <xdr:cNvPr id="431" name="楕円 430"/>
        <xdr:cNvSpPr/>
      </xdr:nvSpPr>
      <xdr:spPr>
        <a:xfrm>
          <a:off x="8699500" y="1343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151894</xdr:rowOff>
    </xdr:from>
    <xdr:ext cx="534377" cy="259045"/>
    <xdr:sp macro="" textlink="">
      <xdr:nvSpPr>
        <xdr:cNvPr id="432" name="テキスト ボックス 431"/>
        <xdr:cNvSpPr txBox="1"/>
      </xdr:nvSpPr>
      <xdr:spPr>
        <a:xfrm>
          <a:off x="8483111" y="1352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25898</xdr:rowOff>
    </xdr:from>
    <xdr:to>
      <xdr:col>41</xdr:col>
      <xdr:colOff>101600</xdr:colOff>
      <xdr:row>78</xdr:row>
      <xdr:rowOff>127498</xdr:rowOff>
    </xdr:to>
    <xdr:sp macro="" textlink="">
      <xdr:nvSpPr>
        <xdr:cNvPr id="433" name="楕円 432"/>
        <xdr:cNvSpPr/>
      </xdr:nvSpPr>
      <xdr:spPr>
        <a:xfrm>
          <a:off x="7810500" y="133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118625</xdr:rowOff>
    </xdr:from>
    <xdr:ext cx="534377" cy="259045"/>
    <xdr:sp macro="" textlink="">
      <xdr:nvSpPr>
        <xdr:cNvPr id="434" name="テキスト ボックス 433"/>
        <xdr:cNvSpPr txBox="1"/>
      </xdr:nvSpPr>
      <xdr:spPr>
        <a:xfrm>
          <a:off x="7594111" y="1349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87140</xdr:rowOff>
    </xdr:from>
    <xdr:to>
      <xdr:col>36</xdr:col>
      <xdr:colOff>165100</xdr:colOff>
      <xdr:row>79</xdr:row>
      <xdr:rowOff>17290</xdr:rowOff>
    </xdr:to>
    <xdr:sp macro="" textlink="">
      <xdr:nvSpPr>
        <xdr:cNvPr id="435" name="楕円 434"/>
        <xdr:cNvSpPr/>
      </xdr:nvSpPr>
      <xdr:spPr>
        <a:xfrm>
          <a:off x="6921500" y="1346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8417</xdr:rowOff>
    </xdr:from>
    <xdr:ext cx="534377" cy="259045"/>
    <xdr:sp macro="" textlink="">
      <xdr:nvSpPr>
        <xdr:cNvPr id="436" name="テキスト ボックス 435"/>
        <xdr:cNvSpPr txBox="1"/>
      </xdr:nvSpPr>
      <xdr:spPr>
        <a:xfrm>
          <a:off x="6705111" y="1355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93469</xdr:rowOff>
    </xdr:from>
    <xdr:to>
      <xdr:col>54</xdr:col>
      <xdr:colOff>189865</xdr:colOff>
      <xdr:row>98</xdr:row>
      <xdr:rowOff>100678</xdr:rowOff>
    </xdr:to>
    <xdr:cxnSp macro="">
      <xdr:nvCxnSpPr>
        <xdr:cNvPr id="460" name="直線コネクタ 459"/>
        <xdr:cNvCxnSpPr/>
      </xdr:nvCxnSpPr>
      <xdr:spPr>
        <a:xfrm flipV="1">
          <a:off x="10475595" y="15695419"/>
          <a:ext cx="1270" cy="120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104505</xdr:rowOff>
    </xdr:from>
    <xdr:ext cx="534377" cy="259045"/>
    <xdr:sp macro="" textlink="">
      <xdr:nvSpPr>
        <xdr:cNvPr id="461" name="土木費最小値テキスト"/>
        <xdr:cNvSpPr txBox="1"/>
      </xdr:nvSpPr>
      <xdr:spPr>
        <a:xfrm>
          <a:off x="10528300" y="169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100678</xdr:rowOff>
    </xdr:from>
    <xdr:to>
      <xdr:col>55</xdr:col>
      <xdr:colOff>88900</xdr:colOff>
      <xdr:row>98</xdr:row>
      <xdr:rowOff>100678</xdr:rowOff>
    </xdr:to>
    <xdr:cxnSp macro="">
      <xdr:nvCxnSpPr>
        <xdr:cNvPr id="462" name="直線コネクタ 461"/>
        <xdr:cNvCxnSpPr/>
      </xdr:nvCxnSpPr>
      <xdr:spPr>
        <a:xfrm>
          <a:off x="10388600" y="1690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40146</xdr:rowOff>
    </xdr:from>
    <xdr:ext cx="599010" cy="259045"/>
    <xdr:sp macro="" textlink="">
      <xdr:nvSpPr>
        <xdr:cNvPr id="463" name="土木費最大値テキスト"/>
        <xdr:cNvSpPr txBox="1"/>
      </xdr:nvSpPr>
      <xdr:spPr>
        <a:xfrm>
          <a:off x="10528300" y="15470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93469</xdr:rowOff>
    </xdr:from>
    <xdr:to>
      <xdr:col>55</xdr:col>
      <xdr:colOff>88900</xdr:colOff>
      <xdr:row>91</xdr:row>
      <xdr:rowOff>93469</xdr:rowOff>
    </xdr:to>
    <xdr:cxnSp macro="">
      <xdr:nvCxnSpPr>
        <xdr:cNvPr id="464" name="直線コネクタ 463"/>
        <xdr:cNvCxnSpPr/>
      </xdr:nvCxnSpPr>
      <xdr:spPr>
        <a:xfrm>
          <a:off x="10388600" y="156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122304</xdr:rowOff>
    </xdr:from>
    <xdr:to>
      <xdr:col>55</xdr:col>
      <xdr:colOff>0</xdr:colOff>
      <xdr:row>97</xdr:row>
      <xdr:rowOff>44335</xdr:rowOff>
    </xdr:to>
    <xdr:cxnSp macro="">
      <xdr:nvCxnSpPr>
        <xdr:cNvPr id="465" name="直線コネクタ 464"/>
        <xdr:cNvCxnSpPr/>
      </xdr:nvCxnSpPr>
      <xdr:spPr>
        <a:xfrm>
          <a:off x="9639300" y="16581504"/>
          <a:ext cx="838200" cy="9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108774</xdr:rowOff>
    </xdr:from>
    <xdr:ext cx="534377" cy="259045"/>
    <xdr:sp macro="" textlink="">
      <xdr:nvSpPr>
        <xdr:cNvPr id="466" name="土木費平均値テキスト"/>
        <xdr:cNvSpPr txBox="1"/>
      </xdr:nvSpPr>
      <xdr:spPr>
        <a:xfrm>
          <a:off x="10528300" y="16396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85897</xdr:rowOff>
    </xdr:from>
    <xdr:to>
      <xdr:col>55</xdr:col>
      <xdr:colOff>50800</xdr:colOff>
      <xdr:row>97</xdr:row>
      <xdr:rowOff>16047</xdr:rowOff>
    </xdr:to>
    <xdr:sp macro="" textlink="">
      <xdr:nvSpPr>
        <xdr:cNvPr id="467" name="フローチャート: 判断 466"/>
        <xdr:cNvSpPr/>
      </xdr:nvSpPr>
      <xdr:spPr>
        <a:xfrm>
          <a:off x="10426700" y="165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122304</xdr:rowOff>
    </xdr:from>
    <xdr:to>
      <xdr:col>50</xdr:col>
      <xdr:colOff>114300</xdr:colOff>
      <xdr:row>96</xdr:row>
      <xdr:rowOff>139982</xdr:rowOff>
    </xdr:to>
    <xdr:cxnSp macro="">
      <xdr:nvCxnSpPr>
        <xdr:cNvPr id="468" name="直線コネクタ 467"/>
        <xdr:cNvCxnSpPr/>
      </xdr:nvCxnSpPr>
      <xdr:spPr>
        <a:xfrm flipV="1">
          <a:off x="8750300" y="16581504"/>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82415</xdr:rowOff>
    </xdr:from>
    <xdr:to>
      <xdr:col>50</xdr:col>
      <xdr:colOff>165100</xdr:colOff>
      <xdr:row>97</xdr:row>
      <xdr:rowOff>12565</xdr:rowOff>
    </xdr:to>
    <xdr:sp macro="" textlink="">
      <xdr:nvSpPr>
        <xdr:cNvPr id="469" name="フローチャート: 判断 468"/>
        <xdr:cNvSpPr/>
      </xdr:nvSpPr>
      <xdr:spPr>
        <a:xfrm>
          <a:off x="95885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3692</xdr:rowOff>
    </xdr:from>
    <xdr:ext cx="534377" cy="259045"/>
    <xdr:sp macro="" textlink="">
      <xdr:nvSpPr>
        <xdr:cNvPr id="470" name="テキスト ボックス 469"/>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139982</xdr:rowOff>
    </xdr:from>
    <xdr:to>
      <xdr:col>45</xdr:col>
      <xdr:colOff>177800</xdr:colOff>
      <xdr:row>97</xdr:row>
      <xdr:rowOff>10328</xdr:rowOff>
    </xdr:to>
    <xdr:cxnSp macro="">
      <xdr:nvCxnSpPr>
        <xdr:cNvPr id="471" name="直線コネクタ 470"/>
        <xdr:cNvCxnSpPr/>
      </xdr:nvCxnSpPr>
      <xdr:spPr>
        <a:xfrm flipV="1">
          <a:off x="7861300" y="16599182"/>
          <a:ext cx="8890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99881</xdr:rowOff>
    </xdr:from>
    <xdr:to>
      <xdr:col>46</xdr:col>
      <xdr:colOff>38100</xdr:colOff>
      <xdr:row>97</xdr:row>
      <xdr:rowOff>30031</xdr:rowOff>
    </xdr:to>
    <xdr:sp macro="" textlink="">
      <xdr:nvSpPr>
        <xdr:cNvPr id="472" name="フローチャート: 判断 471"/>
        <xdr:cNvSpPr/>
      </xdr:nvSpPr>
      <xdr:spPr>
        <a:xfrm>
          <a:off x="8699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21158</xdr:rowOff>
    </xdr:from>
    <xdr:ext cx="534377" cy="259045"/>
    <xdr:sp macro="" textlink="">
      <xdr:nvSpPr>
        <xdr:cNvPr id="473" name="テキスト ボックス 472"/>
        <xdr:cNvSpPr txBox="1"/>
      </xdr:nvSpPr>
      <xdr:spPr>
        <a:xfrm>
          <a:off x="8483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10328</xdr:rowOff>
    </xdr:from>
    <xdr:to>
      <xdr:col>41</xdr:col>
      <xdr:colOff>50800</xdr:colOff>
      <xdr:row>97</xdr:row>
      <xdr:rowOff>55643</xdr:rowOff>
    </xdr:to>
    <xdr:cxnSp macro="">
      <xdr:nvCxnSpPr>
        <xdr:cNvPr id="474" name="直線コネクタ 473"/>
        <xdr:cNvCxnSpPr/>
      </xdr:nvCxnSpPr>
      <xdr:spPr>
        <a:xfrm flipV="1">
          <a:off x="6972300" y="16640978"/>
          <a:ext cx="889000" cy="4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112148</xdr:rowOff>
    </xdr:from>
    <xdr:to>
      <xdr:col>41</xdr:col>
      <xdr:colOff>101600</xdr:colOff>
      <xdr:row>97</xdr:row>
      <xdr:rowOff>42298</xdr:rowOff>
    </xdr:to>
    <xdr:sp macro="" textlink="">
      <xdr:nvSpPr>
        <xdr:cNvPr id="475" name="フローチャート: 判断 474"/>
        <xdr:cNvSpPr/>
      </xdr:nvSpPr>
      <xdr:spPr>
        <a:xfrm>
          <a:off x="7810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58825</xdr:rowOff>
    </xdr:from>
    <xdr:ext cx="534377" cy="259045"/>
    <xdr:sp macro="" textlink="">
      <xdr:nvSpPr>
        <xdr:cNvPr id="476" name="テキスト ボックス 475"/>
        <xdr:cNvSpPr txBox="1"/>
      </xdr:nvSpPr>
      <xdr:spPr>
        <a:xfrm>
          <a:off x="7594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137371</xdr:rowOff>
    </xdr:from>
    <xdr:to>
      <xdr:col>36</xdr:col>
      <xdr:colOff>165100</xdr:colOff>
      <xdr:row>96</xdr:row>
      <xdr:rowOff>67521</xdr:rowOff>
    </xdr:to>
    <xdr:sp macro="" textlink="">
      <xdr:nvSpPr>
        <xdr:cNvPr id="477" name="フローチャート: 判断 476"/>
        <xdr:cNvSpPr/>
      </xdr:nvSpPr>
      <xdr:spPr>
        <a:xfrm>
          <a:off x="6921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84048</xdr:rowOff>
    </xdr:from>
    <xdr:ext cx="534377" cy="259045"/>
    <xdr:sp macro="" textlink="">
      <xdr:nvSpPr>
        <xdr:cNvPr id="478" name="テキスト ボックス 477"/>
        <xdr:cNvSpPr txBox="1"/>
      </xdr:nvSpPr>
      <xdr:spPr>
        <a:xfrm>
          <a:off x="6705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164985</xdr:rowOff>
    </xdr:from>
    <xdr:to>
      <xdr:col>55</xdr:col>
      <xdr:colOff>50800</xdr:colOff>
      <xdr:row>97</xdr:row>
      <xdr:rowOff>95135</xdr:rowOff>
    </xdr:to>
    <xdr:sp macro="" textlink="">
      <xdr:nvSpPr>
        <xdr:cNvPr id="484" name="楕円 483"/>
        <xdr:cNvSpPr/>
      </xdr:nvSpPr>
      <xdr:spPr>
        <a:xfrm>
          <a:off x="10426700" y="1662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143412</xdr:rowOff>
    </xdr:from>
    <xdr:ext cx="534377" cy="259045"/>
    <xdr:sp macro="" textlink="">
      <xdr:nvSpPr>
        <xdr:cNvPr id="485" name="土木費該当値テキスト"/>
        <xdr:cNvSpPr txBox="1"/>
      </xdr:nvSpPr>
      <xdr:spPr>
        <a:xfrm>
          <a:off x="10528300" y="1660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71504</xdr:rowOff>
    </xdr:from>
    <xdr:to>
      <xdr:col>50</xdr:col>
      <xdr:colOff>165100</xdr:colOff>
      <xdr:row>97</xdr:row>
      <xdr:rowOff>1654</xdr:rowOff>
    </xdr:to>
    <xdr:sp macro="" textlink="">
      <xdr:nvSpPr>
        <xdr:cNvPr id="486" name="楕円 485"/>
        <xdr:cNvSpPr/>
      </xdr:nvSpPr>
      <xdr:spPr>
        <a:xfrm>
          <a:off x="9588500" y="165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18181</xdr:rowOff>
    </xdr:from>
    <xdr:ext cx="534377" cy="259045"/>
    <xdr:sp macro="" textlink="">
      <xdr:nvSpPr>
        <xdr:cNvPr id="487" name="テキスト ボックス 486"/>
        <xdr:cNvSpPr txBox="1"/>
      </xdr:nvSpPr>
      <xdr:spPr>
        <a:xfrm>
          <a:off x="9372111" y="1630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89182</xdr:rowOff>
    </xdr:from>
    <xdr:to>
      <xdr:col>46</xdr:col>
      <xdr:colOff>38100</xdr:colOff>
      <xdr:row>97</xdr:row>
      <xdr:rowOff>19332</xdr:rowOff>
    </xdr:to>
    <xdr:sp macro="" textlink="">
      <xdr:nvSpPr>
        <xdr:cNvPr id="488" name="楕円 487"/>
        <xdr:cNvSpPr/>
      </xdr:nvSpPr>
      <xdr:spPr>
        <a:xfrm>
          <a:off x="8699500" y="165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35859</xdr:rowOff>
    </xdr:from>
    <xdr:ext cx="534377" cy="259045"/>
    <xdr:sp macro="" textlink="">
      <xdr:nvSpPr>
        <xdr:cNvPr id="489" name="テキスト ボックス 488"/>
        <xdr:cNvSpPr txBox="1"/>
      </xdr:nvSpPr>
      <xdr:spPr>
        <a:xfrm>
          <a:off x="8483111" y="1632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130978</xdr:rowOff>
    </xdr:from>
    <xdr:to>
      <xdr:col>41</xdr:col>
      <xdr:colOff>101600</xdr:colOff>
      <xdr:row>97</xdr:row>
      <xdr:rowOff>61128</xdr:rowOff>
    </xdr:to>
    <xdr:sp macro="" textlink="">
      <xdr:nvSpPr>
        <xdr:cNvPr id="490" name="楕円 489"/>
        <xdr:cNvSpPr/>
      </xdr:nvSpPr>
      <xdr:spPr>
        <a:xfrm>
          <a:off x="7810500" y="1659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52255</xdr:rowOff>
    </xdr:from>
    <xdr:ext cx="534377" cy="259045"/>
    <xdr:sp macro="" textlink="">
      <xdr:nvSpPr>
        <xdr:cNvPr id="491" name="テキスト ボックス 490"/>
        <xdr:cNvSpPr txBox="1"/>
      </xdr:nvSpPr>
      <xdr:spPr>
        <a:xfrm>
          <a:off x="7594111" y="1668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4843</xdr:rowOff>
    </xdr:from>
    <xdr:to>
      <xdr:col>36</xdr:col>
      <xdr:colOff>165100</xdr:colOff>
      <xdr:row>97</xdr:row>
      <xdr:rowOff>106443</xdr:rowOff>
    </xdr:to>
    <xdr:sp macro="" textlink="">
      <xdr:nvSpPr>
        <xdr:cNvPr id="492" name="楕円 491"/>
        <xdr:cNvSpPr/>
      </xdr:nvSpPr>
      <xdr:spPr>
        <a:xfrm>
          <a:off x="6921500" y="1663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97570</xdr:rowOff>
    </xdr:from>
    <xdr:ext cx="534377" cy="259045"/>
    <xdr:sp macro="" textlink="">
      <xdr:nvSpPr>
        <xdr:cNvPr id="493" name="テキスト ボックス 492"/>
        <xdr:cNvSpPr txBox="1"/>
      </xdr:nvSpPr>
      <xdr:spPr>
        <a:xfrm>
          <a:off x="6705111" y="167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142367</xdr:rowOff>
    </xdr:from>
    <xdr:to>
      <xdr:col>85</xdr:col>
      <xdr:colOff>126364</xdr:colOff>
      <xdr:row>37</xdr:row>
      <xdr:rowOff>168313</xdr:rowOff>
    </xdr:to>
    <xdr:cxnSp macro="">
      <xdr:nvCxnSpPr>
        <xdr:cNvPr id="517" name="直線コネクタ 516"/>
        <xdr:cNvCxnSpPr/>
      </xdr:nvCxnSpPr>
      <xdr:spPr>
        <a:xfrm flipV="1">
          <a:off x="16317595" y="5285867"/>
          <a:ext cx="1269" cy="12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690</xdr:rowOff>
    </xdr:from>
    <xdr:ext cx="534377" cy="259045"/>
    <xdr:sp macro="" textlink="">
      <xdr:nvSpPr>
        <xdr:cNvPr id="518" name="消防費最小値テキスト"/>
        <xdr:cNvSpPr txBox="1"/>
      </xdr:nvSpPr>
      <xdr:spPr>
        <a:xfrm>
          <a:off x="16370300" y="651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168313</xdr:rowOff>
    </xdr:from>
    <xdr:to>
      <xdr:col>86</xdr:col>
      <xdr:colOff>25400</xdr:colOff>
      <xdr:row>37</xdr:row>
      <xdr:rowOff>168313</xdr:rowOff>
    </xdr:to>
    <xdr:cxnSp macro="">
      <xdr:nvCxnSpPr>
        <xdr:cNvPr id="519" name="直線コネクタ 518"/>
        <xdr:cNvCxnSpPr/>
      </xdr:nvCxnSpPr>
      <xdr:spPr>
        <a:xfrm>
          <a:off x="16230600" y="651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89044</xdr:rowOff>
    </xdr:from>
    <xdr:ext cx="534377" cy="259045"/>
    <xdr:sp macro="" textlink="">
      <xdr:nvSpPr>
        <xdr:cNvPr id="520" name="消防費最大値テキスト"/>
        <xdr:cNvSpPr txBox="1"/>
      </xdr:nvSpPr>
      <xdr:spPr>
        <a:xfrm>
          <a:off x="16370300" y="50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142367</xdr:rowOff>
    </xdr:from>
    <xdr:to>
      <xdr:col>86</xdr:col>
      <xdr:colOff>25400</xdr:colOff>
      <xdr:row>30</xdr:row>
      <xdr:rowOff>142367</xdr:rowOff>
    </xdr:to>
    <xdr:cxnSp macro="">
      <xdr:nvCxnSpPr>
        <xdr:cNvPr id="521" name="直線コネクタ 520"/>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117564</xdr:rowOff>
    </xdr:from>
    <xdr:to>
      <xdr:col>85</xdr:col>
      <xdr:colOff>127000</xdr:colOff>
      <xdr:row>36</xdr:row>
      <xdr:rowOff>145358</xdr:rowOff>
    </xdr:to>
    <xdr:cxnSp macro="">
      <xdr:nvCxnSpPr>
        <xdr:cNvPr id="522" name="直線コネクタ 521"/>
        <xdr:cNvCxnSpPr/>
      </xdr:nvCxnSpPr>
      <xdr:spPr>
        <a:xfrm flipV="1">
          <a:off x="15481300" y="6289764"/>
          <a:ext cx="8382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60151</xdr:rowOff>
    </xdr:from>
    <xdr:ext cx="534377" cy="259045"/>
    <xdr:sp macro="" textlink="">
      <xdr:nvSpPr>
        <xdr:cNvPr id="523" name="消防費平均値テキスト"/>
        <xdr:cNvSpPr txBox="1"/>
      </xdr:nvSpPr>
      <xdr:spPr>
        <a:xfrm>
          <a:off x="16370300" y="60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37274</xdr:rowOff>
    </xdr:from>
    <xdr:to>
      <xdr:col>85</xdr:col>
      <xdr:colOff>177800</xdr:colOff>
      <xdr:row>36</xdr:row>
      <xdr:rowOff>138874</xdr:rowOff>
    </xdr:to>
    <xdr:sp macro="" textlink="">
      <xdr:nvSpPr>
        <xdr:cNvPr id="524" name="フローチャート: 判断 523"/>
        <xdr:cNvSpPr/>
      </xdr:nvSpPr>
      <xdr:spPr>
        <a:xfrm>
          <a:off x="162687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138081</xdr:rowOff>
    </xdr:from>
    <xdr:to>
      <xdr:col>81</xdr:col>
      <xdr:colOff>50800</xdr:colOff>
      <xdr:row>36</xdr:row>
      <xdr:rowOff>145358</xdr:rowOff>
    </xdr:to>
    <xdr:cxnSp macro="">
      <xdr:nvCxnSpPr>
        <xdr:cNvPr id="525" name="直線コネクタ 524"/>
        <xdr:cNvCxnSpPr/>
      </xdr:nvCxnSpPr>
      <xdr:spPr>
        <a:xfrm>
          <a:off x="14592300" y="6310281"/>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53086</xdr:rowOff>
    </xdr:from>
    <xdr:to>
      <xdr:col>81</xdr:col>
      <xdr:colOff>101600</xdr:colOff>
      <xdr:row>36</xdr:row>
      <xdr:rowOff>154686</xdr:rowOff>
    </xdr:to>
    <xdr:sp macro="" textlink="">
      <xdr:nvSpPr>
        <xdr:cNvPr id="526" name="フローチャート: 判断 525"/>
        <xdr:cNvSpPr/>
      </xdr:nvSpPr>
      <xdr:spPr>
        <a:xfrm>
          <a:off x="15430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171213</xdr:rowOff>
    </xdr:from>
    <xdr:ext cx="534377" cy="259045"/>
    <xdr:sp macro="" textlink="">
      <xdr:nvSpPr>
        <xdr:cNvPr id="527" name="テキスト ボックス 526"/>
        <xdr:cNvSpPr txBox="1"/>
      </xdr:nvSpPr>
      <xdr:spPr>
        <a:xfrm>
          <a:off x="15214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117983</xdr:rowOff>
    </xdr:from>
    <xdr:to>
      <xdr:col>76</xdr:col>
      <xdr:colOff>114300</xdr:colOff>
      <xdr:row>36</xdr:row>
      <xdr:rowOff>138081</xdr:rowOff>
    </xdr:to>
    <xdr:cxnSp macro="">
      <xdr:nvCxnSpPr>
        <xdr:cNvPr id="528" name="直線コネクタ 527"/>
        <xdr:cNvCxnSpPr/>
      </xdr:nvCxnSpPr>
      <xdr:spPr>
        <a:xfrm>
          <a:off x="13703300" y="6290183"/>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49886</xdr:rowOff>
    </xdr:from>
    <xdr:to>
      <xdr:col>76</xdr:col>
      <xdr:colOff>165100</xdr:colOff>
      <xdr:row>36</xdr:row>
      <xdr:rowOff>151486</xdr:rowOff>
    </xdr:to>
    <xdr:sp macro="" textlink="">
      <xdr:nvSpPr>
        <xdr:cNvPr id="529" name="フローチャート: 判断 528"/>
        <xdr:cNvSpPr/>
      </xdr:nvSpPr>
      <xdr:spPr>
        <a:xfrm>
          <a:off x="14541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168013</xdr:rowOff>
    </xdr:from>
    <xdr:ext cx="534377" cy="259045"/>
    <xdr:sp macro="" textlink="">
      <xdr:nvSpPr>
        <xdr:cNvPr id="530" name="テキスト ボックス 529"/>
        <xdr:cNvSpPr txBox="1"/>
      </xdr:nvSpPr>
      <xdr:spPr>
        <a:xfrm>
          <a:off x="14325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117983</xdr:rowOff>
    </xdr:from>
    <xdr:to>
      <xdr:col>71</xdr:col>
      <xdr:colOff>177800</xdr:colOff>
      <xdr:row>36</xdr:row>
      <xdr:rowOff>164084</xdr:rowOff>
    </xdr:to>
    <xdr:cxnSp macro="">
      <xdr:nvCxnSpPr>
        <xdr:cNvPr id="531" name="直線コネクタ 530"/>
        <xdr:cNvCxnSpPr/>
      </xdr:nvCxnSpPr>
      <xdr:spPr>
        <a:xfrm flipV="1">
          <a:off x="12814300" y="6290183"/>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40094</xdr:rowOff>
    </xdr:from>
    <xdr:to>
      <xdr:col>72</xdr:col>
      <xdr:colOff>38100</xdr:colOff>
      <xdr:row>36</xdr:row>
      <xdr:rowOff>141694</xdr:rowOff>
    </xdr:to>
    <xdr:sp macro="" textlink="">
      <xdr:nvSpPr>
        <xdr:cNvPr id="532" name="フローチャート: 判断 531"/>
        <xdr:cNvSpPr/>
      </xdr:nvSpPr>
      <xdr:spPr>
        <a:xfrm>
          <a:off x="13652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158221</xdr:rowOff>
    </xdr:from>
    <xdr:ext cx="534377" cy="259045"/>
    <xdr:sp macro="" textlink="">
      <xdr:nvSpPr>
        <xdr:cNvPr id="533" name="テキスト ボックス 532"/>
        <xdr:cNvSpPr txBox="1"/>
      </xdr:nvSpPr>
      <xdr:spPr>
        <a:xfrm>
          <a:off x="13436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34" name="フローチャート: 判断 533"/>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151306</xdr:rowOff>
    </xdr:from>
    <xdr:ext cx="534377" cy="259045"/>
    <xdr:sp macro="" textlink="">
      <xdr:nvSpPr>
        <xdr:cNvPr id="535" name="テキスト ボックス 534"/>
        <xdr:cNvSpPr txBox="1"/>
      </xdr:nvSpPr>
      <xdr:spPr>
        <a:xfrm>
          <a:off x="12547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66764</xdr:rowOff>
    </xdr:from>
    <xdr:to>
      <xdr:col>85</xdr:col>
      <xdr:colOff>177800</xdr:colOff>
      <xdr:row>36</xdr:row>
      <xdr:rowOff>168364</xdr:rowOff>
    </xdr:to>
    <xdr:sp macro="" textlink="">
      <xdr:nvSpPr>
        <xdr:cNvPr id="541" name="楕円 540"/>
        <xdr:cNvSpPr/>
      </xdr:nvSpPr>
      <xdr:spPr>
        <a:xfrm>
          <a:off x="16268700" y="623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45191</xdr:rowOff>
    </xdr:from>
    <xdr:ext cx="534377" cy="259045"/>
    <xdr:sp macro="" textlink="">
      <xdr:nvSpPr>
        <xdr:cNvPr id="542" name="消防費該当値テキスト"/>
        <xdr:cNvSpPr txBox="1"/>
      </xdr:nvSpPr>
      <xdr:spPr>
        <a:xfrm>
          <a:off x="16370300" y="621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94558</xdr:rowOff>
    </xdr:from>
    <xdr:to>
      <xdr:col>81</xdr:col>
      <xdr:colOff>101600</xdr:colOff>
      <xdr:row>37</xdr:row>
      <xdr:rowOff>24708</xdr:rowOff>
    </xdr:to>
    <xdr:sp macro="" textlink="">
      <xdr:nvSpPr>
        <xdr:cNvPr id="543" name="楕円 542"/>
        <xdr:cNvSpPr/>
      </xdr:nvSpPr>
      <xdr:spPr>
        <a:xfrm>
          <a:off x="15430500" y="626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15835</xdr:rowOff>
    </xdr:from>
    <xdr:ext cx="534377" cy="259045"/>
    <xdr:sp macro="" textlink="">
      <xdr:nvSpPr>
        <xdr:cNvPr id="544" name="テキスト ボックス 543"/>
        <xdr:cNvSpPr txBox="1"/>
      </xdr:nvSpPr>
      <xdr:spPr>
        <a:xfrm>
          <a:off x="15214111" y="63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87281</xdr:rowOff>
    </xdr:from>
    <xdr:to>
      <xdr:col>76</xdr:col>
      <xdr:colOff>165100</xdr:colOff>
      <xdr:row>37</xdr:row>
      <xdr:rowOff>17431</xdr:rowOff>
    </xdr:to>
    <xdr:sp macro="" textlink="">
      <xdr:nvSpPr>
        <xdr:cNvPr id="545" name="楕円 544"/>
        <xdr:cNvSpPr/>
      </xdr:nvSpPr>
      <xdr:spPr>
        <a:xfrm>
          <a:off x="14541500" y="625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8558</xdr:rowOff>
    </xdr:from>
    <xdr:ext cx="534377" cy="259045"/>
    <xdr:sp macro="" textlink="">
      <xdr:nvSpPr>
        <xdr:cNvPr id="546" name="テキスト ボックス 545"/>
        <xdr:cNvSpPr txBox="1"/>
      </xdr:nvSpPr>
      <xdr:spPr>
        <a:xfrm>
          <a:off x="14325111" y="63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67183</xdr:rowOff>
    </xdr:from>
    <xdr:to>
      <xdr:col>72</xdr:col>
      <xdr:colOff>38100</xdr:colOff>
      <xdr:row>36</xdr:row>
      <xdr:rowOff>168783</xdr:rowOff>
    </xdr:to>
    <xdr:sp macro="" textlink="">
      <xdr:nvSpPr>
        <xdr:cNvPr id="547" name="楕円 546"/>
        <xdr:cNvSpPr/>
      </xdr:nvSpPr>
      <xdr:spPr>
        <a:xfrm>
          <a:off x="13652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159910</xdr:rowOff>
    </xdr:from>
    <xdr:ext cx="534377" cy="259045"/>
    <xdr:sp macro="" textlink="">
      <xdr:nvSpPr>
        <xdr:cNvPr id="548" name="テキスト ボックス 547"/>
        <xdr:cNvSpPr txBox="1"/>
      </xdr:nvSpPr>
      <xdr:spPr>
        <a:xfrm>
          <a:off x="13436111" y="63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113284</xdr:rowOff>
    </xdr:from>
    <xdr:to>
      <xdr:col>67</xdr:col>
      <xdr:colOff>101600</xdr:colOff>
      <xdr:row>37</xdr:row>
      <xdr:rowOff>43434</xdr:rowOff>
    </xdr:to>
    <xdr:sp macro="" textlink="">
      <xdr:nvSpPr>
        <xdr:cNvPr id="549" name="楕円 548"/>
        <xdr:cNvSpPr/>
      </xdr:nvSpPr>
      <xdr:spPr>
        <a:xfrm>
          <a:off x="12763500" y="62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34561</xdr:rowOff>
    </xdr:from>
    <xdr:ext cx="534377" cy="259045"/>
    <xdr:sp macro="" textlink="">
      <xdr:nvSpPr>
        <xdr:cNvPr id="550" name="テキスト ボックス 549"/>
        <xdr:cNvSpPr txBox="1"/>
      </xdr:nvSpPr>
      <xdr:spPr>
        <a:xfrm>
          <a:off x="12547111" y="6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70510</xdr:rowOff>
    </xdr:from>
    <xdr:to>
      <xdr:col>85</xdr:col>
      <xdr:colOff>126364</xdr:colOff>
      <xdr:row>58</xdr:row>
      <xdr:rowOff>67622</xdr:rowOff>
    </xdr:to>
    <xdr:cxnSp macro="">
      <xdr:nvCxnSpPr>
        <xdr:cNvPr id="574" name="直線コネクタ 573"/>
        <xdr:cNvCxnSpPr/>
      </xdr:nvCxnSpPr>
      <xdr:spPr>
        <a:xfrm flipV="1">
          <a:off x="16317595" y="8814460"/>
          <a:ext cx="1269" cy="119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71449</xdr:rowOff>
    </xdr:from>
    <xdr:ext cx="534377" cy="259045"/>
    <xdr:sp macro="" textlink="">
      <xdr:nvSpPr>
        <xdr:cNvPr id="575" name="教育費最小値テキスト"/>
        <xdr:cNvSpPr txBox="1"/>
      </xdr:nvSpPr>
      <xdr:spPr>
        <a:xfrm>
          <a:off x="16370300" y="100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67622</xdr:rowOff>
    </xdr:from>
    <xdr:to>
      <xdr:col>86</xdr:col>
      <xdr:colOff>25400</xdr:colOff>
      <xdr:row>58</xdr:row>
      <xdr:rowOff>67622</xdr:rowOff>
    </xdr:to>
    <xdr:cxnSp macro="">
      <xdr:nvCxnSpPr>
        <xdr:cNvPr id="576" name="直線コネクタ 575"/>
        <xdr:cNvCxnSpPr/>
      </xdr:nvCxnSpPr>
      <xdr:spPr>
        <a:xfrm>
          <a:off x="16230600" y="10011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17187</xdr:rowOff>
    </xdr:from>
    <xdr:ext cx="599010" cy="259045"/>
    <xdr:sp macro="" textlink="">
      <xdr:nvSpPr>
        <xdr:cNvPr id="577" name="教育費最大値テキスト"/>
        <xdr:cNvSpPr txBox="1"/>
      </xdr:nvSpPr>
      <xdr:spPr>
        <a:xfrm>
          <a:off x="16370300" y="858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70510</xdr:rowOff>
    </xdr:from>
    <xdr:to>
      <xdr:col>86</xdr:col>
      <xdr:colOff>25400</xdr:colOff>
      <xdr:row>51</xdr:row>
      <xdr:rowOff>70510</xdr:rowOff>
    </xdr:to>
    <xdr:cxnSp macro="">
      <xdr:nvCxnSpPr>
        <xdr:cNvPr id="578" name="直線コネクタ 577"/>
        <xdr:cNvCxnSpPr/>
      </xdr:nvCxnSpPr>
      <xdr:spPr>
        <a:xfrm>
          <a:off x="16230600" y="881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78191</xdr:rowOff>
    </xdr:from>
    <xdr:to>
      <xdr:col>85</xdr:col>
      <xdr:colOff>127000</xdr:colOff>
      <xdr:row>56</xdr:row>
      <xdr:rowOff>38140</xdr:rowOff>
    </xdr:to>
    <xdr:cxnSp macro="">
      <xdr:nvCxnSpPr>
        <xdr:cNvPr id="579" name="直線コネクタ 578"/>
        <xdr:cNvCxnSpPr/>
      </xdr:nvCxnSpPr>
      <xdr:spPr>
        <a:xfrm flipV="1">
          <a:off x="15481300" y="9507941"/>
          <a:ext cx="838200" cy="13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30377</xdr:rowOff>
    </xdr:from>
    <xdr:ext cx="534377" cy="259045"/>
    <xdr:sp macro="" textlink="">
      <xdr:nvSpPr>
        <xdr:cNvPr id="580" name="教育費平均値テキスト"/>
        <xdr:cNvSpPr txBox="1"/>
      </xdr:nvSpPr>
      <xdr:spPr>
        <a:xfrm>
          <a:off x="16370300" y="963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51950</xdr:rowOff>
    </xdr:from>
    <xdr:to>
      <xdr:col>85</xdr:col>
      <xdr:colOff>177800</xdr:colOff>
      <xdr:row>56</xdr:row>
      <xdr:rowOff>153550</xdr:rowOff>
    </xdr:to>
    <xdr:sp macro="" textlink="">
      <xdr:nvSpPr>
        <xdr:cNvPr id="581" name="フローチャート: 判断 580"/>
        <xdr:cNvSpPr/>
      </xdr:nvSpPr>
      <xdr:spPr>
        <a:xfrm>
          <a:off x="162687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38140</xdr:rowOff>
    </xdr:from>
    <xdr:to>
      <xdr:col>81</xdr:col>
      <xdr:colOff>50800</xdr:colOff>
      <xdr:row>56</xdr:row>
      <xdr:rowOff>125420</xdr:rowOff>
    </xdr:to>
    <xdr:cxnSp macro="">
      <xdr:nvCxnSpPr>
        <xdr:cNvPr id="582" name="直線コネクタ 581"/>
        <xdr:cNvCxnSpPr/>
      </xdr:nvCxnSpPr>
      <xdr:spPr>
        <a:xfrm flipV="1">
          <a:off x="14592300" y="9639340"/>
          <a:ext cx="889000" cy="8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47402</xdr:rowOff>
    </xdr:from>
    <xdr:to>
      <xdr:col>81</xdr:col>
      <xdr:colOff>101600</xdr:colOff>
      <xdr:row>56</xdr:row>
      <xdr:rowOff>149002</xdr:rowOff>
    </xdr:to>
    <xdr:sp macro="" textlink="">
      <xdr:nvSpPr>
        <xdr:cNvPr id="583" name="フローチャート: 判断 582"/>
        <xdr:cNvSpPr/>
      </xdr:nvSpPr>
      <xdr:spPr>
        <a:xfrm>
          <a:off x="15430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140129</xdr:rowOff>
    </xdr:from>
    <xdr:ext cx="534377" cy="259045"/>
    <xdr:sp macro="" textlink="">
      <xdr:nvSpPr>
        <xdr:cNvPr id="584" name="テキスト ボックス 583"/>
        <xdr:cNvSpPr txBox="1"/>
      </xdr:nvSpPr>
      <xdr:spPr>
        <a:xfrm>
          <a:off x="15214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124231</xdr:rowOff>
    </xdr:from>
    <xdr:to>
      <xdr:col>76</xdr:col>
      <xdr:colOff>114300</xdr:colOff>
      <xdr:row>56</xdr:row>
      <xdr:rowOff>125420</xdr:rowOff>
    </xdr:to>
    <xdr:cxnSp macro="">
      <xdr:nvCxnSpPr>
        <xdr:cNvPr id="585" name="直線コネクタ 584"/>
        <xdr:cNvCxnSpPr/>
      </xdr:nvCxnSpPr>
      <xdr:spPr>
        <a:xfrm>
          <a:off x="13703300" y="972543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51013</xdr:rowOff>
    </xdr:from>
    <xdr:to>
      <xdr:col>76</xdr:col>
      <xdr:colOff>165100</xdr:colOff>
      <xdr:row>56</xdr:row>
      <xdr:rowOff>152613</xdr:rowOff>
    </xdr:to>
    <xdr:sp macro="" textlink="">
      <xdr:nvSpPr>
        <xdr:cNvPr id="586" name="フローチャート: 判断 585"/>
        <xdr:cNvSpPr/>
      </xdr:nvSpPr>
      <xdr:spPr>
        <a:xfrm>
          <a:off x="14541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169140</xdr:rowOff>
    </xdr:from>
    <xdr:ext cx="534377" cy="259045"/>
    <xdr:sp macro="" textlink="">
      <xdr:nvSpPr>
        <xdr:cNvPr id="587" name="テキスト ボックス 586"/>
        <xdr:cNvSpPr txBox="1"/>
      </xdr:nvSpPr>
      <xdr:spPr>
        <a:xfrm>
          <a:off x="14325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124231</xdr:rowOff>
    </xdr:from>
    <xdr:to>
      <xdr:col>71</xdr:col>
      <xdr:colOff>177800</xdr:colOff>
      <xdr:row>57</xdr:row>
      <xdr:rowOff>20134</xdr:rowOff>
    </xdr:to>
    <xdr:cxnSp macro="">
      <xdr:nvCxnSpPr>
        <xdr:cNvPr id="588" name="直線コネクタ 587"/>
        <xdr:cNvCxnSpPr/>
      </xdr:nvCxnSpPr>
      <xdr:spPr>
        <a:xfrm flipV="1">
          <a:off x="12814300" y="9725431"/>
          <a:ext cx="889000" cy="6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49292</xdr:rowOff>
    </xdr:from>
    <xdr:to>
      <xdr:col>72</xdr:col>
      <xdr:colOff>38100</xdr:colOff>
      <xdr:row>56</xdr:row>
      <xdr:rowOff>150892</xdr:rowOff>
    </xdr:to>
    <xdr:sp macro="" textlink="">
      <xdr:nvSpPr>
        <xdr:cNvPr id="589" name="フローチャート: 判断 588"/>
        <xdr:cNvSpPr/>
      </xdr:nvSpPr>
      <xdr:spPr>
        <a:xfrm>
          <a:off x="13652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167419</xdr:rowOff>
    </xdr:from>
    <xdr:ext cx="534377" cy="259045"/>
    <xdr:sp macro="" textlink="">
      <xdr:nvSpPr>
        <xdr:cNvPr id="590" name="テキスト ボックス 589"/>
        <xdr:cNvSpPr txBox="1"/>
      </xdr:nvSpPr>
      <xdr:spPr>
        <a:xfrm>
          <a:off x="13436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45283</xdr:rowOff>
    </xdr:from>
    <xdr:to>
      <xdr:col>67</xdr:col>
      <xdr:colOff>101600</xdr:colOff>
      <xdr:row>56</xdr:row>
      <xdr:rowOff>146883</xdr:rowOff>
    </xdr:to>
    <xdr:sp macro="" textlink="">
      <xdr:nvSpPr>
        <xdr:cNvPr id="591" name="フローチャート: 判断 590"/>
        <xdr:cNvSpPr/>
      </xdr:nvSpPr>
      <xdr:spPr>
        <a:xfrm>
          <a:off x="12763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163410</xdr:rowOff>
    </xdr:from>
    <xdr:ext cx="534377" cy="259045"/>
    <xdr:sp macro="" textlink="">
      <xdr:nvSpPr>
        <xdr:cNvPr id="592" name="テキスト ボックス 591"/>
        <xdr:cNvSpPr txBox="1"/>
      </xdr:nvSpPr>
      <xdr:spPr>
        <a:xfrm>
          <a:off x="12547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27391</xdr:rowOff>
    </xdr:from>
    <xdr:to>
      <xdr:col>85</xdr:col>
      <xdr:colOff>177800</xdr:colOff>
      <xdr:row>55</xdr:row>
      <xdr:rowOff>128991</xdr:rowOff>
    </xdr:to>
    <xdr:sp macro="" textlink="">
      <xdr:nvSpPr>
        <xdr:cNvPr id="598" name="楕円 597"/>
        <xdr:cNvSpPr/>
      </xdr:nvSpPr>
      <xdr:spPr>
        <a:xfrm>
          <a:off x="16268700" y="945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50268</xdr:rowOff>
    </xdr:from>
    <xdr:ext cx="534377" cy="259045"/>
    <xdr:sp macro="" textlink="">
      <xdr:nvSpPr>
        <xdr:cNvPr id="599" name="教育費該当値テキスト"/>
        <xdr:cNvSpPr txBox="1"/>
      </xdr:nvSpPr>
      <xdr:spPr>
        <a:xfrm>
          <a:off x="16370300" y="930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158790</xdr:rowOff>
    </xdr:from>
    <xdr:to>
      <xdr:col>81</xdr:col>
      <xdr:colOff>101600</xdr:colOff>
      <xdr:row>56</xdr:row>
      <xdr:rowOff>88940</xdr:rowOff>
    </xdr:to>
    <xdr:sp macro="" textlink="">
      <xdr:nvSpPr>
        <xdr:cNvPr id="600" name="楕円 599"/>
        <xdr:cNvSpPr/>
      </xdr:nvSpPr>
      <xdr:spPr>
        <a:xfrm>
          <a:off x="15430500" y="95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105467</xdr:rowOff>
    </xdr:from>
    <xdr:ext cx="534377" cy="259045"/>
    <xdr:sp macro="" textlink="">
      <xdr:nvSpPr>
        <xdr:cNvPr id="601" name="テキスト ボックス 600"/>
        <xdr:cNvSpPr txBox="1"/>
      </xdr:nvSpPr>
      <xdr:spPr>
        <a:xfrm>
          <a:off x="15214111" y="936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74620</xdr:rowOff>
    </xdr:from>
    <xdr:to>
      <xdr:col>76</xdr:col>
      <xdr:colOff>165100</xdr:colOff>
      <xdr:row>57</xdr:row>
      <xdr:rowOff>4770</xdr:rowOff>
    </xdr:to>
    <xdr:sp macro="" textlink="">
      <xdr:nvSpPr>
        <xdr:cNvPr id="602" name="楕円 601"/>
        <xdr:cNvSpPr/>
      </xdr:nvSpPr>
      <xdr:spPr>
        <a:xfrm>
          <a:off x="14541500" y="96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167347</xdr:rowOff>
    </xdr:from>
    <xdr:ext cx="534377" cy="259045"/>
    <xdr:sp macro="" textlink="">
      <xdr:nvSpPr>
        <xdr:cNvPr id="603" name="テキスト ボックス 602"/>
        <xdr:cNvSpPr txBox="1"/>
      </xdr:nvSpPr>
      <xdr:spPr>
        <a:xfrm>
          <a:off x="14325111" y="976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73431</xdr:rowOff>
    </xdr:from>
    <xdr:to>
      <xdr:col>72</xdr:col>
      <xdr:colOff>38100</xdr:colOff>
      <xdr:row>57</xdr:row>
      <xdr:rowOff>3581</xdr:rowOff>
    </xdr:to>
    <xdr:sp macro="" textlink="">
      <xdr:nvSpPr>
        <xdr:cNvPr id="604" name="楕円 603"/>
        <xdr:cNvSpPr/>
      </xdr:nvSpPr>
      <xdr:spPr>
        <a:xfrm>
          <a:off x="13652500" y="96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166158</xdr:rowOff>
    </xdr:from>
    <xdr:ext cx="534377" cy="259045"/>
    <xdr:sp macro="" textlink="">
      <xdr:nvSpPr>
        <xdr:cNvPr id="605" name="テキスト ボックス 604"/>
        <xdr:cNvSpPr txBox="1"/>
      </xdr:nvSpPr>
      <xdr:spPr>
        <a:xfrm>
          <a:off x="13436111" y="97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140784</xdr:rowOff>
    </xdr:from>
    <xdr:to>
      <xdr:col>67</xdr:col>
      <xdr:colOff>101600</xdr:colOff>
      <xdr:row>57</xdr:row>
      <xdr:rowOff>70934</xdr:rowOff>
    </xdr:to>
    <xdr:sp macro="" textlink="">
      <xdr:nvSpPr>
        <xdr:cNvPr id="606" name="楕円 605"/>
        <xdr:cNvSpPr/>
      </xdr:nvSpPr>
      <xdr:spPr>
        <a:xfrm>
          <a:off x="12763500" y="974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62061</xdr:rowOff>
    </xdr:from>
    <xdr:ext cx="534377" cy="259045"/>
    <xdr:sp macro="" textlink="">
      <xdr:nvSpPr>
        <xdr:cNvPr id="607" name="テキスト ボックス 606"/>
        <xdr:cNvSpPr txBox="1"/>
      </xdr:nvSpPr>
      <xdr:spPr>
        <a:xfrm>
          <a:off x="12547111" y="983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62624</xdr:rowOff>
    </xdr:from>
    <xdr:to>
      <xdr:col>85</xdr:col>
      <xdr:colOff>126364</xdr:colOff>
      <xdr:row>79</xdr:row>
      <xdr:rowOff>44450</xdr:rowOff>
    </xdr:to>
    <xdr:cxnSp macro="">
      <xdr:nvCxnSpPr>
        <xdr:cNvPr id="631" name="直線コネクタ 630"/>
        <xdr:cNvCxnSpPr/>
      </xdr:nvCxnSpPr>
      <xdr:spPr>
        <a:xfrm flipV="1">
          <a:off x="16317595" y="12235574"/>
          <a:ext cx="1269" cy="135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9301</xdr:rowOff>
    </xdr:from>
    <xdr:ext cx="599010" cy="259045"/>
    <xdr:sp macro="" textlink="">
      <xdr:nvSpPr>
        <xdr:cNvPr id="634" name="災害復旧費最大値テキスト"/>
        <xdr:cNvSpPr txBox="1"/>
      </xdr:nvSpPr>
      <xdr:spPr>
        <a:xfrm>
          <a:off x="16370300" y="120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106,569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62624</xdr:rowOff>
    </xdr:from>
    <xdr:to>
      <xdr:col>86</xdr:col>
      <xdr:colOff>25400</xdr:colOff>
      <xdr:row>71</xdr:row>
      <xdr:rowOff>62624</xdr:rowOff>
    </xdr:to>
    <xdr:cxnSp macro="">
      <xdr:nvCxnSpPr>
        <xdr:cNvPr id="635" name="直線コネクタ 634"/>
        <xdr:cNvCxnSpPr/>
      </xdr:nvCxnSpPr>
      <xdr:spPr>
        <a:xfrm>
          <a:off x="16230600" y="12235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33731</xdr:rowOff>
    </xdr:from>
    <xdr:to>
      <xdr:col>85</xdr:col>
      <xdr:colOff>127000</xdr:colOff>
      <xdr:row>78</xdr:row>
      <xdr:rowOff>162040</xdr:rowOff>
    </xdr:to>
    <xdr:cxnSp macro="">
      <xdr:nvCxnSpPr>
        <xdr:cNvPr id="636" name="直線コネクタ 635"/>
        <xdr:cNvCxnSpPr/>
      </xdr:nvCxnSpPr>
      <xdr:spPr>
        <a:xfrm flipV="1">
          <a:off x="15481300" y="13063931"/>
          <a:ext cx="838200" cy="4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27830</xdr:rowOff>
    </xdr:from>
    <xdr:ext cx="469744" cy="259045"/>
    <xdr:sp macro="" textlink="">
      <xdr:nvSpPr>
        <xdr:cNvPr id="637" name="災害復旧費平均値テキスト"/>
        <xdr:cNvSpPr txBox="1"/>
      </xdr:nvSpPr>
      <xdr:spPr>
        <a:xfrm>
          <a:off x="16370300" y="134009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49403</xdr:rowOff>
    </xdr:from>
    <xdr:to>
      <xdr:col>85</xdr:col>
      <xdr:colOff>177800</xdr:colOff>
      <xdr:row>78</xdr:row>
      <xdr:rowOff>151003</xdr:rowOff>
    </xdr:to>
    <xdr:sp macro="" textlink="">
      <xdr:nvSpPr>
        <xdr:cNvPr id="638" name="フローチャート: 判断 637"/>
        <xdr:cNvSpPr/>
      </xdr:nvSpPr>
      <xdr:spPr>
        <a:xfrm>
          <a:off x="162687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162040</xdr:rowOff>
    </xdr:from>
    <xdr:to>
      <xdr:col>81</xdr:col>
      <xdr:colOff>50800</xdr:colOff>
      <xdr:row>79</xdr:row>
      <xdr:rowOff>1409</xdr:rowOff>
    </xdr:to>
    <xdr:cxnSp macro="">
      <xdr:nvCxnSpPr>
        <xdr:cNvPr id="639" name="直線コネクタ 638"/>
        <xdr:cNvCxnSpPr/>
      </xdr:nvCxnSpPr>
      <xdr:spPr>
        <a:xfrm flipV="1">
          <a:off x="14592300" y="13535140"/>
          <a:ext cx="889000" cy="1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97346</xdr:rowOff>
    </xdr:from>
    <xdr:to>
      <xdr:col>81</xdr:col>
      <xdr:colOff>101600</xdr:colOff>
      <xdr:row>79</xdr:row>
      <xdr:rowOff>27496</xdr:rowOff>
    </xdr:to>
    <xdr:sp macro="" textlink="">
      <xdr:nvSpPr>
        <xdr:cNvPr id="640" name="フローチャート: 判断 639"/>
        <xdr:cNvSpPr/>
      </xdr:nvSpPr>
      <xdr:spPr>
        <a:xfrm>
          <a:off x="15430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44023</xdr:rowOff>
    </xdr:from>
    <xdr:ext cx="469744" cy="259045"/>
    <xdr:sp macro="" textlink="">
      <xdr:nvSpPr>
        <xdr:cNvPr id="641" name="テキスト ボックス 640"/>
        <xdr:cNvSpPr txBox="1"/>
      </xdr:nvSpPr>
      <xdr:spPr>
        <a:xfrm>
          <a:off x="15246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1409</xdr:rowOff>
    </xdr:from>
    <xdr:to>
      <xdr:col>76</xdr:col>
      <xdr:colOff>114300</xdr:colOff>
      <xdr:row>79</xdr:row>
      <xdr:rowOff>40539</xdr:rowOff>
    </xdr:to>
    <xdr:cxnSp macro="">
      <xdr:nvCxnSpPr>
        <xdr:cNvPr id="642" name="直線コネクタ 641"/>
        <xdr:cNvCxnSpPr/>
      </xdr:nvCxnSpPr>
      <xdr:spPr>
        <a:xfrm flipV="1">
          <a:off x="13703300" y="13545959"/>
          <a:ext cx="889000" cy="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111785</xdr:rowOff>
    </xdr:from>
    <xdr:to>
      <xdr:col>76</xdr:col>
      <xdr:colOff>165100</xdr:colOff>
      <xdr:row>79</xdr:row>
      <xdr:rowOff>41935</xdr:rowOff>
    </xdr:to>
    <xdr:sp macro="" textlink="">
      <xdr:nvSpPr>
        <xdr:cNvPr id="643" name="フローチャート: 判断 642"/>
        <xdr:cNvSpPr/>
      </xdr:nvSpPr>
      <xdr:spPr>
        <a:xfrm>
          <a:off x="14541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58462</xdr:rowOff>
    </xdr:from>
    <xdr:ext cx="469744" cy="259045"/>
    <xdr:sp macro="" textlink="">
      <xdr:nvSpPr>
        <xdr:cNvPr id="644" name="テキスト ボックス 643"/>
        <xdr:cNvSpPr txBox="1"/>
      </xdr:nvSpPr>
      <xdr:spPr>
        <a:xfrm>
          <a:off x="14357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14999</xdr:rowOff>
    </xdr:from>
    <xdr:to>
      <xdr:col>71</xdr:col>
      <xdr:colOff>177800</xdr:colOff>
      <xdr:row>79</xdr:row>
      <xdr:rowOff>40539</xdr:rowOff>
    </xdr:to>
    <xdr:cxnSp macro="">
      <xdr:nvCxnSpPr>
        <xdr:cNvPr id="645" name="直線コネクタ 644"/>
        <xdr:cNvCxnSpPr/>
      </xdr:nvCxnSpPr>
      <xdr:spPr>
        <a:xfrm>
          <a:off x="12814300" y="13559549"/>
          <a:ext cx="889000" cy="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102019</xdr:rowOff>
    </xdr:from>
    <xdr:to>
      <xdr:col>72</xdr:col>
      <xdr:colOff>38100</xdr:colOff>
      <xdr:row>79</xdr:row>
      <xdr:rowOff>32169</xdr:rowOff>
    </xdr:to>
    <xdr:sp macro="" textlink="">
      <xdr:nvSpPr>
        <xdr:cNvPr id="646" name="フローチャート: 判断 645"/>
        <xdr:cNvSpPr/>
      </xdr:nvSpPr>
      <xdr:spPr>
        <a:xfrm>
          <a:off x="13652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48696</xdr:rowOff>
    </xdr:from>
    <xdr:ext cx="469744" cy="259045"/>
    <xdr:sp macro="" textlink="">
      <xdr:nvSpPr>
        <xdr:cNvPr id="647" name="テキスト ボックス 646"/>
        <xdr:cNvSpPr txBox="1"/>
      </xdr:nvSpPr>
      <xdr:spPr>
        <a:xfrm>
          <a:off x="13468428" y="132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62091</xdr:rowOff>
    </xdr:from>
    <xdr:to>
      <xdr:col>67</xdr:col>
      <xdr:colOff>101600</xdr:colOff>
      <xdr:row>78</xdr:row>
      <xdr:rowOff>163691</xdr:rowOff>
    </xdr:to>
    <xdr:sp macro="" textlink="">
      <xdr:nvSpPr>
        <xdr:cNvPr id="648" name="フローチャート: 判断 647"/>
        <xdr:cNvSpPr/>
      </xdr:nvSpPr>
      <xdr:spPr>
        <a:xfrm>
          <a:off x="12763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8768</xdr:rowOff>
    </xdr:from>
    <xdr:ext cx="469744" cy="259045"/>
    <xdr:sp macro="" textlink="">
      <xdr:nvSpPr>
        <xdr:cNvPr id="649" name="テキスト ボックス 648"/>
        <xdr:cNvSpPr txBox="1"/>
      </xdr:nvSpPr>
      <xdr:spPr>
        <a:xfrm>
          <a:off x="12579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154381</xdr:rowOff>
    </xdr:from>
    <xdr:to>
      <xdr:col>85</xdr:col>
      <xdr:colOff>177800</xdr:colOff>
      <xdr:row>76</xdr:row>
      <xdr:rowOff>84531</xdr:rowOff>
    </xdr:to>
    <xdr:sp macro="" textlink="">
      <xdr:nvSpPr>
        <xdr:cNvPr id="655" name="楕円 654"/>
        <xdr:cNvSpPr/>
      </xdr:nvSpPr>
      <xdr:spPr>
        <a:xfrm>
          <a:off x="16268700" y="130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5808</xdr:rowOff>
    </xdr:from>
    <xdr:ext cx="534377" cy="259045"/>
    <xdr:sp macro="" textlink="">
      <xdr:nvSpPr>
        <xdr:cNvPr id="656" name="災害復旧費該当値テキスト"/>
        <xdr:cNvSpPr txBox="1"/>
      </xdr:nvSpPr>
      <xdr:spPr>
        <a:xfrm>
          <a:off x="16370300" y="128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111240</xdr:rowOff>
    </xdr:from>
    <xdr:to>
      <xdr:col>81</xdr:col>
      <xdr:colOff>101600</xdr:colOff>
      <xdr:row>79</xdr:row>
      <xdr:rowOff>41390</xdr:rowOff>
    </xdr:to>
    <xdr:sp macro="" textlink="">
      <xdr:nvSpPr>
        <xdr:cNvPr id="657" name="楕円 656"/>
        <xdr:cNvSpPr/>
      </xdr:nvSpPr>
      <xdr:spPr>
        <a:xfrm>
          <a:off x="15430500" y="134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32517</xdr:rowOff>
    </xdr:from>
    <xdr:ext cx="469744" cy="259045"/>
    <xdr:sp macro="" textlink="">
      <xdr:nvSpPr>
        <xdr:cNvPr id="658" name="テキスト ボックス 657"/>
        <xdr:cNvSpPr txBox="1"/>
      </xdr:nvSpPr>
      <xdr:spPr>
        <a:xfrm>
          <a:off x="15246428" y="135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122059</xdr:rowOff>
    </xdr:from>
    <xdr:to>
      <xdr:col>76</xdr:col>
      <xdr:colOff>165100</xdr:colOff>
      <xdr:row>79</xdr:row>
      <xdr:rowOff>52209</xdr:rowOff>
    </xdr:to>
    <xdr:sp macro="" textlink="">
      <xdr:nvSpPr>
        <xdr:cNvPr id="659" name="楕円 658"/>
        <xdr:cNvSpPr/>
      </xdr:nvSpPr>
      <xdr:spPr>
        <a:xfrm>
          <a:off x="14541500" y="1349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43336</xdr:rowOff>
    </xdr:from>
    <xdr:ext cx="469744" cy="259045"/>
    <xdr:sp macro="" textlink="">
      <xdr:nvSpPr>
        <xdr:cNvPr id="660" name="テキスト ボックス 659"/>
        <xdr:cNvSpPr txBox="1"/>
      </xdr:nvSpPr>
      <xdr:spPr>
        <a:xfrm>
          <a:off x="14357428" y="1358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161189</xdr:rowOff>
    </xdr:from>
    <xdr:to>
      <xdr:col>72</xdr:col>
      <xdr:colOff>38100</xdr:colOff>
      <xdr:row>79</xdr:row>
      <xdr:rowOff>91339</xdr:rowOff>
    </xdr:to>
    <xdr:sp macro="" textlink="">
      <xdr:nvSpPr>
        <xdr:cNvPr id="661" name="楕円 660"/>
        <xdr:cNvSpPr/>
      </xdr:nvSpPr>
      <xdr:spPr>
        <a:xfrm>
          <a:off x="13652500" y="135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82466</xdr:rowOff>
    </xdr:from>
    <xdr:ext cx="378565" cy="259045"/>
    <xdr:sp macro="" textlink="">
      <xdr:nvSpPr>
        <xdr:cNvPr id="662" name="テキスト ボックス 661"/>
        <xdr:cNvSpPr txBox="1"/>
      </xdr:nvSpPr>
      <xdr:spPr>
        <a:xfrm>
          <a:off x="13514017" y="13627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135649</xdr:rowOff>
    </xdr:from>
    <xdr:to>
      <xdr:col>67</xdr:col>
      <xdr:colOff>101600</xdr:colOff>
      <xdr:row>79</xdr:row>
      <xdr:rowOff>65799</xdr:rowOff>
    </xdr:to>
    <xdr:sp macro="" textlink="">
      <xdr:nvSpPr>
        <xdr:cNvPr id="663" name="楕円 662"/>
        <xdr:cNvSpPr/>
      </xdr:nvSpPr>
      <xdr:spPr>
        <a:xfrm>
          <a:off x="12763500" y="135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56926</xdr:rowOff>
    </xdr:from>
    <xdr:ext cx="469744" cy="259045"/>
    <xdr:sp macro="" textlink="">
      <xdr:nvSpPr>
        <xdr:cNvPr id="664" name="テキスト ボックス 663"/>
        <xdr:cNvSpPr txBox="1"/>
      </xdr:nvSpPr>
      <xdr:spPr>
        <a:xfrm>
          <a:off x="12579428" y="1360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162964</xdr:rowOff>
    </xdr:from>
    <xdr:to>
      <xdr:col>85</xdr:col>
      <xdr:colOff>126364</xdr:colOff>
      <xdr:row>98</xdr:row>
      <xdr:rowOff>119191</xdr:rowOff>
    </xdr:to>
    <xdr:cxnSp macro="">
      <xdr:nvCxnSpPr>
        <xdr:cNvPr id="688" name="直線コネクタ 687"/>
        <xdr:cNvCxnSpPr/>
      </xdr:nvCxnSpPr>
      <xdr:spPr>
        <a:xfrm flipV="1">
          <a:off x="16317595" y="15422014"/>
          <a:ext cx="1269" cy="1499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123018</xdr:rowOff>
    </xdr:from>
    <xdr:ext cx="534377" cy="259045"/>
    <xdr:sp macro="" textlink="">
      <xdr:nvSpPr>
        <xdr:cNvPr id="689" name="公債費最小値テキスト"/>
        <xdr:cNvSpPr txBox="1"/>
      </xdr:nvSpPr>
      <xdr:spPr>
        <a:xfrm>
          <a:off x="16370300" y="1692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119191</xdr:rowOff>
    </xdr:from>
    <xdr:to>
      <xdr:col>86</xdr:col>
      <xdr:colOff>25400</xdr:colOff>
      <xdr:row>98</xdr:row>
      <xdr:rowOff>119191</xdr:rowOff>
    </xdr:to>
    <xdr:cxnSp macro="">
      <xdr:nvCxnSpPr>
        <xdr:cNvPr id="690" name="直線コネクタ 689"/>
        <xdr:cNvCxnSpPr/>
      </xdr:nvCxnSpPr>
      <xdr:spPr>
        <a:xfrm>
          <a:off x="16230600" y="1692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109641</xdr:rowOff>
    </xdr:from>
    <xdr:ext cx="599010" cy="259045"/>
    <xdr:sp macro="" textlink="">
      <xdr:nvSpPr>
        <xdr:cNvPr id="691" name="公債費最大値テキスト"/>
        <xdr:cNvSpPr txBox="1"/>
      </xdr:nvSpPr>
      <xdr:spPr>
        <a:xfrm>
          <a:off x="16370300" y="1519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162964</xdr:rowOff>
    </xdr:from>
    <xdr:to>
      <xdr:col>86</xdr:col>
      <xdr:colOff>25400</xdr:colOff>
      <xdr:row>89</xdr:row>
      <xdr:rowOff>162964</xdr:rowOff>
    </xdr:to>
    <xdr:cxnSp macro="">
      <xdr:nvCxnSpPr>
        <xdr:cNvPr id="692" name="直線コネクタ 691"/>
        <xdr:cNvCxnSpPr/>
      </xdr:nvCxnSpPr>
      <xdr:spPr>
        <a:xfrm>
          <a:off x="16230600" y="1542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163455</xdr:rowOff>
    </xdr:from>
    <xdr:to>
      <xdr:col>85</xdr:col>
      <xdr:colOff>127000</xdr:colOff>
      <xdr:row>98</xdr:row>
      <xdr:rowOff>5973</xdr:rowOff>
    </xdr:to>
    <xdr:cxnSp macro="">
      <xdr:nvCxnSpPr>
        <xdr:cNvPr id="693" name="直線コネクタ 692"/>
        <xdr:cNvCxnSpPr/>
      </xdr:nvCxnSpPr>
      <xdr:spPr>
        <a:xfrm>
          <a:off x="15481300" y="16794105"/>
          <a:ext cx="838200" cy="1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93336</xdr:rowOff>
    </xdr:from>
    <xdr:ext cx="534377" cy="259045"/>
    <xdr:sp macro="" textlink="">
      <xdr:nvSpPr>
        <xdr:cNvPr id="694" name="公債費平均値テキスト"/>
        <xdr:cNvSpPr txBox="1"/>
      </xdr:nvSpPr>
      <xdr:spPr>
        <a:xfrm>
          <a:off x="16370300" y="16552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70459</xdr:rowOff>
    </xdr:from>
    <xdr:to>
      <xdr:col>85</xdr:col>
      <xdr:colOff>177800</xdr:colOff>
      <xdr:row>98</xdr:row>
      <xdr:rowOff>609</xdr:rowOff>
    </xdr:to>
    <xdr:sp macro="" textlink="">
      <xdr:nvSpPr>
        <xdr:cNvPr id="695" name="フローチャート: 判断 694"/>
        <xdr:cNvSpPr/>
      </xdr:nvSpPr>
      <xdr:spPr>
        <a:xfrm>
          <a:off x="16268700" y="1670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141501</xdr:rowOff>
    </xdr:from>
    <xdr:to>
      <xdr:col>81</xdr:col>
      <xdr:colOff>50800</xdr:colOff>
      <xdr:row>97</xdr:row>
      <xdr:rowOff>163455</xdr:rowOff>
    </xdr:to>
    <xdr:cxnSp macro="">
      <xdr:nvCxnSpPr>
        <xdr:cNvPr id="696" name="直線コネクタ 695"/>
        <xdr:cNvCxnSpPr/>
      </xdr:nvCxnSpPr>
      <xdr:spPr>
        <a:xfrm>
          <a:off x="14592300" y="16772151"/>
          <a:ext cx="889000" cy="2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69572</xdr:rowOff>
    </xdr:from>
    <xdr:to>
      <xdr:col>81</xdr:col>
      <xdr:colOff>101600</xdr:colOff>
      <xdr:row>97</xdr:row>
      <xdr:rowOff>171172</xdr:rowOff>
    </xdr:to>
    <xdr:sp macro="" textlink="">
      <xdr:nvSpPr>
        <xdr:cNvPr id="697" name="フローチャート: 判断 696"/>
        <xdr:cNvSpPr/>
      </xdr:nvSpPr>
      <xdr:spPr>
        <a:xfrm>
          <a:off x="154305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16249</xdr:rowOff>
    </xdr:from>
    <xdr:ext cx="534377" cy="259045"/>
    <xdr:sp macro="" textlink="">
      <xdr:nvSpPr>
        <xdr:cNvPr id="698" name="テキスト ボックス 697"/>
        <xdr:cNvSpPr txBox="1"/>
      </xdr:nvSpPr>
      <xdr:spPr>
        <a:xfrm>
          <a:off x="15214111" y="1647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137013</xdr:rowOff>
    </xdr:from>
    <xdr:to>
      <xdr:col>76</xdr:col>
      <xdr:colOff>114300</xdr:colOff>
      <xdr:row>97</xdr:row>
      <xdr:rowOff>141501</xdr:rowOff>
    </xdr:to>
    <xdr:cxnSp macro="">
      <xdr:nvCxnSpPr>
        <xdr:cNvPr id="699" name="直線コネクタ 698"/>
        <xdr:cNvCxnSpPr/>
      </xdr:nvCxnSpPr>
      <xdr:spPr>
        <a:xfrm>
          <a:off x="13703300" y="16767663"/>
          <a:ext cx="889000" cy="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66429</xdr:rowOff>
    </xdr:from>
    <xdr:to>
      <xdr:col>76</xdr:col>
      <xdr:colOff>165100</xdr:colOff>
      <xdr:row>97</xdr:row>
      <xdr:rowOff>168029</xdr:rowOff>
    </xdr:to>
    <xdr:sp macro="" textlink="">
      <xdr:nvSpPr>
        <xdr:cNvPr id="700" name="フローチャート: 判断 699"/>
        <xdr:cNvSpPr/>
      </xdr:nvSpPr>
      <xdr:spPr>
        <a:xfrm>
          <a:off x="14541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13106</xdr:rowOff>
    </xdr:from>
    <xdr:ext cx="534377" cy="259045"/>
    <xdr:sp macro="" textlink="">
      <xdr:nvSpPr>
        <xdr:cNvPr id="701" name="テキスト ボックス 700"/>
        <xdr:cNvSpPr txBox="1"/>
      </xdr:nvSpPr>
      <xdr:spPr>
        <a:xfrm>
          <a:off x="14325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128907</xdr:rowOff>
    </xdr:from>
    <xdr:to>
      <xdr:col>71</xdr:col>
      <xdr:colOff>177800</xdr:colOff>
      <xdr:row>97</xdr:row>
      <xdr:rowOff>137013</xdr:rowOff>
    </xdr:to>
    <xdr:cxnSp macro="">
      <xdr:nvCxnSpPr>
        <xdr:cNvPr id="702" name="直線コネクタ 701"/>
        <xdr:cNvCxnSpPr/>
      </xdr:nvCxnSpPr>
      <xdr:spPr>
        <a:xfrm>
          <a:off x="12814300" y="16759557"/>
          <a:ext cx="889000" cy="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67343</xdr:rowOff>
    </xdr:from>
    <xdr:to>
      <xdr:col>72</xdr:col>
      <xdr:colOff>38100</xdr:colOff>
      <xdr:row>97</xdr:row>
      <xdr:rowOff>168943</xdr:rowOff>
    </xdr:to>
    <xdr:sp macro="" textlink="">
      <xdr:nvSpPr>
        <xdr:cNvPr id="703" name="フローチャート: 判断 702"/>
        <xdr:cNvSpPr/>
      </xdr:nvSpPr>
      <xdr:spPr>
        <a:xfrm>
          <a:off x="13652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14020</xdr:rowOff>
    </xdr:from>
    <xdr:ext cx="534377" cy="259045"/>
    <xdr:sp macro="" textlink="">
      <xdr:nvSpPr>
        <xdr:cNvPr id="704" name="テキスト ボックス 703"/>
        <xdr:cNvSpPr txBox="1"/>
      </xdr:nvSpPr>
      <xdr:spPr>
        <a:xfrm>
          <a:off x="13436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78144</xdr:rowOff>
    </xdr:from>
    <xdr:to>
      <xdr:col>67</xdr:col>
      <xdr:colOff>101600</xdr:colOff>
      <xdr:row>98</xdr:row>
      <xdr:rowOff>8294</xdr:rowOff>
    </xdr:to>
    <xdr:sp macro="" textlink="">
      <xdr:nvSpPr>
        <xdr:cNvPr id="705" name="フローチャート: 判断 704"/>
        <xdr:cNvSpPr/>
      </xdr:nvSpPr>
      <xdr:spPr>
        <a:xfrm>
          <a:off x="12763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170871</xdr:rowOff>
    </xdr:from>
    <xdr:ext cx="534377" cy="259045"/>
    <xdr:sp macro="" textlink="">
      <xdr:nvSpPr>
        <xdr:cNvPr id="706" name="テキスト ボックス 705"/>
        <xdr:cNvSpPr txBox="1"/>
      </xdr:nvSpPr>
      <xdr:spPr>
        <a:xfrm>
          <a:off x="12547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126623</xdr:rowOff>
    </xdr:from>
    <xdr:to>
      <xdr:col>85</xdr:col>
      <xdr:colOff>177800</xdr:colOff>
      <xdr:row>98</xdr:row>
      <xdr:rowOff>56773</xdr:rowOff>
    </xdr:to>
    <xdr:sp macro="" textlink="">
      <xdr:nvSpPr>
        <xdr:cNvPr id="712" name="楕円 711"/>
        <xdr:cNvSpPr/>
      </xdr:nvSpPr>
      <xdr:spPr>
        <a:xfrm>
          <a:off x="16268700" y="167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48887</xdr:rowOff>
    </xdr:from>
    <xdr:ext cx="534377" cy="259045"/>
    <xdr:sp macro="" textlink="">
      <xdr:nvSpPr>
        <xdr:cNvPr id="713" name="公債費該当値テキスト"/>
        <xdr:cNvSpPr txBox="1"/>
      </xdr:nvSpPr>
      <xdr:spPr>
        <a:xfrm>
          <a:off x="16370300" y="1667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112655</xdr:rowOff>
    </xdr:from>
    <xdr:to>
      <xdr:col>81</xdr:col>
      <xdr:colOff>101600</xdr:colOff>
      <xdr:row>98</xdr:row>
      <xdr:rowOff>42805</xdr:rowOff>
    </xdr:to>
    <xdr:sp macro="" textlink="">
      <xdr:nvSpPr>
        <xdr:cNvPr id="714" name="楕円 713"/>
        <xdr:cNvSpPr/>
      </xdr:nvSpPr>
      <xdr:spPr>
        <a:xfrm>
          <a:off x="15430500" y="16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33932</xdr:rowOff>
    </xdr:from>
    <xdr:ext cx="534377" cy="259045"/>
    <xdr:sp macro="" textlink="">
      <xdr:nvSpPr>
        <xdr:cNvPr id="715" name="テキスト ボックス 714"/>
        <xdr:cNvSpPr txBox="1"/>
      </xdr:nvSpPr>
      <xdr:spPr>
        <a:xfrm>
          <a:off x="15214111" y="1683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90701</xdr:rowOff>
    </xdr:from>
    <xdr:to>
      <xdr:col>76</xdr:col>
      <xdr:colOff>165100</xdr:colOff>
      <xdr:row>98</xdr:row>
      <xdr:rowOff>20851</xdr:rowOff>
    </xdr:to>
    <xdr:sp macro="" textlink="">
      <xdr:nvSpPr>
        <xdr:cNvPr id="716" name="楕円 715"/>
        <xdr:cNvSpPr/>
      </xdr:nvSpPr>
      <xdr:spPr>
        <a:xfrm>
          <a:off x="14541500" y="167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11978</xdr:rowOff>
    </xdr:from>
    <xdr:ext cx="534377" cy="259045"/>
    <xdr:sp macro="" textlink="">
      <xdr:nvSpPr>
        <xdr:cNvPr id="717" name="テキスト ボックス 716"/>
        <xdr:cNvSpPr txBox="1"/>
      </xdr:nvSpPr>
      <xdr:spPr>
        <a:xfrm>
          <a:off x="14325111" y="168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86213</xdr:rowOff>
    </xdr:from>
    <xdr:to>
      <xdr:col>72</xdr:col>
      <xdr:colOff>38100</xdr:colOff>
      <xdr:row>98</xdr:row>
      <xdr:rowOff>16363</xdr:rowOff>
    </xdr:to>
    <xdr:sp macro="" textlink="">
      <xdr:nvSpPr>
        <xdr:cNvPr id="718" name="楕円 717"/>
        <xdr:cNvSpPr/>
      </xdr:nvSpPr>
      <xdr:spPr>
        <a:xfrm>
          <a:off x="13652500" y="167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7490</xdr:rowOff>
    </xdr:from>
    <xdr:ext cx="534377" cy="259045"/>
    <xdr:sp macro="" textlink="">
      <xdr:nvSpPr>
        <xdr:cNvPr id="719" name="テキスト ボックス 718"/>
        <xdr:cNvSpPr txBox="1"/>
      </xdr:nvSpPr>
      <xdr:spPr>
        <a:xfrm>
          <a:off x="13436111" y="1680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78107</xdr:rowOff>
    </xdr:from>
    <xdr:to>
      <xdr:col>67</xdr:col>
      <xdr:colOff>101600</xdr:colOff>
      <xdr:row>98</xdr:row>
      <xdr:rowOff>8257</xdr:rowOff>
    </xdr:to>
    <xdr:sp macro="" textlink="">
      <xdr:nvSpPr>
        <xdr:cNvPr id="720" name="楕円 719"/>
        <xdr:cNvSpPr/>
      </xdr:nvSpPr>
      <xdr:spPr>
        <a:xfrm>
          <a:off x="12763500" y="1670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24784</xdr:rowOff>
    </xdr:from>
    <xdr:ext cx="534377" cy="259045"/>
    <xdr:sp macro="" textlink="">
      <xdr:nvSpPr>
        <xdr:cNvPr id="721" name="テキスト ボックス 720"/>
        <xdr:cNvSpPr txBox="1"/>
      </xdr:nvSpPr>
      <xdr:spPr>
        <a:xfrm>
          <a:off x="12547111" y="1648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6922</xdr:rowOff>
    </xdr:from>
    <xdr:to>
      <xdr:col>116</xdr:col>
      <xdr:colOff>62864</xdr:colOff>
      <xdr:row>39</xdr:row>
      <xdr:rowOff>44450</xdr:rowOff>
    </xdr:to>
    <xdr:cxnSp macro="">
      <xdr:nvCxnSpPr>
        <xdr:cNvPr id="745" name="直線コネクタ 744"/>
        <xdr:cNvCxnSpPr/>
      </xdr:nvCxnSpPr>
      <xdr:spPr>
        <a:xfrm flipV="1">
          <a:off x="22159595" y="5321872"/>
          <a:ext cx="1269" cy="140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68407</xdr:rowOff>
    </xdr:from>
    <xdr:ext cx="249299" cy="259045"/>
    <xdr:sp macro="" textlink="">
      <xdr:nvSpPr>
        <xdr:cNvPr id="746" name="諸支出金最小値テキスト"/>
        <xdr:cNvSpPr txBox="1"/>
      </xdr:nvSpPr>
      <xdr:spPr>
        <a:xfrm>
          <a:off x="22212300" y="6754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125049</xdr:rowOff>
    </xdr:from>
    <xdr:ext cx="469744" cy="259045"/>
    <xdr:sp macro="" textlink="">
      <xdr:nvSpPr>
        <xdr:cNvPr id="748" name="諸支出金最大値テキスト"/>
        <xdr:cNvSpPr txBox="1"/>
      </xdr:nvSpPr>
      <xdr:spPr>
        <a:xfrm>
          <a:off x="22212300" y="5097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6922</xdr:rowOff>
    </xdr:from>
    <xdr:to>
      <xdr:col>116</xdr:col>
      <xdr:colOff>152400</xdr:colOff>
      <xdr:row>31</xdr:row>
      <xdr:rowOff>6922</xdr:rowOff>
    </xdr:to>
    <xdr:cxnSp macro="">
      <xdr:nvCxnSpPr>
        <xdr:cNvPr id="749" name="直線コネクタ 748"/>
        <xdr:cNvCxnSpPr/>
      </xdr:nvCxnSpPr>
      <xdr:spPr>
        <a:xfrm>
          <a:off x="22072600" y="532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157307</xdr:rowOff>
    </xdr:from>
    <xdr:ext cx="378565" cy="259045"/>
    <xdr:sp macro="" textlink="">
      <xdr:nvSpPr>
        <xdr:cNvPr id="751" name="諸支出金平均値テキスト"/>
        <xdr:cNvSpPr txBox="1"/>
      </xdr:nvSpPr>
      <xdr:spPr>
        <a:xfrm>
          <a:off x="22212300" y="65009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134430</xdr:rowOff>
    </xdr:from>
    <xdr:to>
      <xdr:col>116</xdr:col>
      <xdr:colOff>114300</xdr:colOff>
      <xdr:row>39</xdr:row>
      <xdr:rowOff>64580</xdr:rowOff>
    </xdr:to>
    <xdr:sp macro="" textlink="">
      <xdr:nvSpPr>
        <xdr:cNvPr id="752" name="フローチャート: 判断 751"/>
        <xdr:cNvSpPr/>
      </xdr:nvSpPr>
      <xdr:spPr>
        <a:xfrm>
          <a:off x="221107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89091</xdr:rowOff>
    </xdr:from>
    <xdr:to>
      <xdr:col>112</xdr:col>
      <xdr:colOff>38100</xdr:colOff>
      <xdr:row>39</xdr:row>
      <xdr:rowOff>19241</xdr:rowOff>
    </xdr:to>
    <xdr:sp macro="" textlink="">
      <xdr:nvSpPr>
        <xdr:cNvPr id="754" name="フローチャート: 判断 753"/>
        <xdr:cNvSpPr/>
      </xdr:nvSpPr>
      <xdr:spPr>
        <a:xfrm>
          <a:off x="21272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35768</xdr:rowOff>
    </xdr:from>
    <xdr:ext cx="378565" cy="259045"/>
    <xdr:sp macro="" textlink="">
      <xdr:nvSpPr>
        <xdr:cNvPr id="755" name="テキスト ボックス 754"/>
        <xdr:cNvSpPr txBox="1"/>
      </xdr:nvSpPr>
      <xdr:spPr>
        <a:xfrm>
          <a:off x="21134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141097</xdr:rowOff>
    </xdr:from>
    <xdr:to>
      <xdr:col>107</xdr:col>
      <xdr:colOff>101600</xdr:colOff>
      <xdr:row>39</xdr:row>
      <xdr:rowOff>71247</xdr:rowOff>
    </xdr:to>
    <xdr:sp macro="" textlink="">
      <xdr:nvSpPr>
        <xdr:cNvPr id="757" name="フローチャート: 判断 756"/>
        <xdr:cNvSpPr/>
      </xdr:nvSpPr>
      <xdr:spPr>
        <a:xfrm>
          <a:off x="20383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87774</xdr:rowOff>
    </xdr:from>
    <xdr:ext cx="378565" cy="259045"/>
    <xdr:sp macro="" textlink="">
      <xdr:nvSpPr>
        <xdr:cNvPr id="758" name="テキスト ボックス 757"/>
        <xdr:cNvSpPr txBox="1"/>
      </xdr:nvSpPr>
      <xdr:spPr>
        <a:xfrm>
          <a:off x="20245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138049</xdr:rowOff>
    </xdr:from>
    <xdr:to>
      <xdr:col>102</xdr:col>
      <xdr:colOff>165100</xdr:colOff>
      <xdr:row>39</xdr:row>
      <xdr:rowOff>68199</xdr:rowOff>
    </xdr:to>
    <xdr:sp macro="" textlink="">
      <xdr:nvSpPr>
        <xdr:cNvPr id="760" name="フローチャート: 判断 759"/>
        <xdr:cNvSpPr/>
      </xdr:nvSpPr>
      <xdr:spPr>
        <a:xfrm>
          <a:off x="19494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84726</xdr:rowOff>
    </xdr:from>
    <xdr:ext cx="378565" cy="259045"/>
    <xdr:sp macro="" textlink="">
      <xdr:nvSpPr>
        <xdr:cNvPr id="761" name="テキスト ボックス 760"/>
        <xdr:cNvSpPr txBox="1"/>
      </xdr:nvSpPr>
      <xdr:spPr>
        <a:xfrm>
          <a:off x="19356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118999</xdr:rowOff>
    </xdr:from>
    <xdr:to>
      <xdr:col>98</xdr:col>
      <xdr:colOff>38100</xdr:colOff>
      <xdr:row>39</xdr:row>
      <xdr:rowOff>49149</xdr:rowOff>
    </xdr:to>
    <xdr:sp macro="" textlink="">
      <xdr:nvSpPr>
        <xdr:cNvPr id="762" name="フローチャート: 判断 761"/>
        <xdr:cNvSpPr/>
      </xdr:nvSpPr>
      <xdr:spPr>
        <a:xfrm>
          <a:off x="186055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65676</xdr:rowOff>
    </xdr:from>
    <xdr:ext cx="378565" cy="259045"/>
    <xdr:sp macro="" textlink="">
      <xdr:nvSpPr>
        <xdr:cNvPr id="763" name="テキスト ボックス 762"/>
        <xdr:cNvSpPr txBox="1"/>
      </xdr:nvSpPr>
      <xdr:spPr>
        <a:xfrm>
          <a:off x="18467017" y="640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112857</xdr:rowOff>
    </xdr:from>
    <xdr:ext cx="249299" cy="259045"/>
    <xdr:sp macro="" textlink="">
      <xdr:nvSpPr>
        <xdr:cNvPr id="770" name="諸支出金該当値テキスト"/>
        <xdr:cNvSpPr txBox="1"/>
      </xdr:nvSpPr>
      <xdr:spPr>
        <a:xfrm>
          <a:off x="22212300" y="662795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30988</xdr:rowOff>
    </xdr:from>
    <xdr:to>
      <xdr:col>116</xdr:col>
      <xdr:colOff>62864</xdr:colOff>
      <xdr:row>59</xdr:row>
      <xdr:rowOff>44450</xdr:rowOff>
    </xdr:to>
    <xdr:cxnSp macro="">
      <xdr:nvCxnSpPr>
        <xdr:cNvPr id="802" name="直線コネクタ 801"/>
        <xdr:cNvCxnSpPr/>
      </xdr:nvCxnSpPr>
      <xdr:spPr>
        <a:xfrm flipV="1">
          <a:off x="22159595" y="8603488"/>
          <a:ext cx="1269" cy="1556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90695</xdr:rowOff>
    </xdr:from>
    <xdr:ext cx="249299" cy="259045"/>
    <xdr:sp macro="" textlink="">
      <xdr:nvSpPr>
        <xdr:cNvPr id="803" name="前年度繰上充用金最小値テキスト"/>
        <xdr:cNvSpPr txBox="1"/>
      </xdr:nvSpPr>
      <xdr:spPr>
        <a:xfrm>
          <a:off x="22212300" y="10206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149115</xdr:rowOff>
    </xdr:from>
    <xdr:ext cx="534377" cy="259045"/>
    <xdr:sp macro="" textlink="">
      <xdr:nvSpPr>
        <xdr:cNvPr id="805" name="前年度繰上充用金最大値テキスト"/>
        <xdr:cNvSpPr txBox="1"/>
      </xdr:nvSpPr>
      <xdr:spPr>
        <a:xfrm>
          <a:off x="22212300" y="837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30988</xdr:rowOff>
    </xdr:from>
    <xdr:to>
      <xdr:col>116</xdr:col>
      <xdr:colOff>152400</xdr:colOff>
      <xdr:row>50</xdr:row>
      <xdr:rowOff>30988</xdr:rowOff>
    </xdr:to>
    <xdr:cxnSp macro="">
      <xdr:nvCxnSpPr>
        <xdr:cNvPr id="806" name="直線コネクタ 805"/>
        <xdr:cNvCxnSpPr/>
      </xdr:nvCxnSpPr>
      <xdr:spPr>
        <a:xfrm>
          <a:off x="22072600" y="860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8145</xdr:rowOff>
    </xdr:from>
    <xdr:ext cx="313932" cy="259045"/>
    <xdr:sp macro="" textlink="">
      <xdr:nvSpPr>
        <xdr:cNvPr id="808" name="前年度繰上充用金平均値テキスト"/>
        <xdr:cNvSpPr txBox="1"/>
      </xdr:nvSpPr>
      <xdr:spPr>
        <a:xfrm>
          <a:off x="22212300" y="995224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156718</xdr:rowOff>
    </xdr:from>
    <xdr:to>
      <xdr:col>116</xdr:col>
      <xdr:colOff>114300</xdr:colOff>
      <xdr:row>59</xdr:row>
      <xdr:rowOff>86868</xdr:rowOff>
    </xdr:to>
    <xdr:sp macro="" textlink="">
      <xdr:nvSpPr>
        <xdr:cNvPr id="809" name="フローチャート: 判断 808"/>
        <xdr:cNvSpPr/>
      </xdr:nvSpPr>
      <xdr:spPr>
        <a:xfrm>
          <a:off x="221107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157353</xdr:rowOff>
    </xdr:from>
    <xdr:to>
      <xdr:col>112</xdr:col>
      <xdr:colOff>38100</xdr:colOff>
      <xdr:row>59</xdr:row>
      <xdr:rowOff>87503</xdr:rowOff>
    </xdr:to>
    <xdr:sp macro="" textlink="">
      <xdr:nvSpPr>
        <xdr:cNvPr id="811" name="フローチャート: 判断 810"/>
        <xdr:cNvSpPr/>
      </xdr:nvSpPr>
      <xdr:spPr>
        <a:xfrm>
          <a:off x="21272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104030</xdr:rowOff>
    </xdr:from>
    <xdr:ext cx="313932" cy="259045"/>
    <xdr:sp macro="" textlink="">
      <xdr:nvSpPr>
        <xdr:cNvPr id="812" name="テキスト ボックス 811"/>
        <xdr:cNvSpPr txBox="1"/>
      </xdr:nvSpPr>
      <xdr:spPr>
        <a:xfrm>
          <a:off x="21166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158115</xdr:rowOff>
    </xdr:from>
    <xdr:to>
      <xdr:col>107</xdr:col>
      <xdr:colOff>101600</xdr:colOff>
      <xdr:row>59</xdr:row>
      <xdr:rowOff>88265</xdr:rowOff>
    </xdr:to>
    <xdr:sp macro="" textlink="">
      <xdr:nvSpPr>
        <xdr:cNvPr id="814" name="フローチャート: 判断 813"/>
        <xdr:cNvSpPr/>
      </xdr:nvSpPr>
      <xdr:spPr>
        <a:xfrm>
          <a:off x="2038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104792</xdr:rowOff>
    </xdr:from>
    <xdr:ext cx="313932" cy="259045"/>
    <xdr:sp macro="" textlink="">
      <xdr:nvSpPr>
        <xdr:cNvPr id="815" name="テキスト ボックス 814"/>
        <xdr:cNvSpPr txBox="1"/>
      </xdr:nvSpPr>
      <xdr:spPr>
        <a:xfrm>
          <a:off x="20277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157861</xdr:rowOff>
    </xdr:from>
    <xdr:to>
      <xdr:col>102</xdr:col>
      <xdr:colOff>165100</xdr:colOff>
      <xdr:row>59</xdr:row>
      <xdr:rowOff>88011</xdr:rowOff>
    </xdr:to>
    <xdr:sp macro="" textlink="">
      <xdr:nvSpPr>
        <xdr:cNvPr id="817" name="フローチャート: 判断 816"/>
        <xdr:cNvSpPr/>
      </xdr:nvSpPr>
      <xdr:spPr>
        <a:xfrm>
          <a:off x="19494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104538</xdr:rowOff>
    </xdr:from>
    <xdr:ext cx="313932" cy="259045"/>
    <xdr:sp macro="" textlink="">
      <xdr:nvSpPr>
        <xdr:cNvPr id="818" name="テキスト ボックス 817"/>
        <xdr:cNvSpPr txBox="1"/>
      </xdr:nvSpPr>
      <xdr:spPr>
        <a:xfrm>
          <a:off x="19388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160909</xdr:rowOff>
    </xdr:from>
    <xdr:to>
      <xdr:col>98</xdr:col>
      <xdr:colOff>38100</xdr:colOff>
      <xdr:row>59</xdr:row>
      <xdr:rowOff>91059</xdr:rowOff>
    </xdr:to>
    <xdr:sp macro="" textlink="">
      <xdr:nvSpPr>
        <xdr:cNvPr id="819" name="フローチャート: 判断 818"/>
        <xdr:cNvSpPr/>
      </xdr:nvSpPr>
      <xdr:spPr>
        <a:xfrm>
          <a:off x="18605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107586</xdr:rowOff>
    </xdr:from>
    <xdr:ext cx="313932" cy="259045"/>
    <xdr:sp macro="" textlink="">
      <xdr:nvSpPr>
        <xdr:cNvPr id="820" name="テキスト ボックス 819"/>
        <xdr:cNvSpPr txBox="1"/>
      </xdr:nvSpPr>
      <xdr:spPr>
        <a:xfrm>
          <a:off x="18499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135145</xdr:rowOff>
    </xdr:from>
    <xdr:ext cx="249299" cy="259045"/>
    <xdr:sp macro="" textlink="">
      <xdr:nvSpPr>
        <xdr:cNvPr id="827" name="前年度繰上充用金該当値テキスト"/>
        <xdr:cNvSpPr txBox="1"/>
      </xdr:nvSpPr>
      <xdr:spPr>
        <a:xfrm>
          <a:off x="22212300" y="100792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類似団体の住民一人当たりのコストと比較して、民生費、衛生費、災害復旧費が大きく上回っている。平成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月豪雨災害の影響によるもので、民生費は前年度比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52,850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千円の増となったが、災害救助に要する経費の増が要因となっている。衛生費は前年度比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86,088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千円の増となったが、防疫活動や廃棄物処理に要する経費の増が要因となっている。災害復旧事業費は、前年度比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37,103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が、公共土木施設や農地・農林漁業施設のみならず、支所庁舎、公民館、学校施設など数多くの公共用施設が被災したことが要因となっている。令和元年度以降、民生費、衛生費については減となる見込みであるが、災害復旧事業については継続した復旧を行っており、事業が完了するまでは類似団体平均を上回ると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財政調整基金は、平成</a:t>
          </a:r>
          <a:r>
            <a:rPr kumimoji="1" lang="en-US" altLang="ja-JP" sz="1100">
              <a:solidFill>
                <a:sysClr val="windowText" lastClr="000000"/>
              </a:solidFill>
              <a:latin typeface="ＭＳ ゴシック" pitchFamily="49" charset="-128"/>
              <a:ea typeface="ＭＳ ゴシック" pitchFamily="49" charset="-128"/>
            </a:rPr>
            <a:t>24</a:t>
          </a:r>
          <a:r>
            <a:rPr kumimoji="1" lang="ja-JP" altLang="en-US" sz="1100">
              <a:solidFill>
                <a:sysClr val="windowText" lastClr="000000"/>
              </a:solidFill>
              <a:latin typeface="ＭＳ ゴシック" pitchFamily="49" charset="-128"/>
              <a:ea typeface="ＭＳ ゴシック" pitchFamily="49" charset="-128"/>
            </a:rPr>
            <a:t>年度に目標額である</a:t>
          </a:r>
          <a:r>
            <a:rPr kumimoji="1" lang="en-US" altLang="ja-JP" sz="1100">
              <a:solidFill>
                <a:sysClr val="windowText" lastClr="000000"/>
              </a:solidFill>
              <a:latin typeface="ＭＳ ゴシック" pitchFamily="49" charset="-128"/>
              <a:ea typeface="ＭＳ ゴシック" pitchFamily="49" charset="-128"/>
            </a:rPr>
            <a:t>30</a:t>
          </a:r>
          <a:r>
            <a:rPr kumimoji="1" lang="ja-JP" altLang="en-US" sz="1100">
              <a:solidFill>
                <a:sysClr val="windowText" lastClr="000000"/>
              </a:solidFill>
              <a:latin typeface="ＭＳ ゴシック" pitchFamily="49" charset="-128"/>
              <a:ea typeface="ＭＳ ゴシック" pitchFamily="49" charset="-128"/>
            </a:rPr>
            <a:t>億円を積み立て、平成</a:t>
          </a:r>
          <a:r>
            <a:rPr kumimoji="1" lang="en-US" altLang="ja-JP" sz="1100">
              <a:solidFill>
                <a:sysClr val="windowText" lastClr="000000"/>
              </a:solidFill>
              <a:latin typeface="ＭＳ ゴシック" pitchFamily="49" charset="-128"/>
              <a:ea typeface="ＭＳ ゴシック" pitchFamily="49" charset="-128"/>
            </a:rPr>
            <a:t>25</a:t>
          </a:r>
          <a:r>
            <a:rPr kumimoji="1" lang="ja-JP" altLang="en-US" sz="1100">
              <a:solidFill>
                <a:sysClr val="windowText" lastClr="000000"/>
              </a:solidFill>
              <a:latin typeface="ＭＳ ゴシック" pitchFamily="49" charset="-128"/>
              <a:ea typeface="ＭＳ ゴシック" pitchFamily="49" charset="-128"/>
            </a:rPr>
            <a:t>年度以降は、基金を取り崩すことなく運用益の積み立てを行ってたが、平成</a:t>
          </a:r>
          <a:r>
            <a:rPr kumimoji="1" lang="en-US" altLang="ja-JP" sz="1100">
              <a:solidFill>
                <a:sysClr val="windowText" lastClr="000000"/>
              </a:solidFill>
              <a:latin typeface="ＭＳ ゴシック" pitchFamily="49" charset="-128"/>
              <a:ea typeface="ＭＳ ゴシック" pitchFamily="49" charset="-128"/>
            </a:rPr>
            <a:t>30</a:t>
          </a:r>
          <a:r>
            <a:rPr kumimoji="1" lang="ja-JP" altLang="en-US" sz="1100">
              <a:solidFill>
                <a:sysClr val="windowText" lastClr="000000"/>
              </a:solidFill>
              <a:latin typeface="ＭＳ ゴシック" pitchFamily="49" charset="-128"/>
              <a:ea typeface="ＭＳ ゴシック" pitchFamily="49" charset="-128"/>
            </a:rPr>
            <a:t>年</a:t>
          </a:r>
          <a:r>
            <a:rPr kumimoji="1" lang="en-US" altLang="ja-JP" sz="1100">
              <a:solidFill>
                <a:sysClr val="windowText" lastClr="000000"/>
              </a:solidFill>
              <a:latin typeface="ＭＳ ゴシック" pitchFamily="49" charset="-128"/>
              <a:ea typeface="ＭＳ ゴシック" pitchFamily="49" charset="-128"/>
            </a:rPr>
            <a:t>7</a:t>
          </a:r>
          <a:r>
            <a:rPr kumimoji="1" lang="ja-JP" altLang="en-US" sz="1100">
              <a:solidFill>
                <a:sysClr val="windowText" lastClr="000000"/>
              </a:solidFill>
              <a:latin typeface="ＭＳ ゴシック" pitchFamily="49" charset="-128"/>
              <a:ea typeface="ＭＳ ゴシック" pitchFamily="49" charset="-128"/>
            </a:rPr>
            <a:t>月豪雨災害により</a:t>
          </a:r>
          <a:r>
            <a:rPr kumimoji="1" lang="en-US" altLang="ja-JP" sz="1100">
              <a:solidFill>
                <a:sysClr val="windowText" lastClr="000000"/>
              </a:solidFill>
              <a:latin typeface="ＭＳ ゴシック" pitchFamily="49" charset="-128"/>
              <a:ea typeface="ＭＳ ゴシック" pitchFamily="49" charset="-128"/>
            </a:rPr>
            <a:t>5</a:t>
          </a:r>
          <a:r>
            <a:rPr kumimoji="1" lang="ja-JP" altLang="en-US" sz="1100">
              <a:solidFill>
                <a:sysClr val="windowText" lastClr="000000"/>
              </a:solidFill>
              <a:latin typeface="ＭＳ ゴシック" pitchFamily="49" charset="-128"/>
              <a:ea typeface="ＭＳ ゴシック" pitchFamily="49" charset="-128"/>
            </a:rPr>
            <a:t>億円を取り崩し、標準財政規模に占める割合は前年度比</a:t>
          </a:r>
          <a:r>
            <a:rPr kumimoji="1" lang="en-US" altLang="ja-JP" sz="1100">
              <a:solidFill>
                <a:sysClr val="windowText" lastClr="000000"/>
              </a:solidFill>
              <a:latin typeface="ＭＳ ゴシック" pitchFamily="49" charset="-128"/>
              <a:ea typeface="ＭＳ ゴシック" pitchFamily="49" charset="-128"/>
            </a:rPr>
            <a:t>3.11</a:t>
          </a:r>
          <a:r>
            <a:rPr kumimoji="1" lang="ja-JP" altLang="en-US" sz="1100">
              <a:solidFill>
                <a:sysClr val="windowText" lastClr="000000"/>
              </a:solidFill>
              <a:latin typeface="ＭＳ ゴシック" pitchFamily="49" charset="-128"/>
              <a:ea typeface="ＭＳ ゴシック" pitchFamily="49" charset="-128"/>
            </a:rPr>
            <a:t>ポイント減となった。結果実質収支額は、前年度とほぼ同額となる</a:t>
          </a:r>
          <a:r>
            <a:rPr kumimoji="1" lang="en-US" altLang="ja-JP" sz="1100">
              <a:solidFill>
                <a:sysClr val="windowText" lastClr="000000"/>
              </a:solidFill>
              <a:latin typeface="ＭＳ ゴシック" pitchFamily="49" charset="-128"/>
              <a:ea typeface="ＭＳ ゴシック" pitchFamily="49" charset="-128"/>
            </a:rPr>
            <a:t>19</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8,800</a:t>
          </a:r>
          <a:r>
            <a:rPr kumimoji="1" lang="ja-JP" altLang="en-US" sz="1100">
              <a:solidFill>
                <a:sysClr val="windowText" lastClr="000000"/>
              </a:solidFill>
              <a:latin typeface="ＭＳ ゴシック" pitchFamily="49" charset="-128"/>
              <a:ea typeface="ＭＳ ゴシック" pitchFamily="49" charset="-128"/>
            </a:rPr>
            <a:t>万円の黒字となったが、実質単年度収支は</a:t>
          </a:r>
          <a:r>
            <a:rPr kumimoji="1" lang="en-US" altLang="ja-JP" sz="1100">
              <a:solidFill>
                <a:sysClr val="windowText" lastClr="000000"/>
              </a:solidFill>
              <a:latin typeface="ＭＳ ゴシック" pitchFamily="49" charset="-128"/>
              <a:ea typeface="ＭＳ ゴシック" pitchFamily="49" charset="-128"/>
            </a:rPr>
            <a:t>4</a:t>
          </a:r>
          <a:r>
            <a:rPr kumimoji="1" lang="ja-JP" altLang="en-US" sz="1100">
              <a:solidFill>
                <a:sysClr val="windowText" lastClr="000000"/>
              </a:solidFill>
              <a:latin typeface="ＭＳ ゴシック" pitchFamily="49" charset="-128"/>
              <a:ea typeface="ＭＳ ゴシック" pitchFamily="49" charset="-128"/>
            </a:rPr>
            <a:t>億</a:t>
          </a:r>
          <a:r>
            <a:rPr kumimoji="1" lang="en-US" altLang="ja-JP" sz="1100">
              <a:solidFill>
                <a:sysClr val="windowText" lastClr="000000"/>
              </a:solidFill>
              <a:latin typeface="ＭＳ ゴシック" pitchFamily="49" charset="-128"/>
              <a:ea typeface="ＭＳ ゴシック" pitchFamily="49" charset="-128"/>
            </a:rPr>
            <a:t>9,200</a:t>
          </a:r>
          <a:r>
            <a:rPr kumimoji="1" lang="ja-JP" altLang="en-US" sz="1100">
              <a:solidFill>
                <a:sysClr val="windowText" lastClr="000000"/>
              </a:solidFill>
              <a:latin typeface="ＭＳ ゴシック" pitchFamily="49" charset="-128"/>
              <a:ea typeface="ＭＳ ゴシック" pitchFamily="49" charset="-128"/>
            </a:rPr>
            <a:t>万円の赤字、前年度比</a:t>
          </a:r>
          <a:r>
            <a:rPr kumimoji="1" lang="en-US" altLang="ja-JP" sz="1100">
              <a:solidFill>
                <a:sysClr val="windowText" lastClr="000000"/>
              </a:solidFill>
              <a:latin typeface="ＭＳ ゴシック" pitchFamily="49" charset="-128"/>
              <a:ea typeface="ＭＳ ゴシック" pitchFamily="49" charset="-128"/>
            </a:rPr>
            <a:t>4.48</a:t>
          </a:r>
          <a:r>
            <a:rPr kumimoji="1" lang="ja-JP" altLang="en-US" sz="1100">
              <a:solidFill>
                <a:sysClr val="windowText" lastClr="000000"/>
              </a:solidFill>
              <a:latin typeface="ＭＳ ゴシック" pitchFamily="49" charset="-128"/>
              <a:ea typeface="ＭＳ ゴシック" pitchFamily="49" charset="-128"/>
            </a:rPr>
            <a:t>ポイント減となった。</a:t>
          </a:r>
        </a:p>
        <a:p>
          <a:r>
            <a:rPr kumimoji="1" lang="ja-JP" altLang="en-US" sz="1100">
              <a:solidFill>
                <a:srgbClr val="FF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今後市民文化会館建設などの大型事業が予定されており、健全な財政運営を図っていくため、事業精査による経費削減や、国県補助金等の歳入確保に努める。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愛媛県大洲市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昨年度に引き続き、住宅新築資金等貸付事業特別会計は赤字となっている。貸付金償還金の徴収に力を入れているものの解消には至っていない。</a:t>
          </a:r>
        </a:p>
        <a:p>
          <a:r>
            <a:rPr kumimoji="1" lang="ja-JP" altLang="en-US" sz="1400">
              <a:solidFill>
                <a:sysClr val="windowText" lastClr="000000"/>
              </a:solidFill>
              <a:latin typeface="ＭＳ ゴシック" pitchFamily="49" charset="-128"/>
              <a:ea typeface="ＭＳ ゴシック" pitchFamily="49" charset="-128"/>
            </a:rPr>
            <a:t>　その他の会計は黒字となってはいるが、病院事業会計については年々資金剰余金が減少している状態で、厳しい事業運営となっている。</a:t>
          </a:r>
        </a:p>
        <a:p>
          <a:r>
            <a:rPr kumimoji="1" lang="ja-JP" altLang="en-US" sz="1400">
              <a:solidFill>
                <a:sysClr val="windowText" lastClr="000000"/>
              </a:solidFill>
              <a:latin typeface="ＭＳ ゴシック" pitchFamily="49" charset="-128"/>
              <a:ea typeface="ＭＳ ゴシック" pitchFamily="49" charset="-128"/>
            </a:rPr>
            <a:t>　今後も各会計において、財政の健全化に向けた取り組みを進める。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02%20&#65288;&#24433;&#28006;&#65289;/04%20&#27770;&#31639;&#32113;&#35336;/04%20&#36001;&#25919;&#29366;&#27841;&#36039;&#26009;&#38598;&#65288;H29&#24180;&#24230;&#12398;&#32154;&#12365;&#65289;/20200813&#12304;&#20316;&#26989;&#20381;&#38972;&#12305;&#24179;&#25104;30&#24180;&#24230;&#36001;&#25919;&#29366;&#27841;&#36039;&#26009;&#38598;&#12398;&#20316;&#25104;&#12395;&#12388;&#12356;&#12390;&#65288;2&#22238;&#30446;&#65289;/02&#24066;&#30010;&#22238;&#31572;/07%20&#22823;&#27954;&#24066;&#12295;/&#12304;&#36001;&#25919;&#29366;&#27841;&#36039;&#26009;&#38598;&#12305;_382078_&#22823;&#27954;&#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31.4</v>
          </cell>
          <cell r="CN51">
            <v>39.5</v>
          </cell>
          <cell r="CV51">
            <v>36.5</v>
          </cell>
        </row>
        <row r="53">
          <cell r="CF53">
            <v>65.5</v>
          </cell>
          <cell r="CN53">
            <v>66.400000000000006</v>
          </cell>
          <cell r="CV53">
            <v>66.8</v>
          </cell>
        </row>
        <row r="55">
          <cell r="AN55" t="str">
            <v>類似団体内平均値</v>
          </cell>
          <cell r="CF55">
            <v>54.6</v>
          </cell>
          <cell r="CN55">
            <v>53.2</v>
          </cell>
          <cell r="CV55">
            <v>47.9</v>
          </cell>
        </row>
        <row r="57">
          <cell r="CF57">
            <v>58.3</v>
          </cell>
          <cell r="CN57">
            <v>59.6</v>
          </cell>
          <cell r="CV57">
            <v>60.5</v>
          </cell>
        </row>
        <row r="72">
          <cell r="BP72" t="str">
            <v>H26</v>
          </cell>
          <cell r="BX72" t="str">
            <v>H27</v>
          </cell>
          <cell r="CF72" t="str">
            <v>H28</v>
          </cell>
          <cell r="CN72" t="str">
            <v>H29</v>
          </cell>
          <cell r="CV72" t="str">
            <v>H30</v>
          </cell>
        </row>
        <row r="73">
          <cell r="AN73" t="str">
            <v>当該団体値</v>
          </cell>
          <cell r="BP73">
            <v>44</v>
          </cell>
          <cell r="BX73">
            <v>38</v>
          </cell>
          <cell r="CF73">
            <v>31.4</v>
          </cell>
          <cell r="CN73">
            <v>39.5</v>
          </cell>
          <cell r="CV73">
            <v>36.5</v>
          </cell>
        </row>
        <row r="75">
          <cell r="BP75">
            <v>11.7</v>
          </cell>
          <cell r="BX75">
            <v>10</v>
          </cell>
          <cell r="CF75">
            <v>9</v>
          </cell>
          <cell r="CN75">
            <v>8.5</v>
          </cell>
          <cell r="CV75">
            <v>8.1999999999999993</v>
          </cell>
        </row>
        <row r="77">
          <cell r="AN77" t="str">
            <v>類似団体内平均値</v>
          </cell>
          <cell r="BP77">
            <v>60.8</v>
          </cell>
          <cell r="BX77">
            <v>58.5</v>
          </cell>
          <cell r="CF77">
            <v>54.6</v>
          </cell>
          <cell r="CN77">
            <v>53.2</v>
          </cell>
          <cell r="CV77">
            <v>47.9</v>
          </cell>
        </row>
        <row r="79">
          <cell r="BP79">
            <v>11.1</v>
          </cell>
          <cell r="BX79">
            <v>10.7</v>
          </cell>
          <cell r="CF79">
            <v>10</v>
          </cell>
          <cell r="CN79">
            <v>9.8000000000000007</v>
          </cell>
          <cell r="CV79">
            <v>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34683337</v>
      </c>
      <c r="BO4" s="392"/>
      <c r="BP4" s="392"/>
      <c r="BQ4" s="392"/>
      <c r="BR4" s="392"/>
      <c r="BS4" s="392"/>
      <c r="BT4" s="392"/>
      <c r="BU4" s="393"/>
      <c r="BV4" s="391">
        <v>25920397</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13.6</v>
      </c>
      <c r="CU4" s="398"/>
      <c r="CV4" s="398"/>
      <c r="CW4" s="398"/>
      <c r="CX4" s="398"/>
      <c r="CY4" s="398"/>
      <c r="CZ4" s="398"/>
      <c r="DA4" s="399"/>
      <c r="DB4" s="397">
        <v>13.3</v>
      </c>
      <c r="DC4" s="398"/>
      <c r="DD4" s="398"/>
      <c r="DE4" s="398"/>
      <c r="DF4" s="398"/>
      <c r="DG4" s="398"/>
      <c r="DH4" s="398"/>
      <c r="DI4" s="399"/>
      <c r="DJ4" s="185"/>
      <c r="DK4" s="185"/>
      <c r="DL4" s="185"/>
      <c r="DM4" s="185"/>
      <c r="DN4" s="185"/>
      <c r="DO4" s="185"/>
    </row>
    <row r="5" spans="1:119" ht="18.75" customHeight="1">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32216482</v>
      </c>
      <c r="BO5" s="429"/>
      <c r="BP5" s="429"/>
      <c r="BQ5" s="429"/>
      <c r="BR5" s="429"/>
      <c r="BS5" s="429"/>
      <c r="BT5" s="429"/>
      <c r="BU5" s="430"/>
      <c r="BV5" s="428">
        <v>23849026</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91.2</v>
      </c>
      <c r="CU5" s="426"/>
      <c r="CV5" s="426"/>
      <c r="CW5" s="426"/>
      <c r="CX5" s="426"/>
      <c r="CY5" s="426"/>
      <c r="CZ5" s="426"/>
      <c r="DA5" s="427"/>
      <c r="DB5" s="425">
        <v>89.7</v>
      </c>
      <c r="DC5" s="426"/>
      <c r="DD5" s="426"/>
      <c r="DE5" s="426"/>
      <c r="DF5" s="426"/>
      <c r="DG5" s="426"/>
      <c r="DH5" s="426"/>
      <c r="DI5" s="427"/>
      <c r="DJ5" s="185"/>
      <c r="DK5" s="185"/>
      <c r="DL5" s="185"/>
      <c r="DM5" s="185"/>
      <c r="DN5" s="185"/>
      <c r="DO5" s="185"/>
    </row>
    <row r="6" spans="1:119" ht="18.75" customHeight="1">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2466855</v>
      </c>
      <c r="BO6" s="429"/>
      <c r="BP6" s="429"/>
      <c r="BQ6" s="429"/>
      <c r="BR6" s="429"/>
      <c r="BS6" s="429"/>
      <c r="BT6" s="429"/>
      <c r="BU6" s="430"/>
      <c r="BV6" s="428">
        <v>2071371</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95.6</v>
      </c>
      <c r="CU6" s="466"/>
      <c r="CV6" s="466"/>
      <c r="CW6" s="466"/>
      <c r="CX6" s="466"/>
      <c r="CY6" s="466"/>
      <c r="CZ6" s="466"/>
      <c r="DA6" s="467"/>
      <c r="DB6" s="465">
        <v>93.1</v>
      </c>
      <c r="DC6" s="466"/>
      <c r="DD6" s="466"/>
      <c r="DE6" s="466"/>
      <c r="DF6" s="466"/>
      <c r="DG6" s="466"/>
      <c r="DH6" s="466"/>
      <c r="DI6" s="467"/>
      <c r="DJ6" s="185"/>
      <c r="DK6" s="185"/>
      <c r="DL6" s="185"/>
      <c r="DM6" s="185"/>
      <c r="DN6" s="185"/>
      <c r="DO6" s="185"/>
    </row>
    <row r="7" spans="1:119" ht="18.75" customHeight="1">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94</v>
      </c>
      <c r="AV7" s="461"/>
      <c r="AW7" s="461"/>
      <c r="AX7" s="461"/>
      <c r="AY7" s="462" t="s">
        <v>106</v>
      </c>
      <c r="AZ7" s="463"/>
      <c r="BA7" s="463"/>
      <c r="BB7" s="463"/>
      <c r="BC7" s="463"/>
      <c r="BD7" s="463"/>
      <c r="BE7" s="463"/>
      <c r="BF7" s="463"/>
      <c r="BG7" s="463"/>
      <c r="BH7" s="463"/>
      <c r="BI7" s="463"/>
      <c r="BJ7" s="463"/>
      <c r="BK7" s="463"/>
      <c r="BL7" s="463"/>
      <c r="BM7" s="464"/>
      <c r="BN7" s="428">
        <v>478768</v>
      </c>
      <c r="BO7" s="429"/>
      <c r="BP7" s="429"/>
      <c r="BQ7" s="429"/>
      <c r="BR7" s="429"/>
      <c r="BS7" s="429"/>
      <c r="BT7" s="429"/>
      <c r="BU7" s="430"/>
      <c r="BV7" s="428">
        <v>90609</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14640207</v>
      </c>
      <c r="CU7" s="429"/>
      <c r="CV7" s="429"/>
      <c r="CW7" s="429"/>
      <c r="CX7" s="429"/>
      <c r="CY7" s="429"/>
      <c r="CZ7" s="429"/>
      <c r="DA7" s="430"/>
      <c r="DB7" s="428">
        <v>14861349</v>
      </c>
      <c r="DC7" s="429"/>
      <c r="DD7" s="429"/>
      <c r="DE7" s="429"/>
      <c r="DF7" s="429"/>
      <c r="DG7" s="429"/>
      <c r="DH7" s="429"/>
      <c r="DI7" s="430"/>
      <c r="DJ7" s="185"/>
      <c r="DK7" s="185"/>
      <c r="DL7" s="185"/>
      <c r="DM7" s="185"/>
      <c r="DN7" s="185"/>
      <c r="DO7" s="185"/>
    </row>
    <row r="8" spans="1:119" ht="18.75" customHeight="1" thickBot="1">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1988087</v>
      </c>
      <c r="BO8" s="429"/>
      <c r="BP8" s="429"/>
      <c r="BQ8" s="429"/>
      <c r="BR8" s="429"/>
      <c r="BS8" s="429"/>
      <c r="BT8" s="429"/>
      <c r="BU8" s="430"/>
      <c r="BV8" s="428">
        <v>1980762</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0.36</v>
      </c>
      <c r="CU8" s="469"/>
      <c r="CV8" s="469"/>
      <c r="CW8" s="469"/>
      <c r="CX8" s="469"/>
      <c r="CY8" s="469"/>
      <c r="CZ8" s="469"/>
      <c r="DA8" s="470"/>
      <c r="DB8" s="468">
        <v>0.36</v>
      </c>
      <c r="DC8" s="469"/>
      <c r="DD8" s="469"/>
      <c r="DE8" s="469"/>
      <c r="DF8" s="469"/>
      <c r="DG8" s="469"/>
      <c r="DH8" s="469"/>
      <c r="DI8" s="470"/>
      <c r="DJ8" s="185"/>
      <c r="DK8" s="185"/>
      <c r="DL8" s="185"/>
      <c r="DM8" s="185"/>
      <c r="DN8" s="185"/>
      <c r="DO8" s="185"/>
    </row>
    <row r="9" spans="1:119" ht="18.75" customHeight="1" thickBot="1">
      <c r="A9" s="186"/>
      <c r="B9" s="422" t="s">
        <v>112</v>
      </c>
      <c r="C9" s="423"/>
      <c r="D9" s="423"/>
      <c r="E9" s="423"/>
      <c r="F9" s="423"/>
      <c r="G9" s="423"/>
      <c r="H9" s="423"/>
      <c r="I9" s="423"/>
      <c r="J9" s="423"/>
      <c r="K9" s="471"/>
      <c r="L9" s="472" t="s">
        <v>113</v>
      </c>
      <c r="M9" s="473"/>
      <c r="N9" s="473"/>
      <c r="O9" s="473"/>
      <c r="P9" s="473"/>
      <c r="Q9" s="474"/>
      <c r="R9" s="475">
        <v>44086</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102</v>
      </c>
      <c r="AV9" s="461"/>
      <c r="AW9" s="461"/>
      <c r="AX9" s="461"/>
      <c r="AY9" s="462" t="s">
        <v>116</v>
      </c>
      <c r="AZ9" s="463"/>
      <c r="BA9" s="463"/>
      <c r="BB9" s="463"/>
      <c r="BC9" s="463"/>
      <c r="BD9" s="463"/>
      <c r="BE9" s="463"/>
      <c r="BF9" s="463"/>
      <c r="BG9" s="463"/>
      <c r="BH9" s="463"/>
      <c r="BI9" s="463"/>
      <c r="BJ9" s="463"/>
      <c r="BK9" s="463"/>
      <c r="BL9" s="463"/>
      <c r="BM9" s="464"/>
      <c r="BN9" s="428">
        <v>7325</v>
      </c>
      <c r="BO9" s="429"/>
      <c r="BP9" s="429"/>
      <c r="BQ9" s="429"/>
      <c r="BR9" s="429"/>
      <c r="BS9" s="429"/>
      <c r="BT9" s="429"/>
      <c r="BU9" s="430"/>
      <c r="BV9" s="428">
        <v>165923</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11.6</v>
      </c>
      <c r="CU9" s="426"/>
      <c r="CV9" s="426"/>
      <c r="CW9" s="426"/>
      <c r="CX9" s="426"/>
      <c r="CY9" s="426"/>
      <c r="CZ9" s="426"/>
      <c r="DA9" s="427"/>
      <c r="DB9" s="425">
        <v>13.6</v>
      </c>
      <c r="DC9" s="426"/>
      <c r="DD9" s="426"/>
      <c r="DE9" s="426"/>
      <c r="DF9" s="426"/>
      <c r="DG9" s="426"/>
      <c r="DH9" s="426"/>
      <c r="DI9" s="427"/>
      <c r="DJ9" s="185"/>
      <c r="DK9" s="185"/>
      <c r="DL9" s="185"/>
      <c r="DM9" s="185"/>
      <c r="DN9" s="185"/>
      <c r="DO9" s="185"/>
    </row>
    <row r="10" spans="1:119" ht="18.75" customHeight="1" thickBot="1">
      <c r="A10" s="186"/>
      <c r="B10" s="422"/>
      <c r="C10" s="423"/>
      <c r="D10" s="423"/>
      <c r="E10" s="423"/>
      <c r="F10" s="423"/>
      <c r="G10" s="423"/>
      <c r="H10" s="423"/>
      <c r="I10" s="423"/>
      <c r="J10" s="423"/>
      <c r="K10" s="471"/>
      <c r="L10" s="478" t="s">
        <v>118</v>
      </c>
      <c r="M10" s="458"/>
      <c r="N10" s="458"/>
      <c r="O10" s="458"/>
      <c r="P10" s="458"/>
      <c r="Q10" s="459"/>
      <c r="R10" s="479">
        <v>47157</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120</v>
      </c>
      <c r="AV10" s="461"/>
      <c r="AW10" s="461"/>
      <c r="AX10" s="461"/>
      <c r="AY10" s="462" t="s">
        <v>121</v>
      </c>
      <c r="AZ10" s="463"/>
      <c r="BA10" s="463"/>
      <c r="BB10" s="463"/>
      <c r="BC10" s="463"/>
      <c r="BD10" s="463"/>
      <c r="BE10" s="463"/>
      <c r="BF10" s="463"/>
      <c r="BG10" s="463"/>
      <c r="BH10" s="463"/>
      <c r="BI10" s="463"/>
      <c r="BJ10" s="463"/>
      <c r="BK10" s="463"/>
      <c r="BL10" s="463"/>
      <c r="BM10" s="464"/>
      <c r="BN10" s="428">
        <v>423</v>
      </c>
      <c r="BO10" s="429"/>
      <c r="BP10" s="429"/>
      <c r="BQ10" s="429"/>
      <c r="BR10" s="429"/>
      <c r="BS10" s="429"/>
      <c r="BT10" s="429"/>
      <c r="BU10" s="430"/>
      <c r="BV10" s="428">
        <v>764</v>
      </c>
      <c r="BW10" s="429"/>
      <c r="BX10" s="429"/>
      <c r="BY10" s="429"/>
      <c r="BZ10" s="429"/>
      <c r="CA10" s="429"/>
      <c r="CB10" s="429"/>
      <c r="CC10" s="430"/>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22"/>
      <c r="C11" s="423"/>
      <c r="D11" s="423"/>
      <c r="E11" s="423"/>
      <c r="F11" s="423"/>
      <c r="G11" s="423"/>
      <c r="H11" s="423"/>
      <c r="I11" s="423"/>
      <c r="J11" s="423"/>
      <c r="K11" s="471"/>
      <c r="L11" s="482" t="s">
        <v>123</v>
      </c>
      <c r="M11" s="483"/>
      <c r="N11" s="483"/>
      <c r="O11" s="483"/>
      <c r="P11" s="483"/>
      <c r="Q11" s="484"/>
      <c r="R11" s="485" t="s">
        <v>124</v>
      </c>
      <c r="S11" s="486"/>
      <c r="T11" s="486"/>
      <c r="U11" s="486"/>
      <c r="V11" s="487"/>
      <c r="W11" s="416"/>
      <c r="X11" s="417"/>
      <c r="Y11" s="417"/>
      <c r="Z11" s="417"/>
      <c r="AA11" s="417"/>
      <c r="AB11" s="417"/>
      <c r="AC11" s="417"/>
      <c r="AD11" s="417"/>
      <c r="AE11" s="417"/>
      <c r="AF11" s="417"/>
      <c r="AG11" s="417"/>
      <c r="AH11" s="417"/>
      <c r="AI11" s="417"/>
      <c r="AJ11" s="417"/>
      <c r="AK11" s="417"/>
      <c r="AL11" s="420"/>
      <c r="AM11" s="457" t="s">
        <v>125</v>
      </c>
      <c r="AN11" s="458"/>
      <c r="AO11" s="458"/>
      <c r="AP11" s="458"/>
      <c r="AQ11" s="458"/>
      <c r="AR11" s="458"/>
      <c r="AS11" s="458"/>
      <c r="AT11" s="459"/>
      <c r="AU11" s="460" t="s">
        <v>120</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c r="A12" s="186"/>
      <c r="B12" s="488" t="s">
        <v>129</v>
      </c>
      <c r="C12" s="489"/>
      <c r="D12" s="489"/>
      <c r="E12" s="489"/>
      <c r="F12" s="489"/>
      <c r="G12" s="489"/>
      <c r="H12" s="489"/>
      <c r="I12" s="489"/>
      <c r="J12" s="489"/>
      <c r="K12" s="490"/>
      <c r="L12" s="497" t="s">
        <v>130</v>
      </c>
      <c r="M12" s="498"/>
      <c r="N12" s="498"/>
      <c r="O12" s="498"/>
      <c r="P12" s="498"/>
      <c r="Q12" s="499"/>
      <c r="R12" s="500">
        <v>43400</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134</v>
      </c>
      <c r="AV12" s="461"/>
      <c r="AW12" s="461"/>
      <c r="AX12" s="461"/>
      <c r="AY12" s="462" t="s">
        <v>135</v>
      </c>
      <c r="AZ12" s="463"/>
      <c r="BA12" s="463"/>
      <c r="BB12" s="463"/>
      <c r="BC12" s="463"/>
      <c r="BD12" s="463"/>
      <c r="BE12" s="463"/>
      <c r="BF12" s="463"/>
      <c r="BG12" s="463"/>
      <c r="BH12" s="463"/>
      <c r="BI12" s="463"/>
      <c r="BJ12" s="463"/>
      <c r="BK12" s="463"/>
      <c r="BL12" s="463"/>
      <c r="BM12" s="464"/>
      <c r="BN12" s="428">
        <v>500000</v>
      </c>
      <c r="BO12" s="429"/>
      <c r="BP12" s="429"/>
      <c r="BQ12" s="429"/>
      <c r="BR12" s="429"/>
      <c r="BS12" s="429"/>
      <c r="BT12" s="429"/>
      <c r="BU12" s="430"/>
      <c r="BV12" s="428">
        <v>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137</v>
      </c>
      <c r="CU12" s="469"/>
      <c r="CV12" s="469"/>
      <c r="CW12" s="469"/>
      <c r="CX12" s="469"/>
      <c r="CY12" s="469"/>
      <c r="CZ12" s="469"/>
      <c r="DA12" s="470"/>
      <c r="DB12" s="468" t="s">
        <v>138</v>
      </c>
      <c r="DC12" s="469"/>
      <c r="DD12" s="469"/>
      <c r="DE12" s="469"/>
      <c r="DF12" s="469"/>
      <c r="DG12" s="469"/>
      <c r="DH12" s="469"/>
      <c r="DI12" s="470"/>
      <c r="DJ12" s="185"/>
      <c r="DK12" s="185"/>
      <c r="DL12" s="185"/>
      <c r="DM12" s="185"/>
      <c r="DN12" s="185"/>
      <c r="DO12" s="185"/>
    </row>
    <row r="13" spans="1:119" ht="18.75" customHeight="1">
      <c r="A13" s="186"/>
      <c r="B13" s="491"/>
      <c r="C13" s="492"/>
      <c r="D13" s="492"/>
      <c r="E13" s="492"/>
      <c r="F13" s="492"/>
      <c r="G13" s="492"/>
      <c r="H13" s="492"/>
      <c r="I13" s="492"/>
      <c r="J13" s="492"/>
      <c r="K13" s="493"/>
      <c r="L13" s="196"/>
      <c r="M13" s="516" t="s">
        <v>139</v>
      </c>
      <c r="N13" s="517"/>
      <c r="O13" s="517"/>
      <c r="P13" s="517"/>
      <c r="Q13" s="518"/>
      <c r="R13" s="509">
        <v>43249</v>
      </c>
      <c r="S13" s="510"/>
      <c r="T13" s="510"/>
      <c r="U13" s="510"/>
      <c r="V13" s="511"/>
      <c r="W13" s="444" t="s">
        <v>140</v>
      </c>
      <c r="X13" s="445"/>
      <c r="Y13" s="445"/>
      <c r="Z13" s="445"/>
      <c r="AA13" s="445"/>
      <c r="AB13" s="435"/>
      <c r="AC13" s="479">
        <v>2431</v>
      </c>
      <c r="AD13" s="480"/>
      <c r="AE13" s="480"/>
      <c r="AF13" s="480"/>
      <c r="AG13" s="519"/>
      <c r="AH13" s="479">
        <v>2588</v>
      </c>
      <c r="AI13" s="480"/>
      <c r="AJ13" s="480"/>
      <c r="AK13" s="480"/>
      <c r="AL13" s="481"/>
      <c r="AM13" s="457" t="s">
        <v>141</v>
      </c>
      <c r="AN13" s="458"/>
      <c r="AO13" s="458"/>
      <c r="AP13" s="458"/>
      <c r="AQ13" s="458"/>
      <c r="AR13" s="458"/>
      <c r="AS13" s="458"/>
      <c r="AT13" s="459"/>
      <c r="AU13" s="460" t="s">
        <v>134</v>
      </c>
      <c r="AV13" s="461"/>
      <c r="AW13" s="461"/>
      <c r="AX13" s="461"/>
      <c r="AY13" s="462" t="s">
        <v>142</v>
      </c>
      <c r="AZ13" s="463"/>
      <c r="BA13" s="463"/>
      <c r="BB13" s="463"/>
      <c r="BC13" s="463"/>
      <c r="BD13" s="463"/>
      <c r="BE13" s="463"/>
      <c r="BF13" s="463"/>
      <c r="BG13" s="463"/>
      <c r="BH13" s="463"/>
      <c r="BI13" s="463"/>
      <c r="BJ13" s="463"/>
      <c r="BK13" s="463"/>
      <c r="BL13" s="463"/>
      <c r="BM13" s="464"/>
      <c r="BN13" s="428">
        <v>-492252</v>
      </c>
      <c r="BO13" s="429"/>
      <c r="BP13" s="429"/>
      <c r="BQ13" s="429"/>
      <c r="BR13" s="429"/>
      <c r="BS13" s="429"/>
      <c r="BT13" s="429"/>
      <c r="BU13" s="430"/>
      <c r="BV13" s="428">
        <v>166687</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8.1999999999999993</v>
      </c>
      <c r="CU13" s="426"/>
      <c r="CV13" s="426"/>
      <c r="CW13" s="426"/>
      <c r="CX13" s="426"/>
      <c r="CY13" s="426"/>
      <c r="CZ13" s="426"/>
      <c r="DA13" s="427"/>
      <c r="DB13" s="425">
        <v>8.5</v>
      </c>
      <c r="DC13" s="426"/>
      <c r="DD13" s="426"/>
      <c r="DE13" s="426"/>
      <c r="DF13" s="426"/>
      <c r="DG13" s="426"/>
      <c r="DH13" s="426"/>
      <c r="DI13" s="427"/>
      <c r="DJ13" s="185"/>
      <c r="DK13" s="185"/>
      <c r="DL13" s="185"/>
      <c r="DM13" s="185"/>
      <c r="DN13" s="185"/>
      <c r="DO13" s="185"/>
    </row>
    <row r="14" spans="1:119" ht="18.75" customHeight="1" thickBot="1">
      <c r="A14" s="186"/>
      <c r="B14" s="491"/>
      <c r="C14" s="492"/>
      <c r="D14" s="492"/>
      <c r="E14" s="492"/>
      <c r="F14" s="492"/>
      <c r="G14" s="492"/>
      <c r="H14" s="492"/>
      <c r="I14" s="492"/>
      <c r="J14" s="492"/>
      <c r="K14" s="493"/>
      <c r="L14" s="506" t="s">
        <v>144</v>
      </c>
      <c r="M14" s="507"/>
      <c r="N14" s="507"/>
      <c r="O14" s="507"/>
      <c r="P14" s="507"/>
      <c r="Q14" s="508"/>
      <c r="R14" s="509">
        <v>44266</v>
      </c>
      <c r="S14" s="510"/>
      <c r="T14" s="510"/>
      <c r="U14" s="510"/>
      <c r="V14" s="511"/>
      <c r="W14" s="418"/>
      <c r="X14" s="419"/>
      <c r="Y14" s="419"/>
      <c r="Z14" s="419"/>
      <c r="AA14" s="419"/>
      <c r="AB14" s="408"/>
      <c r="AC14" s="512">
        <v>12.1</v>
      </c>
      <c r="AD14" s="513"/>
      <c r="AE14" s="513"/>
      <c r="AF14" s="513"/>
      <c r="AG14" s="514"/>
      <c r="AH14" s="512">
        <v>12.6</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36.5</v>
      </c>
      <c r="CU14" s="524"/>
      <c r="CV14" s="524"/>
      <c r="CW14" s="524"/>
      <c r="CX14" s="524"/>
      <c r="CY14" s="524"/>
      <c r="CZ14" s="524"/>
      <c r="DA14" s="525"/>
      <c r="DB14" s="523">
        <v>39.5</v>
      </c>
      <c r="DC14" s="524"/>
      <c r="DD14" s="524"/>
      <c r="DE14" s="524"/>
      <c r="DF14" s="524"/>
      <c r="DG14" s="524"/>
      <c r="DH14" s="524"/>
      <c r="DI14" s="525"/>
      <c r="DJ14" s="185"/>
      <c r="DK14" s="185"/>
      <c r="DL14" s="185"/>
      <c r="DM14" s="185"/>
      <c r="DN14" s="185"/>
      <c r="DO14" s="185"/>
    </row>
    <row r="15" spans="1:119" ht="18.75" customHeight="1">
      <c r="A15" s="186"/>
      <c r="B15" s="491"/>
      <c r="C15" s="492"/>
      <c r="D15" s="492"/>
      <c r="E15" s="492"/>
      <c r="F15" s="492"/>
      <c r="G15" s="492"/>
      <c r="H15" s="492"/>
      <c r="I15" s="492"/>
      <c r="J15" s="492"/>
      <c r="K15" s="493"/>
      <c r="L15" s="196"/>
      <c r="M15" s="516" t="s">
        <v>146</v>
      </c>
      <c r="N15" s="517"/>
      <c r="O15" s="517"/>
      <c r="P15" s="517"/>
      <c r="Q15" s="518"/>
      <c r="R15" s="509">
        <v>44118</v>
      </c>
      <c r="S15" s="510"/>
      <c r="T15" s="510"/>
      <c r="U15" s="510"/>
      <c r="V15" s="511"/>
      <c r="W15" s="444" t="s">
        <v>147</v>
      </c>
      <c r="X15" s="445"/>
      <c r="Y15" s="445"/>
      <c r="Z15" s="445"/>
      <c r="AA15" s="445"/>
      <c r="AB15" s="435"/>
      <c r="AC15" s="479">
        <v>4473</v>
      </c>
      <c r="AD15" s="480"/>
      <c r="AE15" s="480"/>
      <c r="AF15" s="480"/>
      <c r="AG15" s="519"/>
      <c r="AH15" s="479">
        <v>4628</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4572295</v>
      </c>
      <c r="BO15" s="392"/>
      <c r="BP15" s="392"/>
      <c r="BQ15" s="392"/>
      <c r="BR15" s="392"/>
      <c r="BS15" s="392"/>
      <c r="BT15" s="392"/>
      <c r="BU15" s="393"/>
      <c r="BV15" s="391">
        <v>4538542</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22.2</v>
      </c>
      <c r="AD16" s="513"/>
      <c r="AE16" s="513"/>
      <c r="AF16" s="513"/>
      <c r="AG16" s="514"/>
      <c r="AH16" s="512">
        <v>22.5</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12557412</v>
      </c>
      <c r="BO16" s="429"/>
      <c r="BP16" s="429"/>
      <c r="BQ16" s="429"/>
      <c r="BR16" s="429"/>
      <c r="BS16" s="429"/>
      <c r="BT16" s="429"/>
      <c r="BU16" s="430"/>
      <c r="BV16" s="428">
        <v>12618542</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c r="A17" s="186"/>
      <c r="B17" s="494"/>
      <c r="C17" s="495"/>
      <c r="D17" s="495"/>
      <c r="E17" s="495"/>
      <c r="F17" s="495"/>
      <c r="G17" s="495"/>
      <c r="H17" s="495"/>
      <c r="I17" s="495"/>
      <c r="J17" s="495"/>
      <c r="K17" s="496"/>
      <c r="L17" s="201"/>
      <c r="M17" s="532" t="s">
        <v>153</v>
      </c>
      <c r="N17" s="533"/>
      <c r="O17" s="533"/>
      <c r="P17" s="533"/>
      <c r="Q17" s="534"/>
      <c r="R17" s="529" t="s">
        <v>151</v>
      </c>
      <c r="S17" s="530"/>
      <c r="T17" s="530"/>
      <c r="U17" s="530"/>
      <c r="V17" s="531"/>
      <c r="W17" s="444" t="s">
        <v>154</v>
      </c>
      <c r="X17" s="445"/>
      <c r="Y17" s="445"/>
      <c r="Z17" s="445"/>
      <c r="AA17" s="445"/>
      <c r="AB17" s="435"/>
      <c r="AC17" s="479">
        <v>13225</v>
      </c>
      <c r="AD17" s="480"/>
      <c r="AE17" s="480"/>
      <c r="AF17" s="480"/>
      <c r="AG17" s="519"/>
      <c r="AH17" s="479">
        <v>13372</v>
      </c>
      <c r="AI17" s="480"/>
      <c r="AJ17" s="480"/>
      <c r="AK17" s="480"/>
      <c r="AL17" s="481"/>
      <c r="AM17" s="457"/>
      <c r="AN17" s="458"/>
      <c r="AO17" s="458"/>
      <c r="AP17" s="458"/>
      <c r="AQ17" s="458"/>
      <c r="AR17" s="458"/>
      <c r="AS17" s="458"/>
      <c r="AT17" s="459"/>
      <c r="AU17" s="460"/>
      <c r="AV17" s="461"/>
      <c r="AW17" s="461"/>
      <c r="AX17" s="461"/>
      <c r="AY17" s="462" t="s">
        <v>155</v>
      </c>
      <c r="AZ17" s="463"/>
      <c r="BA17" s="463"/>
      <c r="BB17" s="463"/>
      <c r="BC17" s="463"/>
      <c r="BD17" s="463"/>
      <c r="BE17" s="463"/>
      <c r="BF17" s="463"/>
      <c r="BG17" s="463"/>
      <c r="BH17" s="463"/>
      <c r="BI17" s="463"/>
      <c r="BJ17" s="463"/>
      <c r="BK17" s="463"/>
      <c r="BL17" s="463"/>
      <c r="BM17" s="464"/>
      <c r="BN17" s="428">
        <v>5748833</v>
      </c>
      <c r="BO17" s="429"/>
      <c r="BP17" s="429"/>
      <c r="BQ17" s="429"/>
      <c r="BR17" s="429"/>
      <c r="BS17" s="429"/>
      <c r="BT17" s="429"/>
      <c r="BU17" s="430"/>
      <c r="BV17" s="428">
        <v>5706457</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c r="A18" s="186"/>
      <c r="B18" s="539" t="s">
        <v>156</v>
      </c>
      <c r="C18" s="471"/>
      <c r="D18" s="471"/>
      <c r="E18" s="540"/>
      <c r="F18" s="540"/>
      <c r="G18" s="540"/>
      <c r="H18" s="540"/>
      <c r="I18" s="540"/>
      <c r="J18" s="540"/>
      <c r="K18" s="540"/>
      <c r="L18" s="541">
        <v>432.22</v>
      </c>
      <c r="M18" s="541"/>
      <c r="N18" s="541"/>
      <c r="O18" s="541"/>
      <c r="P18" s="541"/>
      <c r="Q18" s="541"/>
      <c r="R18" s="542"/>
      <c r="S18" s="542"/>
      <c r="T18" s="542"/>
      <c r="U18" s="542"/>
      <c r="V18" s="543"/>
      <c r="W18" s="446"/>
      <c r="X18" s="447"/>
      <c r="Y18" s="447"/>
      <c r="Z18" s="447"/>
      <c r="AA18" s="447"/>
      <c r="AB18" s="438"/>
      <c r="AC18" s="544">
        <v>65.7</v>
      </c>
      <c r="AD18" s="545"/>
      <c r="AE18" s="545"/>
      <c r="AF18" s="545"/>
      <c r="AG18" s="546"/>
      <c r="AH18" s="544">
        <v>65</v>
      </c>
      <c r="AI18" s="545"/>
      <c r="AJ18" s="545"/>
      <c r="AK18" s="545"/>
      <c r="AL18" s="547"/>
      <c r="AM18" s="457"/>
      <c r="AN18" s="458"/>
      <c r="AO18" s="458"/>
      <c r="AP18" s="458"/>
      <c r="AQ18" s="458"/>
      <c r="AR18" s="458"/>
      <c r="AS18" s="458"/>
      <c r="AT18" s="459"/>
      <c r="AU18" s="460"/>
      <c r="AV18" s="461"/>
      <c r="AW18" s="461"/>
      <c r="AX18" s="461"/>
      <c r="AY18" s="462" t="s">
        <v>157</v>
      </c>
      <c r="AZ18" s="463"/>
      <c r="BA18" s="463"/>
      <c r="BB18" s="463"/>
      <c r="BC18" s="463"/>
      <c r="BD18" s="463"/>
      <c r="BE18" s="463"/>
      <c r="BF18" s="463"/>
      <c r="BG18" s="463"/>
      <c r="BH18" s="463"/>
      <c r="BI18" s="463"/>
      <c r="BJ18" s="463"/>
      <c r="BK18" s="463"/>
      <c r="BL18" s="463"/>
      <c r="BM18" s="464"/>
      <c r="BN18" s="428">
        <v>13334543</v>
      </c>
      <c r="BO18" s="429"/>
      <c r="BP18" s="429"/>
      <c r="BQ18" s="429"/>
      <c r="BR18" s="429"/>
      <c r="BS18" s="429"/>
      <c r="BT18" s="429"/>
      <c r="BU18" s="430"/>
      <c r="BV18" s="428">
        <v>13351064</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c r="A19" s="186"/>
      <c r="B19" s="539" t="s">
        <v>158</v>
      </c>
      <c r="C19" s="471"/>
      <c r="D19" s="471"/>
      <c r="E19" s="540"/>
      <c r="F19" s="540"/>
      <c r="G19" s="540"/>
      <c r="H19" s="540"/>
      <c r="I19" s="540"/>
      <c r="J19" s="540"/>
      <c r="K19" s="540"/>
      <c r="L19" s="548">
        <v>102</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159</v>
      </c>
      <c r="AZ19" s="463"/>
      <c r="BA19" s="463"/>
      <c r="BB19" s="463"/>
      <c r="BC19" s="463"/>
      <c r="BD19" s="463"/>
      <c r="BE19" s="463"/>
      <c r="BF19" s="463"/>
      <c r="BG19" s="463"/>
      <c r="BH19" s="463"/>
      <c r="BI19" s="463"/>
      <c r="BJ19" s="463"/>
      <c r="BK19" s="463"/>
      <c r="BL19" s="463"/>
      <c r="BM19" s="464"/>
      <c r="BN19" s="428">
        <v>19979767</v>
      </c>
      <c r="BO19" s="429"/>
      <c r="BP19" s="429"/>
      <c r="BQ19" s="429"/>
      <c r="BR19" s="429"/>
      <c r="BS19" s="429"/>
      <c r="BT19" s="429"/>
      <c r="BU19" s="430"/>
      <c r="BV19" s="428">
        <v>18619404</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c r="A20" s="186"/>
      <c r="B20" s="539" t="s">
        <v>160</v>
      </c>
      <c r="C20" s="471"/>
      <c r="D20" s="471"/>
      <c r="E20" s="540"/>
      <c r="F20" s="540"/>
      <c r="G20" s="540"/>
      <c r="H20" s="540"/>
      <c r="I20" s="540"/>
      <c r="J20" s="540"/>
      <c r="K20" s="540"/>
      <c r="L20" s="548">
        <v>18057</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c r="A21" s="186"/>
      <c r="B21" s="559" t="s">
        <v>161</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c r="A22" s="186"/>
      <c r="B22" s="562" t="s">
        <v>162</v>
      </c>
      <c r="C22" s="563"/>
      <c r="D22" s="564"/>
      <c r="E22" s="440" t="s">
        <v>1</v>
      </c>
      <c r="F22" s="445"/>
      <c r="G22" s="445"/>
      <c r="H22" s="445"/>
      <c r="I22" s="445"/>
      <c r="J22" s="445"/>
      <c r="K22" s="435"/>
      <c r="L22" s="440" t="s">
        <v>163</v>
      </c>
      <c r="M22" s="445"/>
      <c r="N22" s="445"/>
      <c r="O22" s="445"/>
      <c r="P22" s="435"/>
      <c r="Q22" s="571" t="s">
        <v>164</v>
      </c>
      <c r="R22" s="572"/>
      <c r="S22" s="572"/>
      <c r="T22" s="572"/>
      <c r="U22" s="572"/>
      <c r="V22" s="573"/>
      <c r="W22" s="577" t="s">
        <v>165</v>
      </c>
      <c r="X22" s="563"/>
      <c r="Y22" s="564"/>
      <c r="Z22" s="440" t="s">
        <v>1</v>
      </c>
      <c r="AA22" s="445"/>
      <c r="AB22" s="445"/>
      <c r="AC22" s="445"/>
      <c r="AD22" s="445"/>
      <c r="AE22" s="445"/>
      <c r="AF22" s="445"/>
      <c r="AG22" s="435"/>
      <c r="AH22" s="590" t="s">
        <v>166</v>
      </c>
      <c r="AI22" s="445"/>
      <c r="AJ22" s="445"/>
      <c r="AK22" s="445"/>
      <c r="AL22" s="435"/>
      <c r="AM22" s="590" t="s">
        <v>167</v>
      </c>
      <c r="AN22" s="591"/>
      <c r="AO22" s="591"/>
      <c r="AP22" s="591"/>
      <c r="AQ22" s="591"/>
      <c r="AR22" s="592"/>
      <c r="AS22" s="571" t="s">
        <v>164</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168</v>
      </c>
      <c r="AZ23" s="389"/>
      <c r="BA23" s="389"/>
      <c r="BB23" s="389"/>
      <c r="BC23" s="389"/>
      <c r="BD23" s="389"/>
      <c r="BE23" s="389"/>
      <c r="BF23" s="389"/>
      <c r="BG23" s="389"/>
      <c r="BH23" s="389"/>
      <c r="BI23" s="389"/>
      <c r="BJ23" s="389"/>
      <c r="BK23" s="389"/>
      <c r="BL23" s="389"/>
      <c r="BM23" s="390"/>
      <c r="BN23" s="428">
        <v>27387765</v>
      </c>
      <c r="BO23" s="429"/>
      <c r="BP23" s="429"/>
      <c r="BQ23" s="429"/>
      <c r="BR23" s="429"/>
      <c r="BS23" s="429"/>
      <c r="BT23" s="429"/>
      <c r="BU23" s="430"/>
      <c r="BV23" s="428">
        <v>24058798</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c r="A24" s="186"/>
      <c r="B24" s="565"/>
      <c r="C24" s="566"/>
      <c r="D24" s="567"/>
      <c r="E24" s="478" t="s">
        <v>169</v>
      </c>
      <c r="F24" s="458"/>
      <c r="G24" s="458"/>
      <c r="H24" s="458"/>
      <c r="I24" s="458"/>
      <c r="J24" s="458"/>
      <c r="K24" s="459"/>
      <c r="L24" s="479">
        <v>1</v>
      </c>
      <c r="M24" s="480"/>
      <c r="N24" s="480"/>
      <c r="O24" s="480"/>
      <c r="P24" s="519"/>
      <c r="Q24" s="479">
        <v>8710</v>
      </c>
      <c r="R24" s="480"/>
      <c r="S24" s="480"/>
      <c r="T24" s="480"/>
      <c r="U24" s="480"/>
      <c r="V24" s="519"/>
      <c r="W24" s="578"/>
      <c r="X24" s="566"/>
      <c r="Y24" s="567"/>
      <c r="Z24" s="478" t="s">
        <v>170</v>
      </c>
      <c r="AA24" s="458"/>
      <c r="AB24" s="458"/>
      <c r="AC24" s="458"/>
      <c r="AD24" s="458"/>
      <c r="AE24" s="458"/>
      <c r="AF24" s="458"/>
      <c r="AG24" s="459"/>
      <c r="AH24" s="479">
        <v>454</v>
      </c>
      <c r="AI24" s="480"/>
      <c r="AJ24" s="480"/>
      <c r="AK24" s="480"/>
      <c r="AL24" s="519"/>
      <c r="AM24" s="479">
        <v>1421020</v>
      </c>
      <c r="AN24" s="480"/>
      <c r="AO24" s="480"/>
      <c r="AP24" s="480"/>
      <c r="AQ24" s="480"/>
      <c r="AR24" s="519"/>
      <c r="AS24" s="479">
        <v>3130</v>
      </c>
      <c r="AT24" s="480"/>
      <c r="AU24" s="480"/>
      <c r="AV24" s="480"/>
      <c r="AW24" s="480"/>
      <c r="AX24" s="481"/>
      <c r="AY24" s="598" t="s">
        <v>171</v>
      </c>
      <c r="AZ24" s="599"/>
      <c r="BA24" s="599"/>
      <c r="BB24" s="599"/>
      <c r="BC24" s="599"/>
      <c r="BD24" s="599"/>
      <c r="BE24" s="599"/>
      <c r="BF24" s="599"/>
      <c r="BG24" s="599"/>
      <c r="BH24" s="599"/>
      <c r="BI24" s="599"/>
      <c r="BJ24" s="599"/>
      <c r="BK24" s="599"/>
      <c r="BL24" s="599"/>
      <c r="BM24" s="600"/>
      <c r="BN24" s="428">
        <v>21736718</v>
      </c>
      <c r="BO24" s="429"/>
      <c r="BP24" s="429"/>
      <c r="BQ24" s="429"/>
      <c r="BR24" s="429"/>
      <c r="BS24" s="429"/>
      <c r="BT24" s="429"/>
      <c r="BU24" s="430"/>
      <c r="BV24" s="428">
        <v>18046946</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c r="A25" s="186"/>
      <c r="B25" s="565"/>
      <c r="C25" s="566"/>
      <c r="D25" s="567"/>
      <c r="E25" s="478" t="s">
        <v>172</v>
      </c>
      <c r="F25" s="458"/>
      <c r="G25" s="458"/>
      <c r="H25" s="458"/>
      <c r="I25" s="458"/>
      <c r="J25" s="458"/>
      <c r="K25" s="459"/>
      <c r="L25" s="479">
        <v>1</v>
      </c>
      <c r="M25" s="480"/>
      <c r="N25" s="480"/>
      <c r="O25" s="480"/>
      <c r="P25" s="519"/>
      <c r="Q25" s="479">
        <v>6760</v>
      </c>
      <c r="R25" s="480"/>
      <c r="S25" s="480"/>
      <c r="T25" s="480"/>
      <c r="U25" s="480"/>
      <c r="V25" s="519"/>
      <c r="W25" s="578"/>
      <c r="X25" s="566"/>
      <c r="Y25" s="567"/>
      <c r="Z25" s="478" t="s">
        <v>173</v>
      </c>
      <c r="AA25" s="458"/>
      <c r="AB25" s="458"/>
      <c r="AC25" s="458"/>
      <c r="AD25" s="458"/>
      <c r="AE25" s="458"/>
      <c r="AF25" s="458"/>
      <c r="AG25" s="459"/>
      <c r="AH25" s="479" t="s">
        <v>174</v>
      </c>
      <c r="AI25" s="480"/>
      <c r="AJ25" s="480"/>
      <c r="AK25" s="480"/>
      <c r="AL25" s="519"/>
      <c r="AM25" s="479" t="s">
        <v>174</v>
      </c>
      <c r="AN25" s="480"/>
      <c r="AO25" s="480"/>
      <c r="AP25" s="480"/>
      <c r="AQ25" s="480"/>
      <c r="AR25" s="519"/>
      <c r="AS25" s="479" t="s">
        <v>174</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3921183</v>
      </c>
      <c r="BO25" s="392"/>
      <c r="BP25" s="392"/>
      <c r="BQ25" s="392"/>
      <c r="BR25" s="392"/>
      <c r="BS25" s="392"/>
      <c r="BT25" s="392"/>
      <c r="BU25" s="393"/>
      <c r="BV25" s="391">
        <v>5635951</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c r="A26" s="186"/>
      <c r="B26" s="565"/>
      <c r="C26" s="566"/>
      <c r="D26" s="567"/>
      <c r="E26" s="478" t="s">
        <v>176</v>
      </c>
      <c r="F26" s="458"/>
      <c r="G26" s="458"/>
      <c r="H26" s="458"/>
      <c r="I26" s="458"/>
      <c r="J26" s="458"/>
      <c r="K26" s="459"/>
      <c r="L26" s="479">
        <v>1</v>
      </c>
      <c r="M26" s="480"/>
      <c r="N26" s="480"/>
      <c r="O26" s="480"/>
      <c r="P26" s="519"/>
      <c r="Q26" s="479">
        <v>5650</v>
      </c>
      <c r="R26" s="480"/>
      <c r="S26" s="480"/>
      <c r="T26" s="480"/>
      <c r="U26" s="480"/>
      <c r="V26" s="519"/>
      <c r="W26" s="578"/>
      <c r="X26" s="566"/>
      <c r="Y26" s="567"/>
      <c r="Z26" s="478" t="s">
        <v>177</v>
      </c>
      <c r="AA26" s="588"/>
      <c r="AB26" s="588"/>
      <c r="AC26" s="588"/>
      <c r="AD26" s="588"/>
      <c r="AE26" s="588"/>
      <c r="AF26" s="588"/>
      <c r="AG26" s="589"/>
      <c r="AH26" s="479">
        <v>31</v>
      </c>
      <c r="AI26" s="480"/>
      <c r="AJ26" s="480"/>
      <c r="AK26" s="480"/>
      <c r="AL26" s="519"/>
      <c r="AM26" s="479">
        <v>83700</v>
      </c>
      <c r="AN26" s="480"/>
      <c r="AO26" s="480"/>
      <c r="AP26" s="480"/>
      <c r="AQ26" s="480"/>
      <c r="AR26" s="519"/>
      <c r="AS26" s="479">
        <v>2700</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137</v>
      </c>
      <c r="BO26" s="429"/>
      <c r="BP26" s="429"/>
      <c r="BQ26" s="429"/>
      <c r="BR26" s="429"/>
      <c r="BS26" s="429"/>
      <c r="BT26" s="429"/>
      <c r="BU26" s="430"/>
      <c r="BV26" s="428" t="s">
        <v>179</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c r="A27" s="186"/>
      <c r="B27" s="565"/>
      <c r="C27" s="566"/>
      <c r="D27" s="567"/>
      <c r="E27" s="478" t="s">
        <v>180</v>
      </c>
      <c r="F27" s="458"/>
      <c r="G27" s="458"/>
      <c r="H27" s="458"/>
      <c r="I27" s="458"/>
      <c r="J27" s="458"/>
      <c r="K27" s="459"/>
      <c r="L27" s="479">
        <v>1</v>
      </c>
      <c r="M27" s="480"/>
      <c r="N27" s="480"/>
      <c r="O27" s="480"/>
      <c r="P27" s="519"/>
      <c r="Q27" s="479">
        <v>4470</v>
      </c>
      <c r="R27" s="480"/>
      <c r="S27" s="480"/>
      <c r="T27" s="480"/>
      <c r="U27" s="480"/>
      <c r="V27" s="519"/>
      <c r="W27" s="578"/>
      <c r="X27" s="566"/>
      <c r="Y27" s="567"/>
      <c r="Z27" s="478" t="s">
        <v>181</v>
      </c>
      <c r="AA27" s="458"/>
      <c r="AB27" s="458"/>
      <c r="AC27" s="458"/>
      <c r="AD27" s="458"/>
      <c r="AE27" s="458"/>
      <c r="AF27" s="458"/>
      <c r="AG27" s="459"/>
      <c r="AH27" s="479">
        <v>17</v>
      </c>
      <c r="AI27" s="480"/>
      <c r="AJ27" s="480"/>
      <c r="AK27" s="480"/>
      <c r="AL27" s="519"/>
      <c r="AM27" s="479">
        <v>57012</v>
      </c>
      <c r="AN27" s="480"/>
      <c r="AO27" s="480"/>
      <c r="AP27" s="480"/>
      <c r="AQ27" s="480"/>
      <c r="AR27" s="519"/>
      <c r="AS27" s="479">
        <v>3354</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v>419673</v>
      </c>
      <c r="BO27" s="602"/>
      <c r="BP27" s="602"/>
      <c r="BQ27" s="602"/>
      <c r="BR27" s="602"/>
      <c r="BS27" s="602"/>
      <c r="BT27" s="602"/>
      <c r="BU27" s="603"/>
      <c r="BV27" s="601">
        <v>419670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c r="A28" s="186"/>
      <c r="B28" s="565"/>
      <c r="C28" s="566"/>
      <c r="D28" s="567"/>
      <c r="E28" s="478" t="s">
        <v>183</v>
      </c>
      <c r="F28" s="458"/>
      <c r="G28" s="458"/>
      <c r="H28" s="458"/>
      <c r="I28" s="458"/>
      <c r="J28" s="458"/>
      <c r="K28" s="459"/>
      <c r="L28" s="479">
        <v>1</v>
      </c>
      <c r="M28" s="480"/>
      <c r="N28" s="480"/>
      <c r="O28" s="480"/>
      <c r="P28" s="519"/>
      <c r="Q28" s="479">
        <v>3700</v>
      </c>
      <c r="R28" s="480"/>
      <c r="S28" s="480"/>
      <c r="T28" s="480"/>
      <c r="U28" s="480"/>
      <c r="V28" s="519"/>
      <c r="W28" s="578"/>
      <c r="X28" s="566"/>
      <c r="Y28" s="567"/>
      <c r="Z28" s="478" t="s">
        <v>184</v>
      </c>
      <c r="AA28" s="458"/>
      <c r="AB28" s="458"/>
      <c r="AC28" s="458"/>
      <c r="AD28" s="458"/>
      <c r="AE28" s="458"/>
      <c r="AF28" s="458"/>
      <c r="AG28" s="459"/>
      <c r="AH28" s="479" t="s">
        <v>128</v>
      </c>
      <c r="AI28" s="480"/>
      <c r="AJ28" s="480"/>
      <c r="AK28" s="480"/>
      <c r="AL28" s="519"/>
      <c r="AM28" s="479" t="s">
        <v>174</v>
      </c>
      <c r="AN28" s="480"/>
      <c r="AO28" s="480"/>
      <c r="AP28" s="480"/>
      <c r="AQ28" s="480"/>
      <c r="AR28" s="519"/>
      <c r="AS28" s="479" t="s">
        <v>174</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2523001</v>
      </c>
      <c r="BO28" s="392"/>
      <c r="BP28" s="392"/>
      <c r="BQ28" s="392"/>
      <c r="BR28" s="392"/>
      <c r="BS28" s="392"/>
      <c r="BT28" s="392"/>
      <c r="BU28" s="393"/>
      <c r="BV28" s="391">
        <v>3022578</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c r="A29" s="186"/>
      <c r="B29" s="565"/>
      <c r="C29" s="566"/>
      <c r="D29" s="567"/>
      <c r="E29" s="478" t="s">
        <v>186</v>
      </c>
      <c r="F29" s="458"/>
      <c r="G29" s="458"/>
      <c r="H29" s="458"/>
      <c r="I29" s="458"/>
      <c r="J29" s="458"/>
      <c r="K29" s="459"/>
      <c r="L29" s="479">
        <v>19</v>
      </c>
      <c r="M29" s="480"/>
      <c r="N29" s="480"/>
      <c r="O29" s="480"/>
      <c r="P29" s="519"/>
      <c r="Q29" s="479">
        <v>3440</v>
      </c>
      <c r="R29" s="480"/>
      <c r="S29" s="480"/>
      <c r="T29" s="480"/>
      <c r="U29" s="480"/>
      <c r="V29" s="519"/>
      <c r="W29" s="579"/>
      <c r="X29" s="580"/>
      <c r="Y29" s="581"/>
      <c r="Z29" s="478" t="s">
        <v>187</v>
      </c>
      <c r="AA29" s="458"/>
      <c r="AB29" s="458"/>
      <c r="AC29" s="458"/>
      <c r="AD29" s="458"/>
      <c r="AE29" s="458"/>
      <c r="AF29" s="458"/>
      <c r="AG29" s="459"/>
      <c r="AH29" s="479">
        <v>471</v>
      </c>
      <c r="AI29" s="480"/>
      <c r="AJ29" s="480"/>
      <c r="AK29" s="480"/>
      <c r="AL29" s="519"/>
      <c r="AM29" s="479">
        <v>1478032</v>
      </c>
      <c r="AN29" s="480"/>
      <c r="AO29" s="480"/>
      <c r="AP29" s="480"/>
      <c r="AQ29" s="480"/>
      <c r="AR29" s="519"/>
      <c r="AS29" s="479">
        <v>3138</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1050868</v>
      </c>
      <c r="BO29" s="429"/>
      <c r="BP29" s="429"/>
      <c r="BQ29" s="429"/>
      <c r="BR29" s="429"/>
      <c r="BS29" s="429"/>
      <c r="BT29" s="429"/>
      <c r="BU29" s="430"/>
      <c r="BV29" s="428">
        <v>1050669</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93.8</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4134637</v>
      </c>
      <c r="BO30" s="602"/>
      <c r="BP30" s="602"/>
      <c r="BQ30" s="602"/>
      <c r="BR30" s="602"/>
      <c r="BS30" s="602"/>
      <c r="BT30" s="602"/>
      <c r="BU30" s="603"/>
      <c r="BV30" s="601">
        <v>4055384</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198</v>
      </c>
      <c r="V33" s="452"/>
      <c r="W33" s="417" t="s">
        <v>199</v>
      </c>
      <c r="X33" s="417"/>
      <c r="Y33" s="417"/>
      <c r="Z33" s="417"/>
      <c r="AA33" s="417"/>
      <c r="AB33" s="417"/>
      <c r="AC33" s="417"/>
      <c r="AD33" s="417"/>
      <c r="AE33" s="417"/>
      <c r="AF33" s="417"/>
      <c r="AG33" s="417"/>
      <c r="AH33" s="417"/>
      <c r="AI33" s="417"/>
      <c r="AJ33" s="417"/>
      <c r="AK33" s="417"/>
      <c r="AL33" s="215"/>
      <c r="AM33" s="452" t="s">
        <v>196</v>
      </c>
      <c r="AN33" s="452"/>
      <c r="AO33" s="417" t="s">
        <v>197</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203</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5</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9</v>
      </c>
      <c r="AN34" s="614"/>
      <c r="AO34" s="615" t="str">
        <f>IF('各会計、関係団体の財政状況及び健全化判断比率'!B32="","",'各会計、関係団体の財政状況及び健全化判断比率'!B32)</f>
        <v>水道事業会計</v>
      </c>
      <c r="AP34" s="615"/>
      <c r="AQ34" s="615"/>
      <c r="AR34" s="615"/>
      <c r="AS34" s="615"/>
      <c r="AT34" s="615"/>
      <c r="AU34" s="615"/>
      <c r="AV34" s="615"/>
      <c r="AW34" s="615"/>
      <c r="AX34" s="615"/>
      <c r="AY34" s="615"/>
      <c r="AZ34" s="615"/>
      <c r="BA34" s="615"/>
      <c r="BB34" s="615"/>
      <c r="BC34" s="615"/>
      <c r="BD34" s="213"/>
      <c r="BE34" s="614">
        <f>IF(BG34="","",MAX(C34:D43,U34:V43,AM34:AN43)+1)</f>
        <v>12</v>
      </c>
      <c r="BF34" s="614"/>
      <c r="BG34" s="615" t="str">
        <f>IF('各会計、関係団体の財政状況及び健全化判断比率'!B35="","",'各会計、関係団体の財政状況及び健全化判断比率'!B35)</f>
        <v>簡易水道事業特別会計</v>
      </c>
      <c r="BH34" s="615"/>
      <c r="BI34" s="615"/>
      <c r="BJ34" s="615"/>
      <c r="BK34" s="615"/>
      <c r="BL34" s="615"/>
      <c r="BM34" s="615"/>
      <c r="BN34" s="615"/>
      <c r="BO34" s="615"/>
      <c r="BP34" s="615"/>
      <c r="BQ34" s="615"/>
      <c r="BR34" s="615"/>
      <c r="BS34" s="615"/>
      <c r="BT34" s="615"/>
      <c r="BU34" s="615"/>
      <c r="BV34" s="213"/>
      <c r="BW34" s="614">
        <f>IF(BY34="","",MAX(C34:D43,U34:V43,AM34:AN43,BE34:BF43)+1)</f>
        <v>17</v>
      </c>
      <c r="BX34" s="614"/>
      <c r="BY34" s="615" t="str">
        <f>IF('各会計、関係団体の財政状況及び健全化判断比率'!B68="","",'各会計、関係団体の財政状況及び健全化判断比率'!B68)</f>
        <v>愛媛県市町総合事務組合(退職手当事業分)</v>
      </c>
      <c r="BZ34" s="615"/>
      <c r="CA34" s="615"/>
      <c r="CB34" s="615"/>
      <c r="CC34" s="615"/>
      <c r="CD34" s="615"/>
      <c r="CE34" s="615"/>
      <c r="CF34" s="615"/>
      <c r="CG34" s="615"/>
      <c r="CH34" s="615"/>
      <c r="CI34" s="615"/>
      <c r="CJ34" s="615"/>
      <c r="CK34" s="615"/>
      <c r="CL34" s="615"/>
      <c r="CM34" s="615"/>
      <c r="CN34" s="213"/>
      <c r="CO34" s="614">
        <f>IF(CQ34="","",MAX(C34:D43,U34:V43,AM34:AN43,BE34:BF43,BW34:BX43)+1)</f>
        <v>27</v>
      </c>
      <c r="CP34" s="614"/>
      <c r="CQ34" s="615" t="str">
        <f>IF('各会計、関係団体の財政状況及び健全化判断比率'!BS7="","",'各会計、関係団体の財政状況及び健全化判断比率'!BS7)</f>
        <v>株式会社おおず街なか再生館</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c r="A35" s="186"/>
      <c r="B35" s="212"/>
      <c r="C35" s="614">
        <f>IF(E35="","",C34+1)</f>
        <v>2</v>
      </c>
      <c r="D35" s="614"/>
      <c r="E35" s="615" t="str">
        <f>IF('各会計、関係団体の財政状況及び健全化判断比率'!B8="","",'各会計、関係団体の財政状況及び健全化判断比率'!B8)</f>
        <v>住宅新築資金等貸付事業特別会計</v>
      </c>
      <c r="F35" s="615"/>
      <c r="G35" s="615"/>
      <c r="H35" s="615"/>
      <c r="I35" s="615"/>
      <c r="J35" s="615"/>
      <c r="K35" s="615"/>
      <c r="L35" s="615"/>
      <c r="M35" s="615"/>
      <c r="N35" s="615"/>
      <c r="O35" s="615"/>
      <c r="P35" s="615"/>
      <c r="Q35" s="615"/>
      <c r="R35" s="615"/>
      <c r="S35" s="615"/>
      <c r="T35" s="213"/>
      <c r="U35" s="614">
        <f>IF(W35="","",U34+1)</f>
        <v>6</v>
      </c>
      <c r="V35" s="614"/>
      <c r="W35" s="615" t="str">
        <f>IF('各会計、関係団体の財政状況及び健全化判断比率'!B29="","",'各会計、関係団体の財政状況及び健全化判断比率'!B29)</f>
        <v>国民健康保険診療所特別会計</v>
      </c>
      <c r="X35" s="615"/>
      <c r="Y35" s="615"/>
      <c r="Z35" s="615"/>
      <c r="AA35" s="615"/>
      <c r="AB35" s="615"/>
      <c r="AC35" s="615"/>
      <c r="AD35" s="615"/>
      <c r="AE35" s="615"/>
      <c r="AF35" s="615"/>
      <c r="AG35" s="615"/>
      <c r="AH35" s="615"/>
      <c r="AI35" s="615"/>
      <c r="AJ35" s="615"/>
      <c r="AK35" s="615"/>
      <c r="AL35" s="213"/>
      <c r="AM35" s="614">
        <f t="shared" ref="AM35:AM43" si="0">IF(AO35="","",AM34+1)</f>
        <v>10</v>
      </c>
      <c r="AN35" s="614"/>
      <c r="AO35" s="615" t="str">
        <f>IF('各会計、関係団体の財政状況及び健全化判断比率'!B33="","",'各会計、関係団体の財政状況及び健全化判断比率'!B33)</f>
        <v>工業用水道事業会計</v>
      </c>
      <c r="AP35" s="615"/>
      <c r="AQ35" s="615"/>
      <c r="AR35" s="615"/>
      <c r="AS35" s="615"/>
      <c r="AT35" s="615"/>
      <c r="AU35" s="615"/>
      <c r="AV35" s="615"/>
      <c r="AW35" s="615"/>
      <c r="AX35" s="615"/>
      <c r="AY35" s="615"/>
      <c r="AZ35" s="615"/>
      <c r="BA35" s="615"/>
      <c r="BB35" s="615"/>
      <c r="BC35" s="615"/>
      <c r="BD35" s="213"/>
      <c r="BE35" s="614">
        <f t="shared" ref="BE35:BE43" si="1">IF(BG35="","",BE34+1)</f>
        <v>13</v>
      </c>
      <c r="BF35" s="614"/>
      <c r="BG35" s="615" t="str">
        <f>IF('各会計、関係団体の財政状況及び健全化判断比率'!B36="","",'各会計、関係団体の財政状況及び健全化判断比率'!B36)</f>
        <v>港湾施設事業特別会計</v>
      </c>
      <c r="BH35" s="615"/>
      <c r="BI35" s="615"/>
      <c r="BJ35" s="615"/>
      <c r="BK35" s="615"/>
      <c r="BL35" s="615"/>
      <c r="BM35" s="615"/>
      <c r="BN35" s="615"/>
      <c r="BO35" s="615"/>
      <c r="BP35" s="615"/>
      <c r="BQ35" s="615"/>
      <c r="BR35" s="615"/>
      <c r="BS35" s="615"/>
      <c r="BT35" s="615"/>
      <c r="BU35" s="615"/>
      <c r="BV35" s="213"/>
      <c r="BW35" s="614">
        <f t="shared" ref="BW35:BW43" si="2">IF(BY35="","",BW34+1)</f>
        <v>18</v>
      </c>
      <c r="BX35" s="614"/>
      <c r="BY35" s="615" t="str">
        <f>IF('各会計、関係団体の財政状況及び健全化判断比率'!B69="","",'各会計、関係団体の財政状況及び健全化判断比率'!B69)</f>
        <v>愛媛県市町総合事務組合(消防補償事業分)</v>
      </c>
      <c r="BZ35" s="615"/>
      <c r="CA35" s="615"/>
      <c r="CB35" s="615"/>
      <c r="CC35" s="615"/>
      <c r="CD35" s="615"/>
      <c r="CE35" s="615"/>
      <c r="CF35" s="615"/>
      <c r="CG35" s="615"/>
      <c r="CH35" s="615"/>
      <c r="CI35" s="615"/>
      <c r="CJ35" s="615"/>
      <c r="CK35" s="615"/>
      <c r="CL35" s="615"/>
      <c r="CM35" s="615"/>
      <c r="CN35" s="213"/>
      <c r="CO35" s="614">
        <f t="shared" ref="CO35:CO43" si="3">IF(CQ35="","",CO34+1)</f>
        <v>28</v>
      </c>
      <c r="CP35" s="614"/>
      <c r="CQ35" s="615" t="str">
        <f>IF('各会計、関係団体の財政状況及び健全化判断比率'!BS8="","",'各会計、関係団体の財政状況及び健全化判断比率'!BS8)</f>
        <v>青島海運有限会社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c r="A36" s="186"/>
      <c r="B36" s="212"/>
      <c r="C36" s="614">
        <f>IF(E36="","",C35+1)</f>
        <v>3</v>
      </c>
      <c r="D36" s="614"/>
      <c r="E36" s="615" t="str">
        <f>IF('各会計、関係団体の財政状況及び健全化判断比率'!B9="","",'各会計、関係団体の財政状況及び健全化判断比率'!B9)</f>
        <v>土地取得造成特別会計</v>
      </c>
      <c r="F36" s="615"/>
      <c r="G36" s="615"/>
      <c r="H36" s="615"/>
      <c r="I36" s="615"/>
      <c r="J36" s="615"/>
      <c r="K36" s="615"/>
      <c r="L36" s="615"/>
      <c r="M36" s="615"/>
      <c r="N36" s="615"/>
      <c r="O36" s="615"/>
      <c r="P36" s="615"/>
      <c r="Q36" s="615"/>
      <c r="R36" s="615"/>
      <c r="S36" s="615"/>
      <c r="T36" s="213"/>
      <c r="U36" s="614">
        <f t="shared" ref="U36:U43" si="4">IF(W36="","",U35+1)</f>
        <v>7</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f t="shared" si="0"/>
        <v>11</v>
      </c>
      <c r="AN36" s="614"/>
      <c r="AO36" s="615" t="str">
        <f>IF('各会計、関係団体の財政状況及び健全化判断比率'!B34="","",'各会計、関係団体の財政状況及び健全化判断比率'!B34)</f>
        <v>病院事業会計</v>
      </c>
      <c r="AP36" s="615"/>
      <c r="AQ36" s="615"/>
      <c r="AR36" s="615"/>
      <c r="AS36" s="615"/>
      <c r="AT36" s="615"/>
      <c r="AU36" s="615"/>
      <c r="AV36" s="615"/>
      <c r="AW36" s="615"/>
      <c r="AX36" s="615"/>
      <c r="AY36" s="615"/>
      <c r="AZ36" s="615"/>
      <c r="BA36" s="615"/>
      <c r="BB36" s="615"/>
      <c r="BC36" s="615"/>
      <c r="BD36" s="213"/>
      <c r="BE36" s="614">
        <f t="shared" si="1"/>
        <v>14</v>
      </c>
      <c r="BF36" s="614"/>
      <c r="BG36" s="615" t="str">
        <f>IF('各会計、関係団体の財政状況及び健全化判断比率'!B37="","",'各会計、関係団体の財政状況及び健全化判断比率'!B37)</f>
        <v>公共下水道事業特別会計</v>
      </c>
      <c r="BH36" s="615"/>
      <c r="BI36" s="615"/>
      <c r="BJ36" s="615"/>
      <c r="BK36" s="615"/>
      <c r="BL36" s="615"/>
      <c r="BM36" s="615"/>
      <c r="BN36" s="615"/>
      <c r="BO36" s="615"/>
      <c r="BP36" s="615"/>
      <c r="BQ36" s="615"/>
      <c r="BR36" s="615"/>
      <c r="BS36" s="615"/>
      <c r="BT36" s="615"/>
      <c r="BU36" s="615"/>
      <c r="BV36" s="213"/>
      <c r="BW36" s="614">
        <f t="shared" si="2"/>
        <v>19</v>
      </c>
      <c r="BX36" s="614"/>
      <c r="BY36" s="615" t="str">
        <f>IF('各会計、関係団体の財政状況及び健全化判断比率'!B70="","",'各会計、関係団体の財政状況及び健全化判断比率'!B70)</f>
        <v>愛媛県市町総合事務組合(交通災害事業分)</v>
      </c>
      <c r="BZ36" s="615"/>
      <c r="CA36" s="615"/>
      <c r="CB36" s="615"/>
      <c r="CC36" s="615"/>
      <c r="CD36" s="615"/>
      <c r="CE36" s="615"/>
      <c r="CF36" s="615"/>
      <c r="CG36" s="615"/>
      <c r="CH36" s="615"/>
      <c r="CI36" s="615"/>
      <c r="CJ36" s="615"/>
      <c r="CK36" s="615"/>
      <c r="CL36" s="615"/>
      <c r="CM36" s="615"/>
      <c r="CN36" s="213"/>
      <c r="CO36" s="614">
        <f t="shared" si="3"/>
        <v>29</v>
      </c>
      <c r="CP36" s="614"/>
      <c r="CQ36" s="615" t="str">
        <f>IF('各会計、関係団体の財政状況及び健全化判断比率'!BS9="","",'各会計、関係団体の財政状況及び健全化判断比率'!BS9)</f>
        <v>ひじかわ開発株式会社</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c r="A37" s="186"/>
      <c r="B37" s="212"/>
      <c r="C37" s="614">
        <f>IF(E37="","",C36+1)</f>
        <v>4</v>
      </c>
      <c r="D37" s="614"/>
      <c r="E37" s="615" t="str">
        <f>IF('各会計、関係団体の財政状況及び健全化判断比率'!B10="","",'各会計、関係団体の財政状況及び健全化判断比率'!B10)</f>
        <v>商業集積施設管理特別会計</v>
      </c>
      <c r="F37" s="615"/>
      <c r="G37" s="615"/>
      <c r="H37" s="615"/>
      <c r="I37" s="615"/>
      <c r="J37" s="615"/>
      <c r="K37" s="615"/>
      <c r="L37" s="615"/>
      <c r="M37" s="615"/>
      <c r="N37" s="615"/>
      <c r="O37" s="615"/>
      <c r="P37" s="615"/>
      <c r="Q37" s="615"/>
      <c r="R37" s="615"/>
      <c r="S37" s="615"/>
      <c r="T37" s="213"/>
      <c r="U37" s="614">
        <f t="shared" si="4"/>
        <v>8</v>
      </c>
      <c r="V37" s="614"/>
      <c r="W37" s="615" t="str">
        <f>IF('各会計、関係団体の財政状況及び健全化判断比率'!B31="","",'各会計、関係団体の財政状況及び健全化判断比率'!B31)</f>
        <v>介護保険特別会計</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f t="shared" si="1"/>
        <v>15</v>
      </c>
      <c r="BF37" s="614"/>
      <c r="BG37" s="615" t="str">
        <f>IF('各会計、関係団体の財政状況及び健全化判断比率'!B38="","",'各会計、関係団体の財政状況及び健全化判断比率'!B38)</f>
        <v>農業集落排水事業特別会計</v>
      </c>
      <c r="BH37" s="615"/>
      <c r="BI37" s="615"/>
      <c r="BJ37" s="615"/>
      <c r="BK37" s="615"/>
      <c r="BL37" s="615"/>
      <c r="BM37" s="615"/>
      <c r="BN37" s="615"/>
      <c r="BO37" s="615"/>
      <c r="BP37" s="615"/>
      <c r="BQ37" s="615"/>
      <c r="BR37" s="615"/>
      <c r="BS37" s="615"/>
      <c r="BT37" s="615"/>
      <c r="BU37" s="615"/>
      <c r="BV37" s="213"/>
      <c r="BW37" s="614">
        <f t="shared" si="2"/>
        <v>20</v>
      </c>
      <c r="BX37" s="614"/>
      <c r="BY37" s="615" t="str">
        <f>IF('各会計、関係団体の財政状況及び健全化判断比率'!B71="","",'各会計、関係団体の財政状況及び健全化判断比率'!B71)</f>
        <v>大洲・喜多衛生事務組合</v>
      </c>
      <c r="BZ37" s="615"/>
      <c r="CA37" s="615"/>
      <c r="CB37" s="615"/>
      <c r="CC37" s="615"/>
      <c r="CD37" s="615"/>
      <c r="CE37" s="615"/>
      <c r="CF37" s="615"/>
      <c r="CG37" s="615"/>
      <c r="CH37" s="615"/>
      <c r="CI37" s="615"/>
      <c r="CJ37" s="615"/>
      <c r="CK37" s="615"/>
      <c r="CL37" s="615"/>
      <c r="CM37" s="615"/>
      <c r="CN37" s="213"/>
      <c r="CO37" s="614">
        <f t="shared" si="3"/>
        <v>30</v>
      </c>
      <c r="CP37" s="614"/>
      <c r="CQ37" s="615" t="str">
        <f>IF('各会計、関係団体の財政状況及び健全化判断比率'!BS10="","",'各会計、関係団体の財政状況及び健全化判断比率'!BS10)</f>
        <v>株式会社清流の里ひじかわ</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f t="shared" si="1"/>
        <v>16</v>
      </c>
      <c r="BF38" s="614"/>
      <c r="BG38" s="615" t="str">
        <f>IF('各会計、関係団体の財政状況及び健全化判断比率'!B39="","",'各会計、関係団体の財政状況及び健全化判断比率'!B39)</f>
        <v>温泉事業特別会計</v>
      </c>
      <c r="BH38" s="615"/>
      <c r="BI38" s="615"/>
      <c r="BJ38" s="615"/>
      <c r="BK38" s="615"/>
      <c r="BL38" s="615"/>
      <c r="BM38" s="615"/>
      <c r="BN38" s="615"/>
      <c r="BO38" s="615"/>
      <c r="BP38" s="615"/>
      <c r="BQ38" s="615"/>
      <c r="BR38" s="615"/>
      <c r="BS38" s="615"/>
      <c r="BT38" s="615"/>
      <c r="BU38" s="615"/>
      <c r="BV38" s="213"/>
      <c r="BW38" s="614">
        <f t="shared" si="2"/>
        <v>21</v>
      </c>
      <c r="BX38" s="614"/>
      <c r="BY38" s="615" t="str">
        <f>IF('各会計、関係団体の財政状況及び健全化判断比率'!B72="","",'各会計、関係団体の財政状況及び健全化判断比率'!B72)</f>
        <v>大洲喜多特別養護老人ホーム事務組合（一般会計）</v>
      </c>
      <c r="BZ38" s="615"/>
      <c r="CA38" s="615"/>
      <c r="CB38" s="615"/>
      <c r="CC38" s="615"/>
      <c r="CD38" s="615"/>
      <c r="CE38" s="615"/>
      <c r="CF38" s="615"/>
      <c r="CG38" s="615"/>
      <c r="CH38" s="615"/>
      <c r="CI38" s="615"/>
      <c r="CJ38" s="615"/>
      <c r="CK38" s="615"/>
      <c r="CL38" s="615"/>
      <c r="CM38" s="615"/>
      <c r="CN38" s="213"/>
      <c r="CO38" s="614">
        <f t="shared" si="3"/>
        <v>31</v>
      </c>
      <c r="CP38" s="614"/>
      <c r="CQ38" s="615" t="str">
        <f>IF('各会計、関係団体の財政状況及び健全化判断比率'!BS11="","",'各会計、関係団体の財政状況及び健全化判断比率'!BS11)</f>
        <v>株式会社ゆうとぴあ河辺</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22</v>
      </c>
      <c r="BX39" s="614"/>
      <c r="BY39" s="615" t="str">
        <f>IF('各会計、関係団体の財政状況及び健全化判断比率'!B73="","",'各会計、関係団体の財政状況及び健全化判断比率'!B73)</f>
        <v>大洲喜多特別養護老人ホーム事務組合（公営企業会計）</v>
      </c>
      <c r="BZ39" s="615"/>
      <c r="CA39" s="615"/>
      <c r="CB39" s="615"/>
      <c r="CC39" s="615"/>
      <c r="CD39" s="615"/>
      <c r="CE39" s="615"/>
      <c r="CF39" s="615"/>
      <c r="CG39" s="615"/>
      <c r="CH39" s="615"/>
      <c r="CI39" s="615"/>
      <c r="CJ39" s="615"/>
      <c r="CK39" s="615"/>
      <c r="CL39" s="615"/>
      <c r="CM39" s="615"/>
      <c r="CN39" s="213"/>
      <c r="CO39" s="614">
        <f t="shared" si="3"/>
        <v>32</v>
      </c>
      <c r="CP39" s="614"/>
      <c r="CQ39" s="615" t="str">
        <f>IF('各会計、関係団体の財政状況及び健全化判断比率'!BS12="","",'各会計、関係団体の財政状況及び健全化判断比率'!BS12)</f>
        <v>担い手公社河辺やまびこ有限会社</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23</v>
      </c>
      <c r="BX40" s="614"/>
      <c r="BY40" s="615" t="str">
        <f>IF('各会計、関係団体の財政状況及び健全化判断比率'!B74="","",'各会計、関係団体の財政状況及び健全化判断比率'!B74)</f>
        <v>大洲地区広域消防事務組合</v>
      </c>
      <c r="BZ40" s="615"/>
      <c r="CA40" s="615"/>
      <c r="CB40" s="615"/>
      <c r="CC40" s="615"/>
      <c r="CD40" s="615"/>
      <c r="CE40" s="615"/>
      <c r="CF40" s="615"/>
      <c r="CG40" s="615"/>
      <c r="CH40" s="615"/>
      <c r="CI40" s="615"/>
      <c r="CJ40" s="615"/>
      <c r="CK40" s="615"/>
      <c r="CL40" s="615"/>
      <c r="CM40" s="615"/>
      <c r="CN40" s="213"/>
      <c r="CO40" s="614">
        <f t="shared" si="3"/>
        <v>33</v>
      </c>
      <c r="CP40" s="614"/>
      <c r="CQ40" s="615" t="str">
        <f>IF('各会計、関係団体の財政状況及び健全化判断比率'!BS13="","",'各会計、関係団体の財政状況及び健全化判断比率'!BS13)</f>
        <v>一般社団法人キタ・マネジメント</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24</v>
      </c>
      <c r="BX41" s="614"/>
      <c r="BY41" s="615" t="str">
        <f>IF('各会計、関係団体の財政状況及び健全化判断比率'!B75="","",'各会計、関係団体の財政状況及び健全化判断比率'!B75)</f>
        <v>八幡浜・大洲地区広域市町村圏組合（一般会計）</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25</v>
      </c>
      <c r="BX42" s="614"/>
      <c r="BY42" s="615" t="str">
        <f>IF('各会計、関係団体の財政状況及び健全化判断比率'!B76="","",'各会計、関係団体の財政状況及び健全化判断比率'!B76)</f>
        <v>八幡浜・大洲地区広域市町村圏組合（八幡浜・大洲地方拠点都市対策室特別会計）</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f t="shared" si="2"/>
        <v>26</v>
      </c>
      <c r="BX43" s="614"/>
      <c r="BY43" s="615" t="str">
        <f>IF('各会計、関係団体の財政状況及び健全化判断比率'!B77="","",'各会計、関係団体の財政状況及び健全化判断比率'!B77)</f>
        <v>八幡浜・大洲地区広域市町村圏組合（八幡浜・大洲地区ふるさと市町村圏基金事業特別会計）</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210</v>
      </c>
    </row>
    <row r="50" spans="5:5">
      <c r="E50" s="187" t="s">
        <v>211</v>
      </c>
    </row>
    <row r="51" spans="5:5">
      <c r="E51" s="187" t="s">
        <v>212</v>
      </c>
    </row>
    <row r="52" spans="5:5">
      <c r="E52" s="187" t="s">
        <v>213</v>
      </c>
    </row>
    <row r="53" spans="5:5"/>
    <row r="54" spans="5:5"/>
    <row r="55" spans="5:5"/>
    <row r="56" spans="5:5"/>
    <row r="57" spans="5:5" hidden="1"/>
    <row r="58" spans="5:5" hidden="1"/>
    <row r="59" spans="5:5" hidden="1"/>
  </sheetData>
  <sheetProtection algorithmName="SHA-512" hashValue="HvitfQy4pLUwqd2d4tX5yGjQ4N88BdRk1Od0L5VCEXQ6D8TE9Qmzs5Nwyd9sTVW5JbQiRtDJTKZiz1QT5la7wg==" saltValue="FNOak8qwQA1d0fkBhUCb0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06" t="s">
        <v>581</v>
      </c>
      <c r="D34" s="1206"/>
      <c r="E34" s="1207"/>
      <c r="F34" s="32" t="s">
        <v>582</v>
      </c>
      <c r="G34" s="33" t="s">
        <v>583</v>
      </c>
      <c r="H34" s="33" t="s">
        <v>584</v>
      </c>
      <c r="I34" s="33" t="s">
        <v>585</v>
      </c>
      <c r="J34" s="34" t="s">
        <v>585</v>
      </c>
      <c r="K34" s="22"/>
      <c r="L34" s="22"/>
      <c r="M34" s="22"/>
      <c r="N34" s="22"/>
      <c r="O34" s="22"/>
      <c r="P34" s="22"/>
    </row>
    <row r="35" spans="1:16" ht="39" customHeight="1">
      <c r="A35" s="22"/>
      <c r="B35" s="35"/>
      <c r="C35" s="1200" t="s">
        <v>586</v>
      </c>
      <c r="D35" s="1201"/>
      <c r="E35" s="1202"/>
      <c r="F35" s="36">
        <v>9.6999999999999993</v>
      </c>
      <c r="G35" s="37">
        <v>12.39</v>
      </c>
      <c r="H35" s="37">
        <v>12.99</v>
      </c>
      <c r="I35" s="37">
        <v>14.42</v>
      </c>
      <c r="J35" s="38">
        <v>14.67</v>
      </c>
      <c r="K35" s="22"/>
      <c r="L35" s="22"/>
      <c r="M35" s="22"/>
      <c r="N35" s="22"/>
      <c r="O35" s="22"/>
      <c r="P35" s="22"/>
    </row>
    <row r="36" spans="1:16" ht="39" customHeight="1">
      <c r="A36" s="22"/>
      <c r="B36" s="35"/>
      <c r="C36" s="1200" t="s">
        <v>587</v>
      </c>
      <c r="D36" s="1201"/>
      <c r="E36" s="1202"/>
      <c r="F36" s="36">
        <v>6.16</v>
      </c>
      <c r="G36" s="37">
        <v>6.45</v>
      </c>
      <c r="H36" s="37">
        <v>7.01</v>
      </c>
      <c r="I36" s="37">
        <v>7.43</v>
      </c>
      <c r="J36" s="38">
        <v>6.94</v>
      </c>
      <c r="K36" s="22"/>
      <c r="L36" s="22"/>
      <c r="M36" s="22"/>
      <c r="N36" s="22"/>
      <c r="O36" s="22"/>
      <c r="P36" s="22"/>
    </row>
    <row r="37" spans="1:16" ht="39" customHeight="1">
      <c r="A37" s="22"/>
      <c r="B37" s="35"/>
      <c r="C37" s="1200" t="s">
        <v>588</v>
      </c>
      <c r="D37" s="1201"/>
      <c r="E37" s="1202"/>
      <c r="F37" s="36">
        <v>10.44</v>
      </c>
      <c r="G37" s="37">
        <v>8.49</v>
      </c>
      <c r="H37" s="37">
        <v>6.95</v>
      </c>
      <c r="I37" s="37">
        <v>5.75</v>
      </c>
      <c r="J37" s="38">
        <v>6.07</v>
      </c>
      <c r="K37" s="22"/>
      <c r="L37" s="22"/>
      <c r="M37" s="22"/>
      <c r="N37" s="22"/>
      <c r="O37" s="22"/>
      <c r="P37" s="22"/>
    </row>
    <row r="38" spans="1:16" ht="39" customHeight="1">
      <c r="A38" s="22"/>
      <c r="B38" s="35"/>
      <c r="C38" s="1200" t="s">
        <v>589</v>
      </c>
      <c r="D38" s="1201"/>
      <c r="E38" s="1202"/>
      <c r="F38" s="36" t="s">
        <v>590</v>
      </c>
      <c r="G38" s="37" t="s">
        <v>591</v>
      </c>
      <c r="H38" s="37">
        <v>0.38</v>
      </c>
      <c r="I38" s="37">
        <v>1.1499999999999999</v>
      </c>
      <c r="J38" s="38">
        <v>1.55</v>
      </c>
      <c r="K38" s="22"/>
      <c r="L38" s="22"/>
      <c r="M38" s="22"/>
      <c r="N38" s="22"/>
      <c r="O38" s="22"/>
      <c r="P38" s="22"/>
    </row>
    <row r="39" spans="1:16" ht="39" customHeight="1">
      <c r="A39" s="22"/>
      <c r="B39" s="35"/>
      <c r="C39" s="1200" t="s">
        <v>592</v>
      </c>
      <c r="D39" s="1201"/>
      <c r="E39" s="1202"/>
      <c r="F39" s="36">
        <v>0.66</v>
      </c>
      <c r="G39" s="37">
        <v>0.69</v>
      </c>
      <c r="H39" s="37">
        <v>0.74</v>
      </c>
      <c r="I39" s="37">
        <v>0.78</v>
      </c>
      <c r="J39" s="38">
        <v>0.83</v>
      </c>
      <c r="K39" s="22"/>
      <c r="L39" s="22"/>
      <c r="M39" s="22"/>
      <c r="N39" s="22"/>
      <c r="O39" s="22"/>
      <c r="P39" s="22"/>
    </row>
    <row r="40" spans="1:16" ht="39" customHeight="1">
      <c r="A40" s="22"/>
      <c r="B40" s="35"/>
      <c r="C40" s="1200" t="s">
        <v>593</v>
      </c>
      <c r="D40" s="1201"/>
      <c r="E40" s="1202"/>
      <c r="F40" s="36">
        <v>0.31</v>
      </c>
      <c r="G40" s="37">
        <v>0.36</v>
      </c>
      <c r="H40" s="37">
        <v>0.64</v>
      </c>
      <c r="I40" s="37">
        <v>0.28000000000000003</v>
      </c>
      <c r="J40" s="38">
        <v>0.6</v>
      </c>
      <c r="K40" s="22"/>
      <c r="L40" s="22"/>
      <c r="M40" s="22"/>
      <c r="N40" s="22"/>
      <c r="O40" s="22"/>
      <c r="P40" s="22"/>
    </row>
    <row r="41" spans="1:16" ht="39" customHeight="1">
      <c r="A41" s="22"/>
      <c r="B41" s="35"/>
      <c r="C41" s="1200" t="s">
        <v>594</v>
      </c>
      <c r="D41" s="1201"/>
      <c r="E41" s="1202"/>
      <c r="F41" s="36">
        <v>0.15</v>
      </c>
      <c r="G41" s="37">
        <v>0.14000000000000001</v>
      </c>
      <c r="H41" s="37">
        <v>0.17</v>
      </c>
      <c r="I41" s="37">
        <v>0.16</v>
      </c>
      <c r="J41" s="38">
        <v>0.09</v>
      </c>
      <c r="K41" s="22"/>
      <c r="L41" s="22"/>
      <c r="M41" s="22"/>
      <c r="N41" s="22"/>
      <c r="O41" s="22"/>
      <c r="P41" s="22"/>
    </row>
    <row r="42" spans="1:16" ht="39" customHeight="1">
      <c r="A42" s="22"/>
      <c r="B42" s="39"/>
      <c r="C42" s="1200" t="s">
        <v>595</v>
      </c>
      <c r="D42" s="1201"/>
      <c r="E42" s="1202"/>
      <c r="F42" s="36" t="s">
        <v>533</v>
      </c>
      <c r="G42" s="37" t="s">
        <v>533</v>
      </c>
      <c r="H42" s="37" t="s">
        <v>533</v>
      </c>
      <c r="I42" s="37" t="s">
        <v>533</v>
      </c>
      <c r="J42" s="38" t="s">
        <v>533</v>
      </c>
      <c r="K42" s="22"/>
      <c r="L42" s="22"/>
      <c r="M42" s="22"/>
      <c r="N42" s="22"/>
      <c r="O42" s="22"/>
      <c r="P42" s="22"/>
    </row>
    <row r="43" spans="1:16" ht="39" customHeight="1" thickBot="1">
      <c r="A43" s="22"/>
      <c r="B43" s="40"/>
      <c r="C43" s="1203" t="s">
        <v>596</v>
      </c>
      <c r="D43" s="1204"/>
      <c r="E43" s="1205"/>
      <c r="F43" s="41">
        <v>0</v>
      </c>
      <c r="G43" s="42">
        <v>0</v>
      </c>
      <c r="H43" s="42">
        <v>0.5</v>
      </c>
      <c r="I43" s="42">
        <v>0.1</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DhCqhRyBpiRD8veYR3qEPhhxnC7LWZxRB0TB/Av7vKw5juEfOBlnSR/2QlN23cM2/Q9645QBf9UQnGnoh/3w==" saltValue="bKAW6puOyYTRGkTu+j2W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08" t="s">
        <v>11</v>
      </c>
      <c r="C45" s="1209"/>
      <c r="D45" s="58"/>
      <c r="E45" s="1214" t="s">
        <v>12</v>
      </c>
      <c r="F45" s="1214"/>
      <c r="G45" s="1214"/>
      <c r="H45" s="1214"/>
      <c r="I45" s="1214"/>
      <c r="J45" s="1215"/>
      <c r="K45" s="59">
        <v>3141</v>
      </c>
      <c r="L45" s="60">
        <v>2992</v>
      </c>
      <c r="M45" s="60">
        <v>2895</v>
      </c>
      <c r="N45" s="60">
        <v>2601</v>
      </c>
      <c r="O45" s="61">
        <v>2391</v>
      </c>
      <c r="P45" s="48"/>
      <c r="Q45" s="48"/>
      <c r="R45" s="48"/>
      <c r="S45" s="48"/>
      <c r="T45" s="48"/>
      <c r="U45" s="48"/>
    </row>
    <row r="46" spans="1:21" ht="30.75" customHeight="1">
      <c r="A46" s="48"/>
      <c r="B46" s="1210"/>
      <c r="C46" s="1211"/>
      <c r="D46" s="62"/>
      <c r="E46" s="1216" t="s">
        <v>13</v>
      </c>
      <c r="F46" s="1216"/>
      <c r="G46" s="1216"/>
      <c r="H46" s="1216"/>
      <c r="I46" s="1216"/>
      <c r="J46" s="1217"/>
      <c r="K46" s="63" t="s">
        <v>533</v>
      </c>
      <c r="L46" s="64" t="s">
        <v>533</v>
      </c>
      <c r="M46" s="64" t="s">
        <v>533</v>
      </c>
      <c r="N46" s="64" t="s">
        <v>533</v>
      </c>
      <c r="O46" s="65" t="s">
        <v>533</v>
      </c>
      <c r="P46" s="48"/>
      <c r="Q46" s="48"/>
      <c r="R46" s="48"/>
      <c r="S46" s="48"/>
      <c r="T46" s="48"/>
      <c r="U46" s="48"/>
    </row>
    <row r="47" spans="1:21" ht="30.75" customHeight="1">
      <c r="A47" s="48"/>
      <c r="B47" s="1210"/>
      <c r="C47" s="1211"/>
      <c r="D47" s="62"/>
      <c r="E47" s="1216" t="s">
        <v>14</v>
      </c>
      <c r="F47" s="1216"/>
      <c r="G47" s="1216"/>
      <c r="H47" s="1216"/>
      <c r="I47" s="1216"/>
      <c r="J47" s="1217"/>
      <c r="K47" s="63" t="s">
        <v>533</v>
      </c>
      <c r="L47" s="64" t="s">
        <v>533</v>
      </c>
      <c r="M47" s="64" t="s">
        <v>533</v>
      </c>
      <c r="N47" s="64" t="s">
        <v>533</v>
      </c>
      <c r="O47" s="65" t="s">
        <v>533</v>
      </c>
      <c r="P47" s="48"/>
      <c r="Q47" s="48"/>
      <c r="R47" s="48"/>
      <c r="S47" s="48"/>
      <c r="T47" s="48"/>
      <c r="U47" s="48"/>
    </row>
    <row r="48" spans="1:21" ht="30.75" customHeight="1">
      <c r="A48" s="48"/>
      <c r="B48" s="1210"/>
      <c r="C48" s="1211"/>
      <c r="D48" s="62"/>
      <c r="E48" s="1216" t="s">
        <v>15</v>
      </c>
      <c r="F48" s="1216"/>
      <c r="G48" s="1216"/>
      <c r="H48" s="1216"/>
      <c r="I48" s="1216"/>
      <c r="J48" s="1217"/>
      <c r="K48" s="63">
        <v>674</v>
      </c>
      <c r="L48" s="64">
        <v>717</v>
      </c>
      <c r="M48" s="64">
        <v>758</v>
      </c>
      <c r="N48" s="64">
        <v>770</v>
      </c>
      <c r="O48" s="65">
        <v>810</v>
      </c>
      <c r="P48" s="48"/>
      <c r="Q48" s="48"/>
      <c r="R48" s="48"/>
      <c r="S48" s="48"/>
      <c r="T48" s="48"/>
      <c r="U48" s="48"/>
    </row>
    <row r="49" spans="1:21" ht="30.75" customHeight="1">
      <c r="A49" s="48"/>
      <c r="B49" s="1210"/>
      <c r="C49" s="1211"/>
      <c r="D49" s="62"/>
      <c r="E49" s="1216" t="s">
        <v>16</v>
      </c>
      <c r="F49" s="1216"/>
      <c r="G49" s="1216"/>
      <c r="H49" s="1216"/>
      <c r="I49" s="1216"/>
      <c r="J49" s="1217"/>
      <c r="K49" s="63">
        <v>120</v>
      </c>
      <c r="L49" s="64">
        <v>67</v>
      </c>
      <c r="M49" s="64">
        <v>63</v>
      </c>
      <c r="N49" s="64">
        <v>98</v>
      </c>
      <c r="O49" s="65">
        <v>94</v>
      </c>
      <c r="P49" s="48"/>
      <c r="Q49" s="48"/>
      <c r="R49" s="48"/>
      <c r="S49" s="48"/>
      <c r="T49" s="48"/>
      <c r="U49" s="48"/>
    </row>
    <row r="50" spans="1:21" ht="30.75" customHeight="1">
      <c r="A50" s="48"/>
      <c r="B50" s="1210"/>
      <c r="C50" s="1211"/>
      <c r="D50" s="62"/>
      <c r="E50" s="1216" t="s">
        <v>17</v>
      </c>
      <c r="F50" s="1216"/>
      <c r="G50" s="1216"/>
      <c r="H50" s="1216"/>
      <c r="I50" s="1216"/>
      <c r="J50" s="1217"/>
      <c r="K50" s="63">
        <v>63</v>
      </c>
      <c r="L50" s="64">
        <v>45</v>
      </c>
      <c r="M50" s="64">
        <v>43</v>
      </c>
      <c r="N50" s="64">
        <v>40</v>
      </c>
      <c r="O50" s="65">
        <v>39</v>
      </c>
      <c r="P50" s="48"/>
      <c r="Q50" s="48"/>
      <c r="R50" s="48"/>
      <c r="S50" s="48"/>
      <c r="T50" s="48"/>
      <c r="U50" s="48"/>
    </row>
    <row r="51" spans="1:21" ht="30.75" customHeight="1">
      <c r="A51" s="48"/>
      <c r="B51" s="1212"/>
      <c r="C51" s="1213"/>
      <c r="D51" s="66"/>
      <c r="E51" s="1216" t="s">
        <v>18</v>
      </c>
      <c r="F51" s="1216"/>
      <c r="G51" s="1216"/>
      <c r="H51" s="1216"/>
      <c r="I51" s="1216"/>
      <c r="J51" s="1217"/>
      <c r="K51" s="63" t="s">
        <v>533</v>
      </c>
      <c r="L51" s="64" t="s">
        <v>533</v>
      </c>
      <c r="M51" s="64" t="s">
        <v>533</v>
      </c>
      <c r="N51" s="64" t="s">
        <v>533</v>
      </c>
      <c r="O51" s="65" t="s">
        <v>533</v>
      </c>
      <c r="P51" s="48"/>
      <c r="Q51" s="48"/>
      <c r="R51" s="48"/>
      <c r="S51" s="48"/>
      <c r="T51" s="48"/>
      <c r="U51" s="48"/>
    </row>
    <row r="52" spans="1:21" ht="30.75" customHeight="1">
      <c r="A52" s="48"/>
      <c r="B52" s="1218" t="s">
        <v>19</v>
      </c>
      <c r="C52" s="1219"/>
      <c r="D52" s="66"/>
      <c r="E52" s="1216" t="s">
        <v>20</v>
      </c>
      <c r="F52" s="1216"/>
      <c r="G52" s="1216"/>
      <c r="H52" s="1216"/>
      <c r="I52" s="1216"/>
      <c r="J52" s="1217"/>
      <c r="K52" s="63">
        <v>2780</v>
      </c>
      <c r="L52" s="64">
        <v>2702</v>
      </c>
      <c r="M52" s="64">
        <v>2590</v>
      </c>
      <c r="N52" s="64">
        <v>2523</v>
      </c>
      <c r="O52" s="65">
        <v>2406</v>
      </c>
      <c r="P52" s="48"/>
      <c r="Q52" s="48"/>
      <c r="R52" s="48"/>
      <c r="S52" s="48"/>
      <c r="T52" s="48"/>
      <c r="U52" s="48"/>
    </row>
    <row r="53" spans="1:21" ht="30.75" customHeight="1" thickBot="1">
      <c r="A53" s="48"/>
      <c r="B53" s="1220" t="s">
        <v>21</v>
      </c>
      <c r="C53" s="1221"/>
      <c r="D53" s="67"/>
      <c r="E53" s="1222" t="s">
        <v>22</v>
      </c>
      <c r="F53" s="1222"/>
      <c r="G53" s="1222"/>
      <c r="H53" s="1222"/>
      <c r="I53" s="1222"/>
      <c r="J53" s="1223"/>
      <c r="K53" s="68">
        <v>1218</v>
      </c>
      <c r="L53" s="69">
        <v>1119</v>
      </c>
      <c r="M53" s="69">
        <v>1169</v>
      </c>
      <c r="N53" s="69">
        <v>986</v>
      </c>
      <c r="O53" s="70">
        <v>928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597</v>
      </c>
      <c r="L56" s="80" t="s">
        <v>598</v>
      </c>
      <c r="M56" s="80" t="s">
        <v>599</v>
      </c>
      <c r="N56" s="80" t="s">
        <v>600</v>
      </c>
      <c r="O56" s="81" t="s">
        <v>601</v>
      </c>
      <c r="P56" s="48"/>
      <c r="Q56" s="48"/>
      <c r="R56" s="48"/>
      <c r="S56" s="48"/>
      <c r="T56" s="48"/>
      <c r="U56" s="48"/>
    </row>
    <row r="57" spans="1:21" ht="31.5" customHeight="1">
      <c r="B57" s="1224" t="s">
        <v>25</v>
      </c>
      <c r="C57" s="1225"/>
      <c r="D57" s="1228" t="s">
        <v>26</v>
      </c>
      <c r="E57" s="1229"/>
      <c r="F57" s="1229"/>
      <c r="G57" s="1229"/>
      <c r="H57" s="1229"/>
      <c r="I57" s="1229"/>
      <c r="J57" s="1230"/>
      <c r="K57" s="82" t="s">
        <v>632</v>
      </c>
      <c r="L57" s="83" t="s">
        <v>533</v>
      </c>
      <c r="M57" s="83" t="s">
        <v>533</v>
      </c>
      <c r="N57" s="83" t="s">
        <v>533</v>
      </c>
      <c r="O57" s="84" t="s">
        <v>533</v>
      </c>
    </row>
    <row r="58" spans="1:21" ht="31.5" customHeight="1" thickBot="1">
      <c r="B58" s="1226"/>
      <c r="C58" s="1227"/>
      <c r="D58" s="1231" t="s">
        <v>27</v>
      </c>
      <c r="E58" s="1232"/>
      <c r="F58" s="1232"/>
      <c r="G58" s="1232"/>
      <c r="H58" s="1232"/>
      <c r="I58" s="1232"/>
      <c r="J58" s="1233"/>
      <c r="K58" s="85" t="s">
        <v>632</v>
      </c>
      <c r="L58" s="86" t="s">
        <v>533</v>
      </c>
      <c r="M58" s="86" t="s">
        <v>533</v>
      </c>
      <c r="N58" s="86" t="s">
        <v>533</v>
      </c>
      <c r="O58" s="87" t="s">
        <v>533</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kqaVZk4SHfnoF7Jx3YdizUmKGpoEveUzHJ+qwVy2MUr6Vf4v+5DCdPYZ128lACMrtBlcsfEUXJ/XjA9foQVlA==" saltValue="Jc9Dj7YlmNmpRLI7mmA5M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574</v>
      </c>
      <c r="J40" s="99" t="s">
        <v>575</v>
      </c>
      <c r="K40" s="99" t="s">
        <v>576</v>
      </c>
      <c r="L40" s="99" t="s">
        <v>577</v>
      </c>
      <c r="M40" s="100" t="s">
        <v>578</v>
      </c>
    </row>
    <row r="41" spans="2:13" ht="27.75" customHeight="1">
      <c r="B41" s="1234" t="s">
        <v>30</v>
      </c>
      <c r="C41" s="1235"/>
      <c r="D41" s="101"/>
      <c r="E41" s="1240" t="s">
        <v>31</v>
      </c>
      <c r="F41" s="1240"/>
      <c r="G41" s="1240"/>
      <c r="H41" s="1241"/>
      <c r="I41" s="102">
        <v>24834</v>
      </c>
      <c r="J41" s="103">
        <v>24621</v>
      </c>
      <c r="K41" s="103">
        <v>23995</v>
      </c>
      <c r="L41" s="103">
        <v>24059</v>
      </c>
      <c r="M41" s="104">
        <v>27388</v>
      </c>
    </row>
    <row r="42" spans="2:13" ht="27.75" customHeight="1">
      <c r="B42" s="1236"/>
      <c r="C42" s="1237"/>
      <c r="D42" s="105"/>
      <c r="E42" s="1242" t="s">
        <v>32</v>
      </c>
      <c r="F42" s="1242"/>
      <c r="G42" s="1242"/>
      <c r="H42" s="1243"/>
      <c r="I42" s="106">
        <v>347</v>
      </c>
      <c r="J42" s="107">
        <v>308</v>
      </c>
      <c r="K42" s="107">
        <v>271</v>
      </c>
      <c r="L42" s="107">
        <v>235</v>
      </c>
      <c r="M42" s="108">
        <v>200</v>
      </c>
    </row>
    <row r="43" spans="2:13" ht="27.75" customHeight="1">
      <c r="B43" s="1236"/>
      <c r="C43" s="1237"/>
      <c r="D43" s="105"/>
      <c r="E43" s="1242" t="s">
        <v>33</v>
      </c>
      <c r="F43" s="1242"/>
      <c r="G43" s="1242"/>
      <c r="H43" s="1243"/>
      <c r="I43" s="106">
        <v>7931</v>
      </c>
      <c r="J43" s="107">
        <v>7846</v>
      </c>
      <c r="K43" s="107">
        <v>7797</v>
      </c>
      <c r="L43" s="107">
        <v>8304</v>
      </c>
      <c r="M43" s="108">
        <v>8368</v>
      </c>
    </row>
    <row r="44" spans="2:13" ht="27.75" customHeight="1">
      <c r="B44" s="1236"/>
      <c r="C44" s="1237"/>
      <c r="D44" s="105"/>
      <c r="E44" s="1242" t="s">
        <v>34</v>
      </c>
      <c r="F44" s="1242"/>
      <c r="G44" s="1242"/>
      <c r="H44" s="1243"/>
      <c r="I44" s="106">
        <v>486</v>
      </c>
      <c r="J44" s="107">
        <v>435</v>
      </c>
      <c r="K44" s="107">
        <v>380</v>
      </c>
      <c r="L44" s="107">
        <v>293</v>
      </c>
      <c r="M44" s="108">
        <v>269</v>
      </c>
    </row>
    <row r="45" spans="2:13" ht="27.75" customHeight="1">
      <c r="B45" s="1236"/>
      <c r="C45" s="1237"/>
      <c r="D45" s="105"/>
      <c r="E45" s="1242" t="s">
        <v>35</v>
      </c>
      <c r="F45" s="1242"/>
      <c r="G45" s="1242"/>
      <c r="H45" s="1243"/>
      <c r="I45" s="106">
        <v>4671</v>
      </c>
      <c r="J45" s="107">
        <v>4369</v>
      </c>
      <c r="K45" s="107">
        <v>4349</v>
      </c>
      <c r="L45" s="107">
        <v>4370</v>
      </c>
      <c r="M45" s="108">
        <v>3914</v>
      </c>
    </row>
    <row r="46" spans="2:13" ht="27.75" customHeight="1">
      <c r="B46" s="1236"/>
      <c r="C46" s="1237"/>
      <c r="D46" s="109"/>
      <c r="E46" s="1242" t="s">
        <v>36</v>
      </c>
      <c r="F46" s="1242"/>
      <c r="G46" s="1242"/>
      <c r="H46" s="1243"/>
      <c r="I46" s="106">
        <v>105</v>
      </c>
      <c r="J46" s="107" t="s">
        <v>533</v>
      </c>
      <c r="K46" s="107" t="s">
        <v>533</v>
      </c>
      <c r="L46" s="107" t="s">
        <v>533</v>
      </c>
      <c r="M46" s="108" t="s">
        <v>533</v>
      </c>
    </row>
    <row r="47" spans="2:13" ht="27.75" customHeight="1">
      <c r="B47" s="1236"/>
      <c r="C47" s="1237"/>
      <c r="D47" s="110"/>
      <c r="E47" s="1244" t="s">
        <v>37</v>
      </c>
      <c r="F47" s="1245"/>
      <c r="G47" s="1245"/>
      <c r="H47" s="1246"/>
      <c r="I47" s="106" t="s">
        <v>533</v>
      </c>
      <c r="J47" s="107" t="s">
        <v>533</v>
      </c>
      <c r="K47" s="107" t="s">
        <v>533</v>
      </c>
      <c r="L47" s="107" t="s">
        <v>533</v>
      </c>
      <c r="M47" s="108" t="s">
        <v>533</v>
      </c>
    </row>
    <row r="48" spans="2:13" ht="27.75" customHeight="1">
      <c r="B48" s="1236"/>
      <c r="C48" s="1237"/>
      <c r="D48" s="105"/>
      <c r="E48" s="1242" t="s">
        <v>38</v>
      </c>
      <c r="F48" s="1242"/>
      <c r="G48" s="1242"/>
      <c r="H48" s="1243"/>
      <c r="I48" s="106" t="s">
        <v>533</v>
      </c>
      <c r="J48" s="107" t="s">
        <v>533</v>
      </c>
      <c r="K48" s="107" t="s">
        <v>533</v>
      </c>
      <c r="L48" s="107" t="s">
        <v>533</v>
      </c>
      <c r="M48" s="108" t="s">
        <v>533</v>
      </c>
    </row>
    <row r="49" spans="2:13" ht="27.75" customHeight="1">
      <c r="B49" s="1238"/>
      <c r="C49" s="1239"/>
      <c r="D49" s="105"/>
      <c r="E49" s="1242" t="s">
        <v>39</v>
      </c>
      <c r="F49" s="1242"/>
      <c r="G49" s="1242"/>
      <c r="H49" s="1243"/>
      <c r="I49" s="106" t="s">
        <v>533</v>
      </c>
      <c r="J49" s="107" t="s">
        <v>533</v>
      </c>
      <c r="K49" s="107" t="s">
        <v>533</v>
      </c>
      <c r="L49" s="107" t="s">
        <v>533</v>
      </c>
      <c r="M49" s="108" t="s">
        <v>533</v>
      </c>
    </row>
    <row r="50" spans="2:13" ht="27.75" customHeight="1">
      <c r="B50" s="1247" t="s">
        <v>40</v>
      </c>
      <c r="C50" s="1248"/>
      <c r="D50" s="111"/>
      <c r="E50" s="1242" t="s">
        <v>41</v>
      </c>
      <c r="F50" s="1242"/>
      <c r="G50" s="1242"/>
      <c r="H50" s="1243"/>
      <c r="I50" s="106">
        <v>7696</v>
      </c>
      <c r="J50" s="107">
        <v>7716</v>
      </c>
      <c r="K50" s="107">
        <v>8104</v>
      </c>
      <c r="L50" s="107">
        <v>8089</v>
      </c>
      <c r="M50" s="108">
        <v>7686</v>
      </c>
    </row>
    <row r="51" spans="2:13" ht="27.75" customHeight="1">
      <c r="B51" s="1236"/>
      <c r="C51" s="1237"/>
      <c r="D51" s="105"/>
      <c r="E51" s="1242" t="s">
        <v>42</v>
      </c>
      <c r="F51" s="1242"/>
      <c r="G51" s="1242"/>
      <c r="H51" s="1243"/>
      <c r="I51" s="106">
        <v>406</v>
      </c>
      <c r="J51" s="107">
        <v>322</v>
      </c>
      <c r="K51" s="107">
        <v>246</v>
      </c>
      <c r="L51" s="107">
        <v>188</v>
      </c>
      <c r="M51" s="108">
        <v>120</v>
      </c>
    </row>
    <row r="52" spans="2:13" ht="27.75" customHeight="1">
      <c r="B52" s="1238"/>
      <c r="C52" s="1239"/>
      <c r="D52" s="105"/>
      <c r="E52" s="1242" t="s">
        <v>43</v>
      </c>
      <c r="F52" s="1242"/>
      <c r="G52" s="1242"/>
      <c r="H52" s="1243"/>
      <c r="I52" s="106">
        <v>24588</v>
      </c>
      <c r="J52" s="107">
        <v>24575</v>
      </c>
      <c r="K52" s="107">
        <v>24440</v>
      </c>
      <c r="L52" s="107">
        <v>24079</v>
      </c>
      <c r="M52" s="108">
        <v>27833</v>
      </c>
    </row>
    <row r="53" spans="2:13" ht="27.75" customHeight="1" thickBot="1">
      <c r="B53" s="1249" t="s">
        <v>44</v>
      </c>
      <c r="C53" s="1250"/>
      <c r="D53" s="112"/>
      <c r="E53" s="1251" t="s">
        <v>45</v>
      </c>
      <c r="F53" s="1251"/>
      <c r="G53" s="1251"/>
      <c r="H53" s="1252"/>
      <c r="I53" s="113">
        <v>5686</v>
      </c>
      <c r="J53" s="114">
        <v>4965</v>
      </c>
      <c r="K53" s="114">
        <v>4002</v>
      </c>
      <c r="L53" s="114">
        <v>4905</v>
      </c>
      <c r="M53" s="115">
        <v>4499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gOn8SXQ6Io2h8LKXWgsvmESB41zoO2KiZeXYVdJod6mF75OdvgJDxgXRguKxys6YFO08myFtnsz/Ag99GAbvw==" saltValue="ZaRnpN3LH4aUqNucEmxi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576</v>
      </c>
      <c r="G54" s="124" t="s">
        <v>577</v>
      </c>
      <c r="H54" s="125" t="s">
        <v>578</v>
      </c>
    </row>
    <row r="55" spans="2:8" ht="52.5" customHeight="1">
      <c r="B55" s="126"/>
      <c r="C55" s="1261" t="s">
        <v>48</v>
      </c>
      <c r="D55" s="1261"/>
      <c r="E55" s="1262"/>
      <c r="F55" s="127">
        <v>3022</v>
      </c>
      <c r="G55" s="127">
        <v>3023</v>
      </c>
      <c r="H55" s="128">
        <v>2523</v>
      </c>
    </row>
    <row r="56" spans="2:8" ht="52.5" customHeight="1">
      <c r="B56" s="129"/>
      <c r="C56" s="1263" t="s">
        <v>49</v>
      </c>
      <c r="D56" s="1263"/>
      <c r="E56" s="1264"/>
      <c r="F56" s="130">
        <v>1050</v>
      </c>
      <c r="G56" s="130">
        <v>1051</v>
      </c>
      <c r="H56" s="131">
        <v>1051</v>
      </c>
    </row>
    <row r="57" spans="2:8" ht="53.25" customHeight="1">
      <c r="B57" s="129"/>
      <c r="C57" s="1265" t="s">
        <v>50</v>
      </c>
      <c r="D57" s="1265"/>
      <c r="E57" s="1266"/>
      <c r="F57" s="132">
        <v>4015</v>
      </c>
      <c r="G57" s="132">
        <v>4055</v>
      </c>
      <c r="H57" s="133">
        <v>4135</v>
      </c>
    </row>
    <row r="58" spans="2:8" ht="45.75" customHeight="1">
      <c r="B58" s="134"/>
      <c r="C58" s="1253" t="s">
        <v>627</v>
      </c>
      <c r="D58" s="1254"/>
      <c r="E58" s="1255"/>
      <c r="F58" s="135">
        <v>1802</v>
      </c>
      <c r="G58" s="135">
        <v>1803</v>
      </c>
      <c r="H58" s="136">
        <v>1803</v>
      </c>
    </row>
    <row r="59" spans="2:8" ht="45.75" customHeight="1">
      <c r="B59" s="134"/>
      <c r="C59" s="1253" t="s">
        <v>628</v>
      </c>
      <c r="D59" s="1254"/>
      <c r="E59" s="1255"/>
      <c r="F59" s="135">
        <v>753</v>
      </c>
      <c r="G59" s="135">
        <v>751</v>
      </c>
      <c r="H59" s="136">
        <v>750</v>
      </c>
    </row>
    <row r="60" spans="2:8" ht="45.75" customHeight="1">
      <c r="B60" s="134"/>
      <c r="C60" s="1253" t="s">
        <v>629</v>
      </c>
      <c r="D60" s="1254"/>
      <c r="E60" s="1255"/>
      <c r="F60" s="135">
        <v>305</v>
      </c>
      <c r="G60" s="135">
        <v>305</v>
      </c>
      <c r="H60" s="136">
        <v>305</v>
      </c>
    </row>
    <row r="61" spans="2:8" ht="45.75" customHeight="1">
      <c r="B61" s="134"/>
      <c r="C61" s="1253" t="s">
        <v>630</v>
      </c>
      <c r="D61" s="1254"/>
      <c r="E61" s="1255"/>
      <c r="F61" s="135">
        <v>266</v>
      </c>
      <c r="G61" s="135">
        <v>263</v>
      </c>
      <c r="H61" s="136">
        <v>250</v>
      </c>
    </row>
    <row r="62" spans="2:8" ht="45.75" customHeight="1" thickBot="1">
      <c r="B62" s="137"/>
      <c r="C62" s="1256" t="s">
        <v>631</v>
      </c>
      <c r="D62" s="1257"/>
      <c r="E62" s="1258"/>
      <c r="F62" s="138">
        <v>220</v>
      </c>
      <c r="G62" s="138">
        <v>220</v>
      </c>
      <c r="H62" s="139">
        <v>220</v>
      </c>
    </row>
    <row r="63" spans="2:8" ht="52.5" customHeight="1" thickBot="1">
      <c r="B63" s="140"/>
      <c r="C63" s="1259" t="s">
        <v>51</v>
      </c>
      <c r="D63" s="1259"/>
      <c r="E63" s="1260"/>
      <c r="F63" s="141">
        <v>8087</v>
      </c>
      <c r="G63" s="141">
        <v>8129</v>
      </c>
      <c r="H63" s="142">
        <v>7709</v>
      </c>
    </row>
    <row r="64" spans="2:8" ht="15" customHeight="1"/>
    <row r="65" ht="0" hidden="1" customHeight="1"/>
    <row r="66" ht="0" hidden="1" customHeight="1"/>
  </sheetData>
  <sheetProtection algorithmName="SHA-512" hashValue="iacxJh8UzXm+5QMft4tPSZymezDfKzEX0mzrtfSBWW/oDoSyJ9724E+BASskHfFdcgJVuPRd4DB86cSOguuTgQ==" saltValue="M/YzCnxk9EztsThe+Mr2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O19" zoomScaleNormal="100" zoomScaleSheetLayoutView="55" workbookViewId="0">
      <selection activeCell="AN43" sqref="AN43:DC47"/>
    </sheetView>
  </sheetViews>
  <sheetFormatPr defaultColWidth="0" defaultRowHeight="13.5" customHeight="1" zeroHeight="1"/>
  <cols>
    <col min="1" max="1" width="6.375" style="1269" customWidth="1"/>
    <col min="2" max="107" width="2.37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c r="A1" s="1267"/>
      <c r="B1" s="1268"/>
      <c r="DD1" s="1269"/>
      <c r="DE1" s="1269"/>
    </row>
    <row r="2" spans="1:143" ht="25.5" customHeight="1">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638</v>
      </c>
    </row>
    <row r="11" spans="1:143" s="290" customFormat="1">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638</v>
      </c>
    </row>
    <row r="13" spans="1:143" s="290" customFormat="1">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c r="DD19" s="1269"/>
      <c r="DE19" s="1269"/>
    </row>
    <row r="20" spans="1:351">
      <c r="DD20" s="1269"/>
      <c r="DE20" s="1269"/>
    </row>
    <row r="21" spans="1:351" ht="17.2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c r="B22" s="1276"/>
      <c r="MM22" s="1275"/>
    </row>
    <row r="23" spans="1:351">
      <c r="B23" s="1276"/>
    </row>
    <row r="24" spans="1:351">
      <c r="B24" s="1276"/>
    </row>
    <row r="25" spans="1:351">
      <c r="B25" s="1276"/>
    </row>
    <row r="26" spans="1:351">
      <c r="B26" s="1276"/>
    </row>
    <row r="27" spans="1:351">
      <c r="B27" s="1276"/>
    </row>
    <row r="28" spans="1:351">
      <c r="B28" s="1276"/>
    </row>
    <row r="29" spans="1:351">
      <c r="B29" s="1276"/>
    </row>
    <row r="30" spans="1:351">
      <c r="B30" s="1276"/>
    </row>
    <row r="31" spans="1:351">
      <c r="B31" s="1276"/>
    </row>
    <row r="32" spans="1:351">
      <c r="B32" s="1276"/>
    </row>
    <row r="33" spans="2:109">
      <c r="B33" s="1276"/>
    </row>
    <row r="34" spans="2:109">
      <c r="B34" s="1276"/>
    </row>
    <row r="35" spans="2:109">
      <c r="B35" s="1276"/>
    </row>
    <row r="36" spans="2:109">
      <c r="B36" s="1276"/>
    </row>
    <row r="37" spans="2:109">
      <c r="B37" s="1276"/>
    </row>
    <row r="38" spans="2:109">
      <c r="B38" s="1276"/>
    </row>
    <row r="39" spans="2:109">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c r="B40" s="1281"/>
      <c r="DD40" s="1281"/>
      <c r="DE40" s="1269"/>
    </row>
    <row r="41" spans="2:109" ht="17.25">
      <c r="B41" s="1282" t="s">
        <v>639</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c r="B42" s="1276"/>
      <c r="G42" s="1283"/>
      <c r="I42" s="1284"/>
      <c r="J42" s="1284"/>
      <c r="K42" s="1284"/>
      <c r="AM42" s="1283"/>
      <c r="AN42" s="1283" t="s">
        <v>640</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c r="B43" s="1276"/>
      <c r="AN43" s="1285" t="s">
        <v>641</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c r="B49" s="1276"/>
      <c r="AN49" s="1269" t="s">
        <v>642</v>
      </c>
    </row>
    <row r="50" spans="1:109">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574</v>
      </c>
      <c r="BQ50" s="1301"/>
      <c r="BR50" s="1301"/>
      <c r="BS50" s="1301"/>
      <c r="BT50" s="1301"/>
      <c r="BU50" s="1301"/>
      <c r="BV50" s="1301"/>
      <c r="BW50" s="1301"/>
      <c r="BX50" s="1301" t="s">
        <v>575</v>
      </c>
      <c r="BY50" s="1301"/>
      <c r="BZ50" s="1301"/>
      <c r="CA50" s="1301"/>
      <c r="CB50" s="1301"/>
      <c r="CC50" s="1301"/>
      <c r="CD50" s="1301"/>
      <c r="CE50" s="1301"/>
      <c r="CF50" s="1301" t="s">
        <v>576</v>
      </c>
      <c r="CG50" s="1301"/>
      <c r="CH50" s="1301"/>
      <c r="CI50" s="1301"/>
      <c r="CJ50" s="1301"/>
      <c r="CK50" s="1301"/>
      <c r="CL50" s="1301"/>
      <c r="CM50" s="1301"/>
      <c r="CN50" s="1301" t="s">
        <v>577</v>
      </c>
      <c r="CO50" s="1301"/>
      <c r="CP50" s="1301"/>
      <c r="CQ50" s="1301"/>
      <c r="CR50" s="1301"/>
      <c r="CS50" s="1301"/>
      <c r="CT50" s="1301"/>
      <c r="CU50" s="1301"/>
      <c r="CV50" s="1301" t="s">
        <v>578</v>
      </c>
      <c r="CW50" s="1301"/>
      <c r="CX50" s="1301"/>
      <c r="CY50" s="1301"/>
      <c r="CZ50" s="1301"/>
      <c r="DA50" s="1301"/>
      <c r="DB50" s="1301"/>
      <c r="DC50" s="1301"/>
    </row>
    <row r="51" spans="1:109" ht="13.5" customHeight="1">
      <c r="B51" s="1276"/>
      <c r="G51" s="1302"/>
      <c r="H51" s="1302"/>
      <c r="I51" s="1303"/>
      <c r="J51" s="1303"/>
      <c r="K51" s="1304"/>
      <c r="L51" s="1304"/>
      <c r="M51" s="1304"/>
      <c r="N51" s="1304"/>
      <c r="AM51" s="1294"/>
      <c r="AN51" s="1305" t="s">
        <v>643</v>
      </c>
      <c r="AO51" s="1305"/>
      <c r="AP51" s="1305"/>
      <c r="AQ51" s="1305"/>
      <c r="AR51" s="1305"/>
      <c r="AS51" s="1305"/>
      <c r="AT51" s="1305"/>
      <c r="AU51" s="1305"/>
      <c r="AV51" s="1305"/>
      <c r="AW51" s="1305"/>
      <c r="AX51" s="1305"/>
      <c r="AY51" s="1305"/>
      <c r="AZ51" s="1305"/>
      <c r="BA51" s="1305"/>
      <c r="BB51" s="1305" t="s">
        <v>644</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31.4</v>
      </c>
      <c r="CG51" s="1307"/>
      <c r="CH51" s="1307"/>
      <c r="CI51" s="1307"/>
      <c r="CJ51" s="1307"/>
      <c r="CK51" s="1307"/>
      <c r="CL51" s="1307"/>
      <c r="CM51" s="1307"/>
      <c r="CN51" s="1307">
        <v>39.5</v>
      </c>
      <c r="CO51" s="1307"/>
      <c r="CP51" s="1307"/>
      <c r="CQ51" s="1307"/>
      <c r="CR51" s="1307"/>
      <c r="CS51" s="1307"/>
      <c r="CT51" s="1307"/>
      <c r="CU51" s="1307"/>
      <c r="CV51" s="1307">
        <v>36.5</v>
      </c>
      <c r="CW51" s="1307"/>
      <c r="CX51" s="1307"/>
      <c r="CY51" s="1307"/>
      <c r="CZ51" s="1307"/>
      <c r="DA51" s="1307"/>
      <c r="DB51" s="1307"/>
      <c r="DC51" s="1307"/>
    </row>
    <row r="52" spans="1:109">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645</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65.5</v>
      </c>
      <c r="CG53" s="1307"/>
      <c r="CH53" s="1307"/>
      <c r="CI53" s="1307"/>
      <c r="CJ53" s="1307"/>
      <c r="CK53" s="1307"/>
      <c r="CL53" s="1307"/>
      <c r="CM53" s="1307"/>
      <c r="CN53" s="1307">
        <v>66.400000000000006</v>
      </c>
      <c r="CO53" s="1307"/>
      <c r="CP53" s="1307"/>
      <c r="CQ53" s="1307"/>
      <c r="CR53" s="1307"/>
      <c r="CS53" s="1307"/>
      <c r="CT53" s="1307"/>
      <c r="CU53" s="1307"/>
      <c r="CV53" s="1307">
        <v>66.8</v>
      </c>
      <c r="CW53" s="1307"/>
      <c r="CX53" s="1307"/>
      <c r="CY53" s="1307"/>
      <c r="CZ53" s="1307"/>
      <c r="DA53" s="1307"/>
      <c r="DB53" s="1307"/>
      <c r="DC53" s="1307"/>
    </row>
    <row r="54" spans="1:109">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1284"/>
      <c r="B55" s="1276"/>
      <c r="G55" s="1295"/>
      <c r="H55" s="1295"/>
      <c r="I55" s="1295"/>
      <c r="J55" s="1295"/>
      <c r="K55" s="1304"/>
      <c r="L55" s="1304"/>
      <c r="M55" s="1304"/>
      <c r="N55" s="1304"/>
      <c r="AN55" s="1301" t="s">
        <v>646</v>
      </c>
      <c r="AO55" s="1301"/>
      <c r="AP55" s="1301"/>
      <c r="AQ55" s="1301"/>
      <c r="AR55" s="1301"/>
      <c r="AS55" s="1301"/>
      <c r="AT55" s="1301"/>
      <c r="AU55" s="1301"/>
      <c r="AV55" s="1301"/>
      <c r="AW55" s="1301"/>
      <c r="AX55" s="1301"/>
      <c r="AY55" s="1301"/>
      <c r="AZ55" s="1301"/>
      <c r="BA55" s="1301"/>
      <c r="BB55" s="1305" t="s">
        <v>644</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54.6</v>
      </c>
      <c r="CG55" s="1307"/>
      <c r="CH55" s="1307"/>
      <c r="CI55" s="1307"/>
      <c r="CJ55" s="1307"/>
      <c r="CK55" s="1307"/>
      <c r="CL55" s="1307"/>
      <c r="CM55" s="1307"/>
      <c r="CN55" s="1307">
        <v>53.2</v>
      </c>
      <c r="CO55" s="1307"/>
      <c r="CP55" s="1307"/>
      <c r="CQ55" s="1307"/>
      <c r="CR55" s="1307"/>
      <c r="CS55" s="1307"/>
      <c r="CT55" s="1307"/>
      <c r="CU55" s="1307"/>
      <c r="CV55" s="1307">
        <v>47.9</v>
      </c>
      <c r="CW55" s="1307"/>
      <c r="CX55" s="1307"/>
      <c r="CY55" s="1307"/>
      <c r="CZ55" s="1307"/>
      <c r="DA55" s="1307"/>
      <c r="DB55" s="1307"/>
      <c r="DC55" s="1307"/>
    </row>
    <row r="56" spans="1:109">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645</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58.3</v>
      </c>
      <c r="CG57" s="1307"/>
      <c r="CH57" s="1307"/>
      <c r="CI57" s="1307"/>
      <c r="CJ57" s="1307"/>
      <c r="CK57" s="1307"/>
      <c r="CL57" s="1307"/>
      <c r="CM57" s="1307"/>
      <c r="CN57" s="1307">
        <v>59.6</v>
      </c>
      <c r="CO57" s="1307"/>
      <c r="CP57" s="1307"/>
      <c r="CQ57" s="1307"/>
      <c r="CR57" s="1307"/>
      <c r="CS57" s="1307"/>
      <c r="CT57" s="1307"/>
      <c r="CU57" s="1307"/>
      <c r="CV57" s="1307">
        <v>60.5</v>
      </c>
      <c r="CW57" s="1307"/>
      <c r="CX57" s="1307"/>
      <c r="CY57" s="1307"/>
      <c r="CZ57" s="1307"/>
      <c r="DA57" s="1307"/>
      <c r="DB57" s="1307"/>
      <c r="DC57" s="1307"/>
      <c r="DD57" s="1310"/>
      <c r="DE57" s="1308"/>
    </row>
    <row r="58" spans="1:109" s="1284" customFormat="1">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c r="B63" s="1316" t="s">
        <v>647</v>
      </c>
    </row>
    <row r="64" spans="1:109">
      <c r="B64" s="1276"/>
      <c r="G64" s="1283"/>
      <c r="I64" s="1317"/>
      <c r="J64" s="1317"/>
      <c r="K64" s="1317"/>
      <c r="L64" s="1317"/>
      <c r="M64" s="1317"/>
      <c r="N64" s="1318"/>
      <c r="AM64" s="1283"/>
      <c r="AN64" s="1283" t="s">
        <v>640</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c r="B65" s="1276"/>
      <c r="AN65" s="1319" t="s">
        <v>648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1276"/>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1276"/>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1276"/>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1276"/>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1276"/>
      <c r="H70" s="1328"/>
      <c r="I70" s="1328"/>
      <c r="J70" s="1329"/>
      <c r="K70" s="1329"/>
      <c r="L70" s="1330"/>
      <c r="M70" s="1329"/>
      <c r="N70" s="1330"/>
      <c r="AN70" s="1294"/>
      <c r="AO70" s="1294"/>
      <c r="AP70" s="1294"/>
      <c r="AZ70" s="1294"/>
      <c r="BA70" s="1294"/>
      <c r="BB70" s="1294"/>
      <c r="BL70" s="1294"/>
      <c r="BM70" s="1294"/>
      <c r="BN70" s="1294"/>
      <c r="BX70" s="1294"/>
      <c r="BY70" s="1294"/>
      <c r="BZ70" s="1294"/>
      <c r="CJ70" s="1294"/>
      <c r="CK70" s="1294"/>
      <c r="CL70" s="1294"/>
      <c r="CV70" s="1294"/>
      <c r="CW70" s="1294"/>
      <c r="CX70" s="1294"/>
    </row>
    <row r="71" spans="2:107">
      <c r="B71" s="1276"/>
      <c r="G71" s="1331"/>
      <c r="I71" s="1332"/>
      <c r="J71" s="1329"/>
      <c r="K71" s="1329"/>
      <c r="L71" s="1330"/>
      <c r="M71" s="1329"/>
      <c r="N71" s="1330"/>
      <c r="AM71" s="1331"/>
      <c r="AN71" s="1269" t="s">
        <v>642</v>
      </c>
    </row>
    <row r="72" spans="2:107">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574</v>
      </c>
      <c r="BQ72" s="1301"/>
      <c r="BR72" s="1301"/>
      <c r="BS72" s="1301"/>
      <c r="BT72" s="1301"/>
      <c r="BU72" s="1301"/>
      <c r="BV72" s="1301"/>
      <c r="BW72" s="1301"/>
      <c r="BX72" s="1301" t="s">
        <v>575</v>
      </c>
      <c r="BY72" s="1301"/>
      <c r="BZ72" s="1301"/>
      <c r="CA72" s="1301"/>
      <c r="CB72" s="1301"/>
      <c r="CC72" s="1301"/>
      <c r="CD72" s="1301"/>
      <c r="CE72" s="1301"/>
      <c r="CF72" s="1301" t="s">
        <v>576</v>
      </c>
      <c r="CG72" s="1301"/>
      <c r="CH72" s="1301"/>
      <c r="CI72" s="1301"/>
      <c r="CJ72" s="1301"/>
      <c r="CK72" s="1301"/>
      <c r="CL72" s="1301"/>
      <c r="CM72" s="1301"/>
      <c r="CN72" s="1301" t="s">
        <v>577</v>
      </c>
      <c r="CO72" s="1301"/>
      <c r="CP72" s="1301"/>
      <c r="CQ72" s="1301"/>
      <c r="CR72" s="1301"/>
      <c r="CS72" s="1301"/>
      <c r="CT72" s="1301"/>
      <c r="CU72" s="1301"/>
      <c r="CV72" s="1301" t="s">
        <v>578</v>
      </c>
      <c r="CW72" s="1301"/>
      <c r="CX72" s="1301"/>
      <c r="CY72" s="1301"/>
      <c r="CZ72" s="1301"/>
      <c r="DA72" s="1301"/>
      <c r="DB72" s="1301"/>
      <c r="DC72" s="1301"/>
    </row>
    <row r="73" spans="2:107">
      <c r="B73" s="1276"/>
      <c r="G73" s="1302"/>
      <c r="H73" s="1302"/>
      <c r="I73" s="1302"/>
      <c r="J73" s="1302"/>
      <c r="K73" s="1333"/>
      <c r="L73" s="1333"/>
      <c r="M73" s="1333"/>
      <c r="N73" s="1333"/>
      <c r="AM73" s="1294"/>
      <c r="AN73" s="1305" t="s">
        <v>643</v>
      </c>
      <c r="AO73" s="1305"/>
      <c r="AP73" s="1305"/>
      <c r="AQ73" s="1305"/>
      <c r="AR73" s="1305"/>
      <c r="AS73" s="1305"/>
      <c r="AT73" s="1305"/>
      <c r="AU73" s="1305"/>
      <c r="AV73" s="1305"/>
      <c r="AW73" s="1305"/>
      <c r="AX73" s="1305"/>
      <c r="AY73" s="1305"/>
      <c r="AZ73" s="1305"/>
      <c r="BA73" s="1305"/>
      <c r="BB73" s="1305" t="s">
        <v>644</v>
      </c>
      <c r="BC73" s="1305"/>
      <c r="BD73" s="1305"/>
      <c r="BE73" s="1305"/>
      <c r="BF73" s="1305"/>
      <c r="BG73" s="1305"/>
      <c r="BH73" s="1305"/>
      <c r="BI73" s="1305"/>
      <c r="BJ73" s="1305"/>
      <c r="BK73" s="1305"/>
      <c r="BL73" s="1305"/>
      <c r="BM73" s="1305"/>
      <c r="BN73" s="1305"/>
      <c r="BO73" s="1305"/>
      <c r="BP73" s="1307">
        <v>44</v>
      </c>
      <c r="BQ73" s="1307"/>
      <c r="BR73" s="1307"/>
      <c r="BS73" s="1307"/>
      <c r="BT73" s="1307"/>
      <c r="BU73" s="1307"/>
      <c r="BV73" s="1307"/>
      <c r="BW73" s="1307"/>
      <c r="BX73" s="1307">
        <v>38</v>
      </c>
      <c r="BY73" s="1307"/>
      <c r="BZ73" s="1307"/>
      <c r="CA73" s="1307"/>
      <c r="CB73" s="1307"/>
      <c r="CC73" s="1307"/>
      <c r="CD73" s="1307"/>
      <c r="CE73" s="1307"/>
      <c r="CF73" s="1307">
        <v>31.4</v>
      </c>
      <c r="CG73" s="1307"/>
      <c r="CH73" s="1307"/>
      <c r="CI73" s="1307"/>
      <c r="CJ73" s="1307"/>
      <c r="CK73" s="1307"/>
      <c r="CL73" s="1307"/>
      <c r="CM73" s="1307"/>
      <c r="CN73" s="1307">
        <v>39.5</v>
      </c>
      <c r="CO73" s="1307"/>
      <c r="CP73" s="1307"/>
      <c r="CQ73" s="1307"/>
      <c r="CR73" s="1307"/>
      <c r="CS73" s="1307"/>
      <c r="CT73" s="1307"/>
      <c r="CU73" s="1307"/>
      <c r="CV73" s="1307">
        <v>36.5</v>
      </c>
      <c r="CW73" s="1307"/>
      <c r="CX73" s="1307"/>
      <c r="CY73" s="1307"/>
      <c r="CZ73" s="1307"/>
      <c r="DA73" s="1307"/>
      <c r="DB73" s="1307"/>
      <c r="DC73" s="1307"/>
    </row>
    <row r="74" spans="2:107">
      <c r="B74" s="1276"/>
      <c r="G74" s="1302"/>
      <c r="H74" s="1302"/>
      <c r="I74" s="1302"/>
      <c r="J74" s="1302"/>
      <c r="K74" s="1333"/>
      <c r="L74" s="1333"/>
      <c r="M74" s="1333"/>
      <c r="N74" s="1333"/>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649</v>
      </c>
      <c r="BC75" s="1305"/>
      <c r="BD75" s="1305"/>
      <c r="BE75" s="1305"/>
      <c r="BF75" s="1305"/>
      <c r="BG75" s="1305"/>
      <c r="BH75" s="1305"/>
      <c r="BI75" s="1305"/>
      <c r="BJ75" s="1305"/>
      <c r="BK75" s="1305"/>
      <c r="BL75" s="1305"/>
      <c r="BM75" s="1305"/>
      <c r="BN75" s="1305"/>
      <c r="BO75" s="1305"/>
      <c r="BP75" s="1307">
        <v>11.7</v>
      </c>
      <c r="BQ75" s="1307"/>
      <c r="BR75" s="1307"/>
      <c r="BS75" s="1307"/>
      <c r="BT75" s="1307"/>
      <c r="BU75" s="1307"/>
      <c r="BV75" s="1307"/>
      <c r="BW75" s="1307"/>
      <c r="BX75" s="1307">
        <v>10</v>
      </c>
      <c r="BY75" s="1307"/>
      <c r="BZ75" s="1307"/>
      <c r="CA75" s="1307"/>
      <c r="CB75" s="1307"/>
      <c r="CC75" s="1307"/>
      <c r="CD75" s="1307"/>
      <c r="CE75" s="1307"/>
      <c r="CF75" s="1307">
        <v>9</v>
      </c>
      <c r="CG75" s="1307"/>
      <c r="CH75" s="1307"/>
      <c r="CI75" s="1307"/>
      <c r="CJ75" s="1307"/>
      <c r="CK75" s="1307"/>
      <c r="CL75" s="1307"/>
      <c r="CM75" s="1307"/>
      <c r="CN75" s="1307">
        <v>8.5</v>
      </c>
      <c r="CO75" s="1307"/>
      <c r="CP75" s="1307"/>
      <c r="CQ75" s="1307"/>
      <c r="CR75" s="1307"/>
      <c r="CS75" s="1307"/>
      <c r="CT75" s="1307"/>
      <c r="CU75" s="1307"/>
      <c r="CV75" s="1307">
        <v>8.1999999999999993</v>
      </c>
      <c r="CW75" s="1307"/>
      <c r="CX75" s="1307"/>
      <c r="CY75" s="1307"/>
      <c r="CZ75" s="1307"/>
      <c r="DA75" s="1307"/>
      <c r="DB75" s="1307"/>
      <c r="DC75" s="1307"/>
    </row>
    <row r="76" spans="2:107">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1276"/>
      <c r="G77" s="1295"/>
      <c r="H77" s="1295"/>
      <c r="I77" s="1295"/>
      <c r="J77" s="1295"/>
      <c r="K77" s="1333"/>
      <c r="L77" s="1333"/>
      <c r="M77" s="1333"/>
      <c r="N77" s="1333"/>
      <c r="AN77" s="1301" t="s">
        <v>646</v>
      </c>
      <c r="AO77" s="1301"/>
      <c r="AP77" s="1301"/>
      <c r="AQ77" s="1301"/>
      <c r="AR77" s="1301"/>
      <c r="AS77" s="1301"/>
      <c r="AT77" s="1301"/>
      <c r="AU77" s="1301"/>
      <c r="AV77" s="1301"/>
      <c r="AW77" s="1301"/>
      <c r="AX77" s="1301"/>
      <c r="AY77" s="1301"/>
      <c r="AZ77" s="1301"/>
      <c r="BA77" s="1301"/>
      <c r="BB77" s="1305" t="s">
        <v>644</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58.5</v>
      </c>
      <c r="BY77" s="1307"/>
      <c r="BZ77" s="1307"/>
      <c r="CA77" s="1307"/>
      <c r="CB77" s="1307"/>
      <c r="CC77" s="1307"/>
      <c r="CD77" s="1307"/>
      <c r="CE77" s="1307"/>
      <c r="CF77" s="1307">
        <v>54.6</v>
      </c>
      <c r="CG77" s="1307"/>
      <c r="CH77" s="1307"/>
      <c r="CI77" s="1307"/>
      <c r="CJ77" s="1307"/>
      <c r="CK77" s="1307"/>
      <c r="CL77" s="1307"/>
      <c r="CM77" s="1307"/>
      <c r="CN77" s="1307">
        <v>53.2</v>
      </c>
      <c r="CO77" s="1307"/>
      <c r="CP77" s="1307"/>
      <c r="CQ77" s="1307"/>
      <c r="CR77" s="1307"/>
      <c r="CS77" s="1307"/>
      <c r="CT77" s="1307"/>
      <c r="CU77" s="1307"/>
      <c r="CV77" s="1307">
        <v>47.9</v>
      </c>
      <c r="CW77" s="1307"/>
      <c r="CX77" s="1307"/>
      <c r="CY77" s="1307"/>
      <c r="CZ77" s="1307"/>
      <c r="DA77" s="1307"/>
      <c r="DB77" s="1307"/>
      <c r="DC77" s="1307"/>
    </row>
    <row r="78" spans="2:107">
      <c r="B78" s="1276"/>
      <c r="G78" s="1295"/>
      <c r="H78" s="1295"/>
      <c r="I78" s="1295"/>
      <c r="J78" s="1295"/>
      <c r="K78" s="1333"/>
      <c r="L78" s="1333"/>
      <c r="M78" s="1333"/>
      <c r="N78" s="1333"/>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1276"/>
      <c r="G79" s="1295"/>
      <c r="H79" s="1295"/>
      <c r="I79" s="1309"/>
      <c r="J79" s="1309"/>
      <c r="K79" s="1334"/>
      <c r="L79" s="1334"/>
      <c r="M79" s="1334"/>
      <c r="N79" s="1334"/>
      <c r="AN79" s="1301"/>
      <c r="AO79" s="1301"/>
      <c r="AP79" s="1301"/>
      <c r="AQ79" s="1301"/>
      <c r="AR79" s="1301"/>
      <c r="AS79" s="1301"/>
      <c r="AT79" s="1301"/>
      <c r="AU79" s="1301"/>
      <c r="AV79" s="1301"/>
      <c r="AW79" s="1301"/>
      <c r="AX79" s="1301"/>
      <c r="AY79" s="1301"/>
      <c r="AZ79" s="1301"/>
      <c r="BA79" s="1301"/>
      <c r="BB79" s="1305" t="s">
        <v>649</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10.7</v>
      </c>
      <c r="BY79" s="1307"/>
      <c r="BZ79" s="1307"/>
      <c r="CA79" s="1307"/>
      <c r="CB79" s="1307"/>
      <c r="CC79" s="1307"/>
      <c r="CD79" s="1307"/>
      <c r="CE79" s="1307"/>
      <c r="CF79" s="1307">
        <v>10</v>
      </c>
      <c r="CG79" s="1307"/>
      <c r="CH79" s="1307"/>
      <c r="CI79" s="1307"/>
      <c r="CJ79" s="1307"/>
      <c r="CK79" s="1307"/>
      <c r="CL79" s="1307"/>
      <c r="CM79" s="1307"/>
      <c r="CN79" s="1307">
        <v>9.8000000000000007</v>
      </c>
      <c r="CO79" s="1307"/>
      <c r="CP79" s="1307"/>
      <c r="CQ79" s="1307"/>
      <c r="CR79" s="1307"/>
      <c r="CS79" s="1307"/>
      <c r="CT79" s="1307"/>
      <c r="CU79" s="1307"/>
      <c r="CV79" s="1307">
        <v>9.6</v>
      </c>
      <c r="CW79" s="1307"/>
      <c r="CX79" s="1307"/>
      <c r="CY79" s="1307"/>
      <c r="CZ79" s="1307"/>
      <c r="DA79" s="1307"/>
      <c r="DB79" s="1307"/>
      <c r="DC79" s="1307"/>
    </row>
    <row r="80" spans="2:107">
      <c r="B80" s="1276"/>
      <c r="G80" s="1295"/>
      <c r="H80" s="1295"/>
      <c r="I80" s="1309"/>
      <c r="J80" s="1309"/>
      <c r="K80" s="1334"/>
      <c r="L80" s="1334"/>
      <c r="M80" s="1334"/>
      <c r="N80" s="1334"/>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1276"/>
    </row>
    <row r="82" spans="2:109" ht="17.25">
      <c r="B82" s="1276"/>
      <c r="K82" s="1335"/>
      <c r="L82" s="1335"/>
      <c r="M82" s="1335"/>
      <c r="N82" s="1335"/>
      <c r="AQ82" s="1335"/>
      <c r="AR82" s="1335"/>
      <c r="AS82" s="1335"/>
      <c r="AT82" s="1335"/>
      <c r="BC82" s="1335"/>
      <c r="BD82" s="1335"/>
      <c r="BE82" s="1335"/>
      <c r="BF82" s="1335"/>
      <c r="BO82" s="1335"/>
      <c r="BP82" s="1335"/>
      <c r="BQ82" s="1335"/>
      <c r="BR82" s="1335"/>
      <c r="CA82" s="1335"/>
      <c r="CB82" s="1335"/>
      <c r="CC82" s="1335"/>
      <c r="CD82" s="1335"/>
      <c r="CM82" s="1335"/>
      <c r="CN82" s="1335"/>
      <c r="CO82" s="1335"/>
      <c r="CP82" s="1335"/>
      <c r="CY82" s="1335"/>
      <c r="CZ82" s="1335"/>
      <c r="DA82" s="1335"/>
      <c r="DB82" s="1335"/>
      <c r="DC82" s="1335"/>
    </row>
    <row r="83" spans="2:109">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c r="DD84" s="1269"/>
      <c r="DE84" s="1269"/>
    </row>
    <row r="85" spans="2:109">
      <c r="DD85" s="1269"/>
      <c r="DE85" s="1269"/>
    </row>
    <row r="86" spans="2:109" hidden="1">
      <c r="DD86" s="1269"/>
      <c r="DE86" s="1269"/>
    </row>
    <row r="87" spans="2:109" hidden="1">
      <c r="K87" s="1336"/>
      <c r="AQ87" s="1336"/>
      <c r="BC87" s="1336"/>
      <c r="BO87" s="1336"/>
      <c r="CA87" s="1336"/>
      <c r="CM87" s="1336"/>
      <c r="CY87" s="1336"/>
      <c r="DD87" s="1269"/>
      <c r="DE87" s="1269"/>
    </row>
    <row r="88" spans="2:109" hidden="1">
      <c r="DD88" s="1269"/>
      <c r="DE88" s="1269"/>
    </row>
    <row r="89" spans="2:109" hidden="1">
      <c r="DD89" s="1269"/>
      <c r="DE89" s="1269"/>
    </row>
    <row r="90" spans="2:109" hidden="1">
      <c r="DD90" s="1269"/>
      <c r="DE90" s="1269"/>
    </row>
    <row r="91" spans="2:109" hidden="1">
      <c r="DD91" s="1269"/>
      <c r="DE91" s="1269"/>
    </row>
    <row r="92" spans="2:109" ht="13.5" hidden="1" customHeight="1">
      <c r="DD92" s="1269"/>
      <c r="DE92" s="1269"/>
    </row>
    <row r="93" spans="2:109" ht="13.5" hidden="1" customHeight="1">
      <c r="DD93" s="1269"/>
      <c r="DE93" s="1269"/>
    </row>
    <row r="94" spans="2:109" ht="13.5" hidden="1" customHeight="1">
      <c r="DD94" s="1269"/>
      <c r="DE94" s="1269"/>
    </row>
    <row r="95" spans="2:109" ht="13.5" hidden="1" customHeight="1">
      <c r="DD95" s="1269"/>
      <c r="DE95" s="1269"/>
    </row>
    <row r="96" spans="2:109" ht="13.5" hidden="1" customHeight="1">
      <c r="DD96" s="1269"/>
      <c r="DE96" s="1269"/>
    </row>
    <row r="97" spans="108:109" ht="13.5" hidden="1" customHeight="1">
      <c r="DD97" s="1269"/>
      <c r="DE97" s="1269"/>
    </row>
    <row r="98" spans="108:109" ht="13.5" hidden="1" customHeight="1">
      <c r="DD98" s="1269"/>
      <c r="DE98" s="1269"/>
    </row>
    <row r="99" spans="108:109" ht="13.5" hidden="1" customHeight="1">
      <c r="DD99" s="1269"/>
      <c r="DE99" s="1269"/>
    </row>
    <row r="100" spans="108:109" ht="13.5" hidden="1" customHeight="1">
      <c r="DD100" s="1269"/>
      <c r="DE100" s="1269"/>
    </row>
    <row r="101" spans="108:109" ht="13.5" hidden="1" customHeight="1">
      <c r="DD101" s="1269"/>
      <c r="DE101" s="1269"/>
    </row>
    <row r="102" spans="108:109" ht="13.5" hidden="1" customHeight="1">
      <c r="DD102" s="1269"/>
      <c r="DE102" s="1269"/>
    </row>
    <row r="103" spans="108:109" ht="13.5" hidden="1" customHeight="1">
      <c r="DD103" s="1269"/>
      <c r="DE103" s="1269"/>
    </row>
    <row r="104" spans="108:109" ht="13.5" hidden="1" customHeight="1">
      <c r="DD104" s="1269"/>
      <c r="DE104" s="1269"/>
    </row>
    <row r="105" spans="108:109" ht="13.5" hidden="1" customHeight="1">
      <c r="DD105" s="1269"/>
      <c r="DE105" s="1269"/>
    </row>
    <row r="106" spans="108:109" ht="13.5" hidden="1" customHeight="1">
      <c r="DD106" s="1269"/>
      <c r="DE106" s="1269"/>
    </row>
    <row r="107" spans="108:109" ht="13.5" hidden="1" customHeight="1">
      <c r="DD107" s="1269"/>
      <c r="DE107" s="1269"/>
    </row>
    <row r="108" spans="108:109" ht="13.5" hidden="1" customHeight="1">
      <c r="DD108" s="1269"/>
      <c r="DE108" s="1269"/>
    </row>
    <row r="109" spans="108:109" ht="13.5" hidden="1" customHeight="1">
      <c r="DD109" s="1269"/>
      <c r="DE109" s="1269"/>
    </row>
    <row r="110" spans="108:109" ht="13.5" hidden="1" customHeight="1">
      <c r="DD110" s="1269"/>
      <c r="DE110" s="1269"/>
    </row>
    <row r="111" spans="108:109" ht="13.5" hidden="1" customHeight="1">
      <c r="DD111" s="1269"/>
      <c r="DE111" s="1269"/>
    </row>
    <row r="112" spans="108:109" ht="13.5" hidden="1" customHeight="1">
      <c r="DD112" s="1269"/>
      <c r="DE112" s="1269"/>
    </row>
    <row r="113" spans="108:109" ht="13.5" hidden="1" customHeight="1">
      <c r="DD113" s="1269"/>
      <c r="DE113" s="1269"/>
    </row>
    <row r="114" spans="108:109" ht="13.5" hidden="1" customHeight="1">
      <c r="DD114" s="1269"/>
      <c r="DE114" s="1269"/>
    </row>
    <row r="115" spans="108:109" ht="13.5" hidden="1" customHeight="1">
      <c r="DD115" s="1269"/>
      <c r="DE115" s="1269"/>
    </row>
    <row r="116" spans="108:109" ht="13.5" hidden="1" customHeight="1">
      <c r="DD116" s="1269"/>
      <c r="DE116" s="1269"/>
    </row>
    <row r="117" spans="108:109" ht="13.5" hidden="1" customHeight="1">
      <c r="DD117" s="1269"/>
      <c r="DE117" s="1269"/>
    </row>
    <row r="118" spans="108:109" ht="13.5" hidden="1" customHeight="1">
      <c r="DD118" s="1269"/>
      <c r="DE118" s="1269"/>
    </row>
    <row r="119" spans="108:109" ht="13.5" hidden="1" customHeight="1">
      <c r="DD119" s="1269"/>
      <c r="DE119" s="1269"/>
    </row>
    <row r="120" spans="108:109" ht="13.5" hidden="1" customHeight="1">
      <c r="DD120" s="1269"/>
      <c r="DE120" s="1269"/>
    </row>
    <row r="121" spans="108:109" ht="13.5" hidden="1" customHeight="1">
      <c r="DD121" s="1269"/>
      <c r="DE121" s="1269"/>
    </row>
    <row r="122" spans="108:109" ht="13.5" hidden="1" customHeight="1">
      <c r="DD122" s="1269"/>
      <c r="DE122" s="1269"/>
    </row>
    <row r="123" spans="108:109" ht="13.5" hidden="1" customHeight="1">
      <c r="DD123" s="1269"/>
      <c r="DE123" s="1269"/>
    </row>
    <row r="124" spans="108:109" ht="13.5" hidden="1" customHeight="1">
      <c r="DD124" s="1269"/>
      <c r="DE124" s="1269"/>
    </row>
    <row r="125" spans="108:109" ht="13.5" hidden="1" customHeight="1">
      <c r="DD125" s="1269"/>
      <c r="DE125" s="1269"/>
    </row>
    <row r="126" spans="108:109" ht="13.5" hidden="1" customHeight="1">
      <c r="DD126" s="1269"/>
      <c r="DE126" s="1269"/>
    </row>
    <row r="127" spans="108:109" ht="13.5" hidden="1" customHeight="1">
      <c r="DD127" s="1269"/>
      <c r="DE127" s="1269"/>
    </row>
    <row r="128" spans="108:109" ht="13.5" hidden="1" customHeight="1">
      <c r="DD128" s="1269"/>
      <c r="DE128" s="1269"/>
    </row>
    <row r="129" spans="108:109" ht="13.5" hidden="1" customHeight="1">
      <c r="DD129" s="1269"/>
      <c r="DE129" s="1269"/>
    </row>
    <row r="130" spans="108:109" ht="13.5" hidden="1" customHeight="1">
      <c r="DD130" s="1269"/>
      <c r="DE130" s="1269"/>
    </row>
    <row r="131" spans="108:109" ht="13.5" hidden="1" customHeight="1">
      <c r="DD131" s="1269"/>
      <c r="DE131" s="1269"/>
    </row>
    <row r="132" spans="108:109" ht="13.5" hidden="1" customHeight="1">
      <c r="DD132" s="1269"/>
      <c r="DE132" s="1269"/>
    </row>
    <row r="133" spans="108:109" ht="13.5" hidden="1" customHeight="1">
      <c r="DD133" s="1269"/>
      <c r="DE133" s="1269"/>
    </row>
    <row r="134" spans="108:109" ht="13.5" hidden="1" customHeight="1">
      <c r="DD134" s="1269"/>
      <c r="DE134" s="1269"/>
    </row>
    <row r="135" spans="108:109" ht="13.5" hidden="1" customHeight="1">
      <c r="DD135" s="1269"/>
      <c r="DE135" s="1269"/>
    </row>
    <row r="136" spans="108:109" ht="13.5" hidden="1" customHeight="1">
      <c r="DD136" s="1269"/>
      <c r="DE136" s="1269"/>
    </row>
    <row r="137" spans="108:109" ht="13.5" hidden="1" customHeight="1">
      <c r="DD137" s="1269"/>
      <c r="DE137" s="1269"/>
    </row>
    <row r="138" spans="108:109" ht="13.5" hidden="1" customHeight="1">
      <c r="DD138" s="1269"/>
      <c r="DE138" s="1269"/>
    </row>
    <row r="139" spans="108:109" ht="13.5" hidden="1" customHeight="1">
      <c r="DD139" s="1269"/>
      <c r="DE139" s="1269"/>
    </row>
    <row r="140" spans="108:109" ht="13.5" hidden="1" customHeight="1">
      <c r="DD140" s="1269"/>
      <c r="DE140" s="1269"/>
    </row>
    <row r="141" spans="108:109" ht="13.5" hidden="1" customHeight="1">
      <c r="DD141" s="1269"/>
      <c r="DE141" s="1269"/>
    </row>
    <row r="142" spans="108:109" ht="13.5" hidden="1" customHeight="1">
      <c r="DD142" s="1269"/>
      <c r="DE142" s="1269"/>
    </row>
    <row r="143" spans="108:109" ht="13.5" hidden="1" customHeight="1">
      <c r="DD143" s="1269"/>
      <c r="DE143" s="1269"/>
    </row>
    <row r="144" spans="108:109" ht="13.5" hidden="1" customHeight="1">
      <c r="DD144" s="1269"/>
      <c r="DE144" s="1269"/>
    </row>
    <row r="145" spans="108:109" ht="13.5" hidden="1" customHeight="1">
      <c r="DD145" s="1269"/>
      <c r="DE145" s="1269"/>
    </row>
    <row r="146" spans="108:109" ht="13.5" hidden="1" customHeight="1">
      <c r="DD146" s="1269"/>
      <c r="DE146" s="1269"/>
    </row>
    <row r="147" spans="108:109" ht="13.5" hidden="1" customHeight="1">
      <c r="DD147" s="1269"/>
      <c r="DE147" s="1269"/>
    </row>
    <row r="148" spans="108:109" ht="13.5" hidden="1" customHeight="1">
      <c r="DD148" s="1269"/>
      <c r="DE148" s="1269"/>
    </row>
    <row r="149" spans="108:109" ht="13.5" hidden="1" customHeight="1">
      <c r="DD149" s="1269"/>
      <c r="DE149" s="1269"/>
    </row>
    <row r="150" spans="108:109" ht="13.5" hidden="1" customHeight="1">
      <c r="DD150" s="1269"/>
      <c r="DE150" s="1269"/>
    </row>
    <row r="151" spans="108:109" ht="13.5" hidden="1" customHeight="1">
      <c r="DD151" s="1269"/>
      <c r="DE151" s="1269"/>
    </row>
    <row r="152" spans="108:109" ht="13.5" hidden="1" customHeight="1">
      <c r="DD152" s="1269"/>
      <c r="DE152" s="1269"/>
    </row>
    <row r="153" spans="108:109" ht="13.5" hidden="1" customHeight="1">
      <c r="DD153" s="1269"/>
      <c r="DE153" s="1269"/>
    </row>
    <row r="154" spans="108:109" ht="13.5" hidden="1" customHeight="1">
      <c r="DD154" s="1269"/>
      <c r="DE154" s="1269"/>
    </row>
    <row r="155" spans="108:109" ht="13.5" hidden="1" customHeight="1">
      <c r="DD155" s="1269"/>
      <c r="DE155" s="1269"/>
    </row>
    <row r="156" spans="108:109" ht="13.5" hidden="1" customHeight="1">
      <c r="DD156" s="1269"/>
      <c r="DE156" s="1269"/>
    </row>
    <row r="157" spans="108:109" ht="13.5" hidden="1" customHeight="1">
      <c r="DD157" s="1269"/>
      <c r="DE157" s="1269"/>
    </row>
    <row r="158" spans="108:109" ht="13.5" hidden="1" customHeight="1">
      <c r="DD158" s="1269"/>
      <c r="DE158" s="1269"/>
    </row>
    <row r="159" spans="108:109" ht="13.5" hidden="1" customHeight="1">
      <c r="DD159" s="1269"/>
      <c r="DE159" s="1269"/>
    </row>
    <row r="160" spans="108:109" ht="13.5" hidden="1" customHeight="1">
      <c r="DD160" s="1269"/>
      <c r="DE160" s="126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AsvraYuVL3YIt/XW2Am7Z7WfSeNsmkff9EFBx7y/kOsEzkDsUvBLLWEQIfwu9Dp2LYnxW55Cf2DtgDAY7jKl2w==" saltValue="PvMiI6JPIEMPRZfWODFmV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AN43" sqref="AN43:DC47"/>
    </sheetView>
  </sheetViews>
  <sheetFormatPr defaultColWidth="0" defaultRowHeight="13.5" customHeight="1" zeroHeight="1"/>
  <cols>
    <col min="1" max="34" width="2.375" style="291" customWidth="1"/>
    <col min="35" max="122" width="2.375" style="290" customWidth="1"/>
    <col min="123" max="16384" width="2.37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650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cPmjoufmsz1NCvF6xX2RWTQKY98cRUR0IZz0VbB9frNbSBnt9GLtC5qsuzTQYqj/mflnbbfZaj994gXmsRL9Q==" saltValue="ylJq0eiC3F4IiY5DWFe5b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43" sqref="AN43:DC47"/>
    </sheetView>
  </sheetViews>
  <sheetFormatPr defaultColWidth="0" defaultRowHeight="13.5" customHeight="1" zeroHeight="1"/>
  <cols>
    <col min="1" max="34" width="2.375" style="291" customWidth="1"/>
    <col min="35" max="122" width="2.375" style="290" customWidth="1"/>
    <col min="123" max="16384" width="2.37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651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h0tfPT09ycM/Isd7jDp7ZtU5bhvoD68b9MgiZCvrxEzeKQzQifsKcJVL9lKSk1Z2aW9EMEwhe7TDG+HyUOI6Q==" saltValue="JD7hQFkPfrjulD3Q69yhP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571</v>
      </c>
      <c r="G2" s="156"/>
      <c r="H2" s="157"/>
    </row>
    <row r="3" spans="1:8">
      <c r="A3" s="153" t="s">
        <v>564</v>
      </c>
      <c r="B3" s="158"/>
      <c r="C3" s="159"/>
      <c r="D3" s="160">
        <v>67882</v>
      </c>
      <c r="E3" s="161"/>
      <c r="F3" s="162">
        <v>106614</v>
      </c>
      <c r="G3" s="163"/>
      <c r="H3" s="164"/>
    </row>
    <row r="4" spans="1:8">
      <c r="A4" s="165"/>
      <c r="B4" s="166"/>
      <c r="C4" s="167"/>
      <c r="D4" s="168">
        <v>51650</v>
      </c>
      <c r="E4" s="169"/>
      <c r="F4" s="170">
        <v>45545</v>
      </c>
      <c r="G4" s="171"/>
      <c r="H4" s="172"/>
    </row>
    <row r="5" spans="1:8">
      <c r="A5" s="153" t="s">
        <v>566</v>
      </c>
      <c r="B5" s="158"/>
      <c r="C5" s="159"/>
      <c r="D5" s="160">
        <v>77484</v>
      </c>
      <c r="E5" s="161"/>
      <c r="F5" s="162">
        <v>85459</v>
      </c>
      <c r="G5" s="163"/>
      <c r="H5" s="164"/>
    </row>
    <row r="6" spans="1:8">
      <c r="A6" s="165"/>
      <c r="B6" s="166"/>
      <c r="C6" s="167"/>
      <c r="D6" s="168">
        <v>55975</v>
      </c>
      <c r="E6" s="169"/>
      <c r="F6" s="170">
        <v>44378</v>
      </c>
      <c r="G6" s="171"/>
      <c r="H6" s="172"/>
    </row>
    <row r="7" spans="1:8">
      <c r="A7" s="153" t="s">
        <v>567</v>
      </c>
      <c r="B7" s="158"/>
      <c r="C7" s="159"/>
      <c r="D7" s="160">
        <v>69744</v>
      </c>
      <c r="E7" s="161"/>
      <c r="F7" s="162">
        <v>83280</v>
      </c>
      <c r="G7" s="163"/>
      <c r="H7" s="164"/>
    </row>
    <row r="8" spans="1:8">
      <c r="A8" s="165"/>
      <c r="B8" s="166"/>
      <c r="C8" s="167"/>
      <c r="D8" s="168">
        <v>42586</v>
      </c>
      <c r="E8" s="169"/>
      <c r="F8" s="170">
        <v>43123</v>
      </c>
      <c r="G8" s="171"/>
      <c r="H8" s="172"/>
    </row>
    <row r="9" spans="1:8">
      <c r="A9" s="153" t="s">
        <v>568</v>
      </c>
      <c r="B9" s="158"/>
      <c r="C9" s="159"/>
      <c r="D9" s="160">
        <v>70762</v>
      </c>
      <c r="E9" s="161"/>
      <c r="F9" s="162">
        <v>88968</v>
      </c>
      <c r="G9" s="163"/>
      <c r="H9" s="164"/>
    </row>
    <row r="10" spans="1:8">
      <c r="A10" s="165"/>
      <c r="B10" s="166"/>
      <c r="C10" s="167"/>
      <c r="D10" s="168">
        <v>37255</v>
      </c>
      <c r="E10" s="169"/>
      <c r="F10" s="170">
        <v>45482</v>
      </c>
      <c r="G10" s="171"/>
      <c r="H10" s="172"/>
    </row>
    <row r="11" spans="1:8">
      <c r="A11" s="153" t="s">
        <v>569</v>
      </c>
      <c r="B11" s="158"/>
      <c r="C11" s="159"/>
      <c r="D11" s="160">
        <v>128480</v>
      </c>
      <c r="E11" s="161"/>
      <c r="F11" s="162">
        <v>85173</v>
      </c>
      <c r="G11" s="163"/>
      <c r="H11" s="164"/>
    </row>
    <row r="12" spans="1:8">
      <c r="A12" s="165"/>
      <c r="B12" s="166"/>
      <c r="C12" s="173"/>
      <c r="D12" s="168">
        <v>35227</v>
      </c>
      <c r="E12" s="169"/>
      <c r="F12" s="170">
        <v>43913</v>
      </c>
      <c r="G12" s="171"/>
      <c r="H12" s="172"/>
    </row>
    <row r="13" spans="1:8">
      <c r="A13" s="153"/>
      <c r="B13" s="158"/>
      <c r="C13" s="174"/>
      <c r="D13" s="175">
        <v>82870</v>
      </c>
      <c r="E13" s="176"/>
      <c r="F13" s="177">
        <v>89899</v>
      </c>
      <c r="G13" s="178"/>
      <c r="H13" s="164"/>
    </row>
    <row r="14" spans="1:8">
      <c r="A14" s="165"/>
      <c r="B14" s="166"/>
      <c r="C14" s="167"/>
      <c r="D14" s="168">
        <v>44539</v>
      </c>
      <c r="E14" s="169"/>
      <c r="F14" s="170">
        <v>44488</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8.66</v>
      </c>
      <c r="C19" s="179">
        <f>ROUND(VALUE(SUBSTITUTE(実質収支比率等に係る経年分析!G$48,"▲","-")),2)</f>
        <v>11.34</v>
      </c>
      <c r="D19" s="179">
        <f>ROUND(VALUE(SUBSTITUTE(実質収支比率等に係る経年分析!H$48,"▲","-")),2)</f>
        <v>11.92</v>
      </c>
      <c r="E19" s="179">
        <f>ROUND(VALUE(SUBSTITUTE(実質収支比率等に係る経年分析!I$48,"▲","-")),2)</f>
        <v>13.33</v>
      </c>
      <c r="F19" s="179">
        <f>ROUND(VALUE(SUBSTITUTE(実質収支比率等に係る経年分析!J$48,"▲","-")),2)</f>
        <v>13.58</v>
      </c>
    </row>
    <row r="20" spans="1:11">
      <c r="A20" s="179" t="s">
        <v>55</v>
      </c>
      <c r="B20" s="179">
        <f>ROUND(VALUE(SUBSTITUTE(実質収支比率等に係る経年分析!F$47,"▲","-")),2)</f>
        <v>19.34</v>
      </c>
      <c r="C20" s="179">
        <f>ROUND(VALUE(SUBSTITUTE(実質収支比率等に係る経年分析!G$47,"▲","-")),2)</f>
        <v>19.28</v>
      </c>
      <c r="D20" s="179">
        <f>ROUND(VALUE(SUBSTITUTE(実質収支比率等に係る経年分析!H$47,"▲","-")),2)</f>
        <v>19.850000000000001</v>
      </c>
      <c r="E20" s="179">
        <f>ROUND(VALUE(SUBSTITUTE(実質収支比率等に係る経年分析!I$47,"▲","-")),2)</f>
        <v>20.34</v>
      </c>
      <c r="F20" s="179">
        <f>ROUND(VALUE(SUBSTITUTE(実質収支比率等に係る経年分析!J$47,"▲","-")),2)</f>
        <v>17.23</v>
      </c>
    </row>
    <row r="21" spans="1:11">
      <c r="A21" s="179" t="s">
        <v>56</v>
      </c>
      <c r="B21" s="179">
        <f>IF(ISNUMBER(VALUE(SUBSTITUTE(実質収支比率等に係る経年分析!F$49,"▲","-"))),ROUND(VALUE(SUBSTITUTE(実質収支比率等に係る経年分析!F$49,"▲","-")),2),NA())</f>
        <v>-0.1</v>
      </c>
      <c r="C21" s="179">
        <f>IF(ISNUMBER(VALUE(SUBSTITUTE(実質収支比率等に係る経年分析!G$49,"▲","-"))),ROUND(VALUE(SUBSTITUTE(実質収支比率等に係る経年分析!G$49,"▲","-")),2),NA())</f>
        <v>2.73</v>
      </c>
      <c r="D21" s="179">
        <f>IF(ISNUMBER(VALUE(SUBSTITUTE(実質収支比率等に係る経年分析!H$49,"▲","-"))),ROUND(VALUE(SUBSTITUTE(実質収支比率等に係る経年分析!H$49,"▲","-")),2),NA())</f>
        <v>0.25</v>
      </c>
      <c r="E21" s="179">
        <f>IF(ISNUMBER(VALUE(SUBSTITUTE(実質収支比率等に係る経年分析!I$49,"▲","-"))),ROUND(VALUE(SUBSTITUTE(実質収支比率等に係る経年分析!I$49,"▲","-")),2),NA())</f>
        <v>1.1200000000000001</v>
      </c>
      <c r="F21" s="179">
        <f>IF(ISNUMBER(VALUE(SUBSTITUTE(実質収支比率等に係る経年分析!J$49,"▲","-"))),ROUND(VALUE(SUBSTITUTE(実質収支比率等に係る経年分析!J$49,"▲","-")),2),NA())</f>
        <v>-3.36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0.15</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0.14000000000000001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0.17</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0.16</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0.09</v>
      </c>
    </row>
    <row r="30" spans="1:11">
      <c r="A30" s="180" t="str">
        <f>IF(連結実質赤字比率に係る赤字・黒字の構成分析!C$40="",NA(),連結実質赤字比率に係る赤字・黒字の構成分析!C$40)</f>
        <v>介護保険特別会計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0.31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0.36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0.64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0.28000000000000003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0.6</v>
      </c>
    </row>
    <row r="31" spans="1:11">
      <c r="A31" s="180" t="str">
        <f>IF(連結実質赤字比率に係る赤字・黒字の構成分析!C$39="",NA(),連結実質赤字比率に係る赤字・黒字の構成分析!C$39)</f>
        <v>工業用水道事業会計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0.66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0.69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0.74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0.78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0.83</v>
      </c>
    </row>
    <row r="32" spans="1:11">
      <c r="A32" s="180" t="str">
        <f>IF(連結実質赤字比率に係る赤字・黒字の構成分析!C$38="",NA(),連結実質赤字比率に係る赤字・黒字の構成分析!C$38)</f>
        <v>国民健康保険特別会計</v>
      </c>
      <c r="B32" s="180">
        <f>IF(ROUND(VALUE(SUBSTITUTE(連結実質赤字比率に係る赤字・黒字の構成分析!F$38,"▲", "-")), 2) &lt; 0, ABS(ROUND(VALUE(SUBSTITUTE(連結実質赤字比率に係る赤字・黒字の構成分析!F$38,"▲", "-")), 2)), NA())</f>
        <v>0.7</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0.32</v>
      </c>
      <c r="E32" s="180" t="e">
        <f>IF(ROUND(VALUE(SUBSTITUTE(連結実質赤字比率に係る赤字・黒字の構成分析!G$38,"▲", "-")), 2) &gt;= 0, ABS(ROUND(VALUE(SUBSTITUTE(連結実質赤字比率に係る赤字・黒字の構成分析!G$38,"▲", "-")), 2)), NA())</f>
        <v>#N/A</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1.1499999999999999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1.55</v>
      </c>
    </row>
    <row r="33" spans="1:16">
      <c r="A33" s="180" t="str">
        <f>IF(連結実質赤字比率に係る赤字・黒字の構成分析!C$37="",NA(),連結実質赤字比率に係る赤字・黒字の構成分析!C$37)</f>
        <v>病院事業会計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10.44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8.49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6.95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5.75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6.07</v>
      </c>
    </row>
    <row r="34" spans="1:16">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6.16</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6.45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7.01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7.43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6.94</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9.6999999999999993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12.39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12.99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14.42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14.67</v>
      </c>
    </row>
    <row r="36" spans="1:16">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1.06</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1.07</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1.08</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1.1100000000000001</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1.1100000000000001</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2780</v>
      </c>
      <c r="E42" s="181"/>
      <c r="F42" s="181"/>
      <c r="G42" s="181">
        <f>'実質公債費比率（分子）の構造'!L$52</f>
        <v>2702</v>
      </c>
      <c r="H42" s="181"/>
      <c r="I42" s="181"/>
      <c r="J42" s="181">
        <f>'実質公債費比率（分子）の構造'!M$52</f>
        <v>2590</v>
      </c>
      <c r="K42" s="181"/>
      <c r="L42" s="181"/>
      <c r="M42" s="181">
        <f>'実質公債費比率（分子）の構造'!N$52</f>
        <v>2523</v>
      </c>
      <c r="N42" s="181"/>
      <c r="O42" s="181"/>
      <c r="P42" s="181">
        <f>'実質公債費比率（分子）の構造'!O$52</f>
        <v>2406</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63</v>
      </c>
      <c r="C44" s="181"/>
      <c r="D44" s="181"/>
      <c r="E44" s="181">
        <f>'実質公債費比率（分子）の構造'!L$50</f>
        <v>45</v>
      </c>
      <c r="F44" s="181"/>
      <c r="G44" s="181"/>
      <c r="H44" s="181">
        <f>'実質公債費比率（分子）の構造'!M$50</f>
        <v>43</v>
      </c>
      <c r="I44" s="181"/>
      <c r="J44" s="181"/>
      <c r="K44" s="181">
        <f>'実質公債費比率（分子）の構造'!N$50</f>
        <v>40</v>
      </c>
      <c r="L44" s="181"/>
      <c r="M44" s="181"/>
      <c r="N44" s="181">
        <f>'実質公債費比率（分子）の構造'!O$50</f>
        <v>39</v>
      </c>
      <c r="O44" s="181"/>
      <c r="P44" s="181"/>
    </row>
    <row r="45" spans="1:16">
      <c r="A45" s="181" t="s">
        <v>66</v>
      </c>
      <c r="B45" s="181">
        <f>'実質公債費比率（分子）の構造'!K$49</f>
        <v>120</v>
      </c>
      <c r="C45" s="181"/>
      <c r="D45" s="181"/>
      <c r="E45" s="181">
        <f>'実質公債費比率（分子）の構造'!L$49</f>
        <v>67</v>
      </c>
      <c r="F45" s="181"/>
      <c r="G45" s="181"/>
      <c r="H45" s="181">
        <f>'実質公債費比率（分子）の構造'!M$49</f>
        <v>63</v>
      </c>
      <c r="I45" s="181"/>
      <c r="J45" s="181"/>
      <c r="K45" s="181">
        <f>'実質公債費比率（分子）の構造'!N$49</f>
        <v>98</v>
      </c>
      <c r="L45" s="181"/>
      <c r="M45" s="181"/>
      <c r="N45" s="181">
        <f>'実質公債費比率（分子）の構造'!O$49</f>
        <v>94</v>
      </c>
      <c r="O45" s="181"/>
      <c r="P45" s="181"/>
    </row>
    <row r="46" spans="1:16">
      <c r="A46" s="181" t="s">
        <v>67</v>
      </c>
      <c r="B46" s="181">
        <f>'実質公債費比率（分子）の構造'!K$48</f>
        <v>674</v>
      </c>
      <c r="C46" s="181"/>
      <c r="D46" s="181"/>
      <c r="E46" s="181">
        <f>'実質公債費比率（分子）の構造'!L$48</f>
        <v>717</v>
      </c>
      <c r="F46" s="181"/>
      <c r="G46" s="181"/>
      <c r="H46" s="181">
        <f>'実質公債費比率（分子）の構造'!M$48</f>
        <v>758</v>
      </c>
      <c r="I46" s="181"/>
      <c r="J46" s="181"/>
      <c r="K46" s="181">
        <f>'実質公債費比率（分子）の構造'!N$48</f>
        <v>770</v>
      </c>
      <c r="L46" s="181"/>
      <c r="M46" s="181"/>
      <c r="N46" s="181">
        <f>'実質公債費比率（分子）の構造'!O$48</f>
        <v>810</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3141</v>
      </c>
      <c r="C49" s="181"/>
      <c r="D49" s="181"/>
      <c r="E49" s="181">
        <f>'実質公債費比率（分子）の構造'!L$45</f>
        <v>2992</v>
      </c>
      <c r="F49" s="181"/>
      <c r="G49" s="181"/>
      <c r="H49" s="181">
        <f>'実質公債費比率（分子）の構造'!M$45</f>
        <v>2895</v>
      </c>
      <c r="I49" s="181"/>
      <c r="J49" s="181"/>
      <c r="K49" s="181">
        <f>'実質公債費比率（分子）の構造'!N$45</f>
        <v>2601</v>
      </c>
      <c r="L49" s="181"/>
      <c r="M49" s="181"/>
      <c r="N49" s="181">
        <f>'実質公債費比率（分子）の構造'!O$45</f>
        <v>2391</v>
      </c>
      <c r="O49" s="181"/>
      <c r="P49" s="181"/>
    </row>
    <row r="50" spans="1:16">
      <c r="A50" s="181" t="s">
        <v>71</v>
      </c>
      <c r="B50" s="181" t="e">
        <f>NA()</f>
        <v>#N/A</v>
      </c>
      <c r="C50" s="181">
        <f>IF(ISNUMBER('実質公債費比率（分子）の構造'!K$53),'実質公債費比率（分子）の構造'!K$53,NA())</f>
        <v>1218</v>
      </c>
      <c r="D50" s="181" t="e">
        <f>NA()</f>
        <v>#N/A</v>
      </c>
      <c r="E50" s="181" t="e">
        <f>NA()</f>
        <v>#N/A</v>
      </c>
      <c r="F50" s="181">
        <f>IF(ISNUMBER('実質公債費比率（分子）の構造'!L$53),'実質公債費比率（分子）の構造'!L$53,NA())</f>
        <v>1119</v>
      </c>
      <c r="G50" s="181" t="e">
        <f>NA()</f>
        <v>#N/A</v>
      </c>
      <c r="H50" s="181" t="e">
        <f>NA()</f>
        <v>#N/A</v>
      </c>
      <c r="I50" s="181">
        <f>IF(ISNUMBER('実質公債費比率（分子）の構造'!M$53),'実質公債費比率（分子）の構造'!M$53,NA())</f>
        <v>1169</v>
      </c>
      <c r="J50" s="181" t="e">
        <f>NA()</f>
        <v>#N/A</v>
      </c>
      <c r="K50" s="181" t="e">
        <f>NA()</f>
        <v>#N/A</v>
      </c>
      <c r="L50" s="181">
        <f>IF(ISNUMBER('実質公債費比率（分子）の構造'!N$53),'実質公債費比率（分子）の構造'!N$53,NA())</f>
        <v>986</v>
      </c>
      <c r="M50" s="181" t="e">
        <f>NA()</f>
        <v>#N/A</v>
      </c>
      <c r="N50" s="181" t="e">
        <f>NA()</f>
        <v>#N/A</v>
      </c>
      <c r="O50" s="181">
        <f>IF(ISNUMBER('実質公債費比率（分子）の構造'!O$53),'実質公債費比率（分子）の構造'!O$53,NA())</f>
        <v>928</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24588</v>
      </c>
      <c r="E56" s="180"/>
      <c r="F56" s="180"/>
      <c r="G56" s="180">
        <f>'将来負担比率（分子）の構造'!J$52</f>
        <v>24575</v>
      </c>
      <c r="H56" s="180"/>
      <c r="I56" s="180"/>
      <c r="J56" s="180">
        <f>'将来負担比率（分子）の構造'!K$52</f>
        <v>24440</v>
      </c>
      <c r="K56" s="180"/>
      <c r="L56" s="180"/>
      <c r="M56" s="180">
        <f>'将来負担比率（分子）の構造'!L$52</f>
        <v>24079</v>
      </c>
      <c r="N56" s="180"/>
      <c r="O56" s="180"/>
      <c r="P56" s="180">
        <f>'将来負担比率（分子）の構造'!M$52</f>
        <v>27833</v>
      </c>
    </row>
    <row r="57" spans="1:16">
      <c r="A57" s="180" t="s">
        <v>42</v>
      </c>
      <c r="B57" s="180"/>
      <c r="C57" s="180"/>
      <c r="D57" s="180">
        <f>'将来負担比率（分子）の構造'!I$51</f>
        <v>406</v>
      </c>
      <c r="E57" s="180"/>
      <c r="F57" s="180"/>
      <c r="G57" s="180">
        <f>'将来負担比率（分子）の構造'!J$51</f>
        <v>322</v>
      </c>
      <c r="H57" s="180"/>
      <c r="I57" s="180"/>
      <c r="J57" s="180">
        <f>'将来負担比率（分子）の構造'!K$51</f>
        <v>246</v>
      </c>
      <c r="K57" s="180"/>
      <c r="L57" s="180"/>
      <c r="M57" s="180">
        <f>'将来負担比率（分子）の構造'!L$51</f>
        <v>188</v>
      </c>
      <c r="N57" s="180"/>
      <c r="O57" s="180"/>
      <c r="P57" s="180">
        <f>'将来負担比率（分子）の構造'!M$51</f>
        <v>120</v>
      </c>
    </row>
    <row r="58" spans="1:16">
      <c r="A58" s="180" t="s">
        <v>41</v>
      </c>
      <c r="B58" s="180"/>
      <c r="C58" s="180"/>
      <c r="D58" s="180">
        <f>'将来負担比率（分子）の構造'!I$50</f>
        <v>7696</v>
      </c>
      <c r="E58" s="180"/>
      <c r="F58" s="180"/>
      <c r="G58" s="180">
        <f>'将来負担比率（分子）の構造'!J$50</f>
        <v>7716</v>
      </c>
      <c r="H58" s="180"/>
      <c r="I58" s="180"/>
      <c r="J58" s="180">
        <f>'将来負担比率（分子）の構造'!K$50</f>
        <v>8104</v>
      </c>
      <c r="K58" s="180"/>
      <c r="L58" s="180"/>
      <c r="M58" s="180">
        <f>'将来負担比率（分子）の構造'!L$50</f>
        <v>8089</v>
      </c>
      <c r="N58" s="180"/>
      <c r="O58" s="180"/>
      <c r="P58" s="180">
        <f>'将来負担比率（分子）の構造'!M$50</f>
        <v>7686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105</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4671</v>
      </c>
      <c r="C62" s="180"/>
      <c r="D62" s="180"/>
      <c r="E62" s="180">
        <f>'将来負担比率（分子）の構造'!J$45</f>
        <v>4369</v>
      </c>
      <c r="F62" s="180"/>
      <c r="G62" s="180"/>
      <c r="H62" s="180">
        <f>'将来負担比率（分子）の構造'!K$45</f>
        <v>4349</v>
      </c>
      <c r="I62" s="180"/>
      <c r="J62" s="180"/>
      <c r="K62" s="180">
        <f>'将来負担比率（分子）の構造'!L$45</f>
        <v>4370</v>
      </c>
      <c r="L62" s="180"/>
      <c r="M62" s="180"/>
      <c r="N62" s="180">
        <f>'将来負担比率（分子）の構造'!M$45</f>
        <v>3914</v>
      </c>
      <c r="O62" s="180"/>
      <c r="P62" s="180"/>
    </row>
    <row r="63" spans="1:16">
      <c r="A63" s="180" t="s">
        <v>34</v>
      </c>
      <c r="B63" s="180">
        <f>'将来負担比率（分子）の構造'!I$44</f>
        <v>486</v>
      </c>
      <c r="C63" s="180"/>
      <c r="D63" s="180"/>
      <c r="E63" s="180">
        <f>'将来負担比率（分子）の構造'!J$44</f>
        <v>435</v>
      </c>
      <c r="F63" s="180"/>
      <c r="G63" s="180"/>
      <c r="H63" s="180">
        <f>'将来負担比率（分子）の構造'!K$44</f>
        <v>380</v>
      </c>
      <c r="I63" s="180"/>
      <c r="J63" s="180"/>
      <c r="K63" s="180">
        <f>'将来負担比率（分子）の構造'!L$44</f>
        <v>293</v>
      </c>
      <c r="L63" s="180"/>
      <c r="M63" s="180"/>
      <c r="N63" s="180">
        <f>'将来負担比率（分子）の構造'!M$44</f>
        <v>269</v>
      </c>
      <c r="O63" s="180"/>
      <c r="P63" s="180"/>
    </row>
    <row r="64" spans="1:16">
      <c r="A64" s="180" t="s">
        <v>33</v>
      </c>
      <c r="B64" s="180">
        <f>'将来負担比率（分子）の構造'!I$43</f>
        <v>7931</v>
      </c>
      <c r="C64" s="180"/>
      <c r="D64" s="180"/>
      <c r="E64" s="180">
        <f>'将来負担比率（分子）の構造'!J$43</f>
        <v>7846</v>
      </c>
      <c r="F64" s="180"/>
      <c r="G64" s="180"/>
      <c r="H64" s="180">
        <f>'将来負担比率（分子）の構造'!K$43</f>
        <v>7797</v>
      </c>
      <c r="I64" s="180"/>
      <c r="J64" s="180"/>
      <c r="K64" s="180">
        <f>'将来負担比率（分子）の構造'!L$43</f>
        <v>8304</v>
      </c>
      <c r="L64" s="180"/>
      <c r="M64" s="180"/>
      <c r="N64" s="180">
        <f>'将来負担比率（分子）の構造'!M$43</f>
        <v>8368</v>
      </c>
      <c r="O64" s="180"/>
      <c r="P64" s="180"/>
    </row>
    <row r="65" spans="1:16">
      <c r="A65" s="180" t="s">
        <v>32</v>
      </c>
      <c r="B65" s="180">
        <f>'将来負担比率（分子）の構造'!I$42</f>
        <v>347</v>
      </c>
      <c r="C65" s="180"/>
      <c r="D65" s="180"/>
      <c r="E65" s="180">
        <f>'将来負担比率（分子）の構造'!J$42</f>
        <v>308</v>
      </c>
      <c r="F65" s="180"/>
      <c r="G65" s="180"/>
      <c r="H65" s="180">
        <f>'将来負担比率（分子）の構造'!K$42</f>
        <v>271</v>
      </c>
      <c r="I65" s="180"/>
      <c r="J65" s="180"/>
      <c r="K65" s="180">
        <f>'将来負担比率（分子）の構造'!L$42</f>
        <v>235</v>
      </c>
      <c r="L65" s="180"/>
      <c r="M65" s="180"/>
      <c r="N65" s="180">
        <f>'将来負担比率（分子）の構造'!M$42</f>
        <v>200</v>
      </c>
      <c r="O65" s="180"/>
      <c r="P65" s="180"/>
    </row>
    <row r="66" spans="1:16">
      <c r="A66" s="180" t="s">
        <v>31</v>
      </c>
      <c r="B66" s="180">
        <f>'将来負担比率（分子）の構造'!I$41</f>
        <v>24834</v>
      </c>
      <c r="C66" s="180"/>
      <c r="D66" s="180"/>
      <c r="E66" s="180">
        <f>'将来負担比率（分子）の構造'!J$41</f>
        <v>24621</v>
      </c>
      <c r="F66" s="180"/>
      <c r="G66" s="180"/>
      <c r="H66" s="180">
        <f>'将来負担比率（分子）の構造'!K$41</f>
        <v>23995</v>
      </c>
      <c r="I66" s="180"/>
      <c r="J66" s="180"/>
      <c r="K66" s="180">
        <f>'将来負担比率（分子）の構造'!L$41</f>
        <v>24059</v>
      </c>
      <c r="L66" s="180"/>
      <c r="M66" s="180"/>
      <c r="N66" s="180">
        <f>'将来負担比率（分子）の構造'!M$41</f>
        <v>27388</v>
      </c>
      <c r="O66" s="180"/>
      <c r="P66" s="180"/>
    </row>
    <row r="67" spans="1:16">
      <c r="A67" s="180" t="s">
        <v>75</v>
      </c>
      <c r="B67" s="180" t="e">
        <f>NA()</f>
        <v>#N/A</v>
      </c>
      <c r="C67" s="180">
        <f>IF(ISNUMBER('将来負担比率（分子）の構造'!I$53), IF('将来負担比率（分子）の構造'!I$53 &lt; 0, 0, '将来負担比率（分子）の構造'!I$53), NA())</f>
        <v>5686</v>
      </c>
      <c r="D67" s="180" t="e">
        <f>NA()</f>
        <v>#N/A</v>
      </c>
      <c r="E67" s="180" t="e">
        <f>NA()</f>
        <v>#N/A</v>
      </c>
      <c r="F67" s="180">
        <f>IF(ISNUMBER('将来負担比率（分子）の構造'!J$53), IF('将来負担比率（分子）の構造'!J$53 &lt; 0, 0, '将来負担比率（分子）の構造'!J$53), NA())</f>
        <v>4965</v>
      </c>
      <c r="G67" s="180" t="e">
        <f>NA()</f>
        <v>#N/A</v>
      </c>
      <c r="H67" s="180" t="e">
        <f>NA()</f>
        <v>#N/A</v>
      </c>
      <c r="I67" s="180">
        <f>IF(ISNUMBER('将来負担比率（分子）の構造'!K$53), IF('将来負担比率（分子）の構造'!K$53 &lt; 0, 0, '将来負担比率（分子）の構造'!K$53), NA())</f>
        <v>4002</v>
      </c>
      <c r="J67" s="180" t="e">
        <f>NA()</f>
        <v>#N/A</v>
      </c>
      <c r="K67" s="180" t="e">
        <f>NA()</f>
        <v>#N/A</v>
      </c>
      <c r="L67" s="180">
        <f>IF(ISNUMBER('将来負担比率（分子）の構造'!L$53), IF('将来負担比率（分子）の構造'!L$53 &lt; 0, 0, '将来負担比率（分子）の構造'!L$53), NA())</f>
        <v>4905</v>
      </c>
      <c r="M67" s="180" t="e">
        <f>NA()</f>
        <v>#N/A</v>
      </c>
      <c r="N67" s="180" t="e">
        <f>NA()</f>
        <v>#N/A</v>
      </c>
      <c r="O67" s="180">
        <f>IF(ISNUMBER('将来負担比率（分子）の構造'!M$53), IF('将来負担比率（分子）の構造'!M$53 &lt; 0, 0, '将来負担比率（分子）の構造'!M$53), NA())</f>
        <v>4499</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3022</v>
      </c>
      <c r="C72" s="184">
        <f>基金残高に係る経年分析!G55</f>
        <v>3023</v>
      </c>
      <c r="D72" s="184">
        <f>基金残高に係る経年分析!H55</f>
        <v>2523</v>
      </c>
    </row>
    <row r="73" spans="1:16">
      <c r="A73" s="183" t="s">
        <v>78</v>
      </c>
      <c r="B73" s="184">
        <f>基金残高に係る経年分析!F56</f>
        <v>1050</v>
      </c>
      <c r="C73" s="184">
        <f>基金残高に係る経年分析!G56</f>
        <v>1051</v>
      </c>
      <c r="D73" s="184">
        <f>基金残高に係る経年分析!H56</f>
        <v>1051</v>
      </c>
    </row>
    <row r="74" spans="1:16">
      <c r="A74" s="183" t="s">
        <v>79</v>
      </c>
      <c r="B74" s="184">
        <f>基金残高に係る経年分析!F57</f>
        <v>4015</v>
      </c>
      <c r="C74" s="184">
        <f>基金残高に係る経年分析!G57</f>
        <v>4055</v>
      </c>
      <c r="D74" s="184">
        <f>基金残高に係る経年分析!H57</f>
        <v>4135</v>
      </c>
    </row>
  </sheetData>
  <sheetProtection algorithmName="SHA-512" hashValue="wHXzSAyYOmdfhUe7dk40fcq2FUgPfa2TEX29Gw4/6FwktXFcvWp8mgLZs8mHKdAHNgxYrplJKROTa1EAJ6cVIw==" saltValue="60zOIavwLdVGug3wufOd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c r="B5" s="627" t="s">
        <v>227</v>
      </c>
      <c r="C5" s="628"/>
      <c r="D5" s="628"/>
      <c r="E5" s="628"/>
      <c r="F5" s="628"/>
      <c r="G5" s="628"/>
      <c r="H5" s="628"/>
      <c r="I5" s="628"/>
      <c r="J5" s="628"/>
      <c r="K5" s="628"/>
      <c r="L5" s="628"/>
      <c r="M5" s="628"/>
      <c r="N5" s="628"/>
      <c r="O5" s="628"/>
      <c r="P5" s="628"/>
      <c r="Q5" s="629"/>
      <c r="R5" s="630">
        <v>4342866</v>
      </c>
      <c r="S5" s="631"/>
      <c r="T5" s="631"/>
      <c r="U5" s="631"/>
      <c r="V5" s="631"/>
      <c r="W5" s="631"/>
      <c r="X5" s="631"/>
      <c r="Y5" s="632"/>
      <c r="Z5" s="633">
        <v>12.5</v>
      </c>
      <c r="AA5" s="633"/>
      <c r="AB5" s="633"/>
      <c r="AC5" s="633"/>
      <c r="AD5" s="634">
        <v>4342866</v>
      </c>
      <c r="AE5" s="634"/>
      <c r="AF5" s="634"/>
      <c r="AG5" s="634"/>
      <c r="AH5" s="634"/>
      <c r="AI5" s="634"/>
      <c r="AJ5" s="634"/>
      <c r="AK5" s="634"/>
      <c r="AL5" s="635">
        <v>31.1</v>
      </c>
      <c r="AM5" s="636"/>
      <c r="AN5" s="636"/>
      <c r="AO5" s="637"/>
      <c r="AP5" s="627" t="s">
        <v>228</v>
      </c>
      <c r="AQ5" s="628"/>
      <c r="AR5" s="628"/>
      <c r="AS5" s="628"/>
      <c r="AT5" s="628"/>
      <c r="AU5" s="628"/>
      <c r="AV5" s="628"/>
      <c r="AW5" s="628"/>
      <c r="AX5" s="628"/>
      <c r="AY5" s="628"/>
      <c r="AZ5" s="628"/>
      <c r="BA5" s="628"/>
      <c r="BB5" s="628"/>
      <c r="BC5" s="628"/>
      <c r="BD5" s="628"/>
      <c r="BE5" s="628"/>
      <c r="BF5" s="629"/>
      <c r="BG5" s="641">
        <v>4341985</v>
      </c>
      <c r="BH5" s="642"/>
      <c r="BI5" s="642"/>
      <c r="BJ5" s="642"/>
      <c r="BK5" s="642"/>
      <c r="BL5" s="642"/>
      <c r="BM5" s="642"/>
      <c r="BN5" s="643"/>
      <c r="BO5" s="644">
        <v>100</v>
      </c>
      <c r="BP5" s="644"/>
      <c r="BQ5" s="644"/>
      <c r="BR5" s="644"/>
      <c r="BS5" s="645" t="s">
        <v>229</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230</v>
      </c>
      <c r="CS5" s="624"/>
      <c r="CT5" s="624"/>
      <c r="CU5" s="624"/>
      <c r="CV5" s="624"/>
      <c r="CW5" s="624"/>
      <c r="CX5" s="624"/>
      <c r="CY5" s="625"/>
      <c r="CZ5" s="623" t="s">
        <v>221</v>
      </c>
      <c r="DA5" s="624"/>
      <c r="DB5" s="624"/>
      <c r="DC5" s="625"/>
      <c r="DD5" s="623" t="s">
        <v>231</v>
      </c>
      <c r="DE5" s="624"/>
      <c r="DF5" s="624"/>
      <c r="DG5" s="624"/>
      <c r="DH5" s="624"/>
      <c r="DI5" s="624"/>
      <c r="DJ5" s="624"/>
      <c r="DK5" s="624"/>
      <c r="DL5" s="624"/>
      <c r="DM5" s="624"/>
      <c r="DN5" s="624"/>
      <c r="DO5" s="624"/>
      <c r="DP5" s="625"/>
      <c r="DQ5" s="623" t="s">
        <v>232</v>
      </c>
      <c r="DR5" s="624"/>
      <c r="DS5" s="624"/>
      <c r="DT5" s="624"/>
      <c r="DU5" s="624"/>
      <c r="DV5" s="624"/>
      <c r="DW5" s="624"/>
      <c r="DX5" s="624"/>
      <c r="DY5" s="624"/>
      <c r="DZ5" s="624"/>
      <c r="EA5" s="624"/>
      <c r="EB5" s="624"/>
      <c r="EC5" s="625"/>
    </row>
    <row r="6" spans="2:143" ht="11.25" customHeight="1">
      <c r="B6" s="638" t="s">
        <v>233</v>
      </c>
      <c r="C6" s="639"/>
      <c r="D6" s="639"/>
      <c r="E6" s="639"/>
      <c r="F6" s="639"/>
      <c r="G6" s="639"/>
      <c r="H6" s="639"/>
      <c r="I6" s="639"/>
      <c r="J6" s="639"/>
      <c r="K6" s="639"/>
      <c r="L6" s="639"/>
      <c r="M6" s="639"/>
      <c r="N6" s="639"/>
      <c r="O6" s="639"/>
      <c r="P6" s="639"/>
      <c r="Q6" s="640"/>
      <c r="R6" s="641">
        <v>388173</v>
      </c>
      <c r="S6" s="642"/>
      <c r="T6" s="642"/>
      <c r="U6" s="642"/>
      <c r="V6" s="642"/>
      <c r="W6" s="642"/>
      <c r="X6" s="642"/>
      <c r="Y6" s="643"/>
      <c r="Z6" s="644">
        <v>1.1000000000000001</v>
      </c>
      <c r="AA6" s="644"/>
      <c r="AB6" s="644"/>
      <c r="AC6" s="644"/>
      <c r="AD6" s="645">
        <v>388173</v>
      </c>
      <c r="AE6" s="645"/>
      <c r="AF6" s="645"/>
      <c r="AG6" s="645"/>
      <c r="AH6" s="645"/>
      <c r="AI6" s="645"/>
      <c r="AJ6" s="645"/>
      <c r="AK6" s="645"/>
      <c r="AL6" s="646">
        <v>2.8</v>
      </c>
      <c r="AM6" s="647"/>
      <c r="AN6" s="647"/>
      <c r="AO6" s="648"/>
      <c r="AP6" s="638" t="s">
        <v>234</v>
      </c>
      <c r="AQ6" s="639"/>
      <c r="AR6" s="639"/>
      <c r="AS6" s="639"/>
      <c r="AT6" s="639"/>
      <c r="AU6" s="639"/>
      <c r="AV6" s="639"/>
      <c r="AW6" s="639"/>
      <c r="AX6" s="639"/>
      <c r="AY6" s="639"/>
      <c r="AZ6" s="639"/>
      <c r="BA6" s="639"/>
      <c r="BB6" s="639"/>
      <c r="BC6" s="639"/>
      <c r="BD6" s="639"/>
      <c r="BE6" s="639"/>
      <c r="BF6" s="640"/>
      <c r="BG6" s="641">
        <v>4341985</v>
      </c>
      <c r="BH6" s="642"/>
      <c r="BI6" s="642"/>
      <c r="BJ6" s="642"/>
      <c r="BK6" s="642"/>
      <c r="BL6" s="642"/>
      <c r="BM6" s="642"/>
      <c r="BN6" s="643"/>
      <c r="BO6" s="644">
        <v>100</v>
      </c>
      <c r="BP6" s="644"/>
      <c r="BQ6" s="644"/>
      <c r="BR6" s="644"/>
      <c r="BS6" s="645" t="s">
        <v>128</v>
      </c>
      <c r="BT6" s="645"/>
      <c r="BU6" s="645"/>
      <c r="BV6" s="645"/>
      <c r="BW6" s="645"/>
      <c r="BX6" s="645"/>
      <c r="BY6" s="645"/>
      <c r="BZ6" s="645"/>
      <c r="CA6" s="645"/>
      <c r="CB6" s="649"/>
      <c r="CD6" s="652" t="s">
        <v>235</v>
      </c>
      <c r="CE6" s="653"/>
      <c r="CF6" s="653"/>
      <c r="CG6" s="653"/>
      <c r="CH6" s="653"/>
      <c r="CI6" s="653"/>
      <c r="CJ6" s="653"/>
      <c r="CK6" s="653"/>
      <c r="CL6" s="653"/>
      <c r="CM6" s="653"/>
      <c r="CN6" s="653"/>
      <c r="CO6" s="653"/>
      <c r="CP6" s="653"/>
      <c r="CQ6" s="654"/>
      <c r="CR6" s="641">
        <v>193658</v>
      </c>
      <c r="CS6" s="642"/>
      <c r="CT6" s="642"/>
      <c r="CU6" s="642"/>
      <c r="CV6" s="642"/>
      <c r="CW6" s="642"/>
      <c r="CX6" s="642"/>
      <c r="CY6" s="643"/>
      <c r="CZ6" s="635">
        <v>0.6</v>
      </c>
      <c r="DA6" s="636"/>
      <c r="DB6" s="636"/>
      <c r="DC6" s="655"/>
      <c r="DD6" s="650" t="s">
        <v>128</v>
      </c>
      <c r="DE6" s="642"/>
      <c r="DF6" s="642"/>
      <c r="DG6" s="642"/>
      <c r="DH6" s="642"/>
      <c r="DI6" s="642"/>
      <c r="DJ6" s="642"/>
      <c r="DK6" s="642"/>
      <c r="DL6" s="642"/>
      <c r="DM6" s="642"/>
      <c r="DN6" s="642"/>
      <c r="DO6" s="642"/>
      <c r="DP6" s="643"/>
      <c r="DQ6" s="650">
        <v>193658</v>
      </c>
      <c r="DR6" s="642"/>
      <c r="DS6" s="642"/>
      <c r="DT6" s="642"/>
      <c r="DU6" s="642"/>
      <c r="DV6" s="642"/>
      <c r="DW6" s="642"/>
      <c r="DX6" s="642"/>
      <c r="DY6" s="642"/>
      <c r="DZ6" s="642"/>
      <c r="EA6" s="642"/>
      <c r="EB6" s="642"/>
      <c r="EC6" s="651"/>
    </row>
    <row r="7" spans="2:143" ht="11.25" customHeight="1">
      <c r="B7" s="638" t="s">
        <v>236</v>
      </c>
      <c r="C7" s="639"/>
      <c r="D7" s="639"/>
      <c r="E7" s="639"/>
      <c r="F7" s="639"/>
      <c r="G7" s="639"/>
      <c r="H7" s="639"/>
      <c r="I7" s="639"/>
      <c r="J7" s="639"/>
      <c r="K7" s="639"/>
      <c r="L7" s="639"/>
      <c r="M7" s="639"/>
      <c r="N7" s="639"/>
      <c r="O7" s="639"/>
      <c r="P7" s="639"/>
      <c r="Q7" s="640"/>
      <c r="R7" s="641">
        <v>9604</v>
      </c>
      <c r="S7" s="642"/>
      <c r="T7" s="642"/>
      <c r="U7" s="642"/>
      <c r="V7" s="642"/>
      <c r="W7" s="642"/>
      <c r="X7" s="642"/>
      <c r="Y7" s="643"/>
      <c r="Z7" s="644">
        <v>0</v>
      </c>
      <c r="AA7" s="644"/>
      <c r="AB7" s="644"/>
      <c r="AC7" s="644"/>
      <c r="AD7" s="645">
        <v>9604</v>
      </c>
      <c r="AE7" s="645"/>
      <c r="AF7" s="645"/>
      <c r="AG7" s="645"/>
      <c r="AH7" s="645"/>
      <c r="AI7" s="645"/>
      <c r="AJ7" s="645"/>
      <c r="AK7" s="645"/>
      <c r="AL7" s="646">
        <v>0.1</v>
      </c>
      <c r="AM7" s="647"/>
      <c r="AN7" s="647"/>
      <c r="AO7" s="648"/>
      <c r="AP7" s="638" t="s">
        <v>237</v>
      </c>
      <c r="AQ7" s="639"/>
      <c r="AR7" s="639"/>
      <c r="AS7" s="639"/>
      <c r="AT7" s="639"/>
      <c r="AU7" s="639"/>
      <c r="AV7" s="639"/>
      <c r="AW7" s="639"/>
      <c r="AX7" s="639"/>
      <c r="AY7" s="639"/>
      <c r="AZ7" s="639"/>
      <c r="BA7" s="639"/>
      <c r="BB7" s="639"/>
      <c r="BC7" s="639"/>
      <c r="BD7" s="639"/>
      <c r="BE7" s="639"/>
      <c r="BF7" s="640"/>
      <c r="BG7" s="641">
        <v>1781971</v>
      </c>
      <c r="BH7" s="642"/>
      <c r="BI7" s="642"/>
      <c r="BJ7" s="642"/>
      <c r="BK7" s="642"/>
      <c r="BL7" s="642"/>
      <c r="BM7" s="642"/>
      <c r="BN7" s="643"/>
      <c r="BO7" s="644">
        <v>41</v>
      </c>
      <c r="BP7" s="644"/>
      <c r="BQ7" s="644"/>
      <c r="BR7" s="644"/>
      <c r="BS7" s="645" t="s">
        <v>128</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2771109</v>
      </c>
      <c r="CS7" s="642"/>
      <c r="CT7" s="642"/>
      <c r="CU7" s="642"/>
      <c r="CV7" s="642"/>
      <c r="CW7" s="642"/>
      <c r="CX7" s="642"/>
      <c r="CY7" s="643"/>
      <c r="CZ7" s="644">
        <v>8.6</v>
      </c>
      <c r="DA7" s="644"/>
      <c r="DB7" s="644"/>
      <c r="DC7" s="644"/>
      <c r="DD7" s="650">
        <v>75297</v>
      </c>
      <c r="DE7" s="642"/>
      <c r="DF7" s="642"/>
      <c r="DG7" s="642"/>
      <c r="DH7" s="642"/>
      <c r="DI7" s="642"/>
      <c r="DJ7" s="642"/>
      <c r="DK7" s="642"/>
      <c r="DL7" s="642"/>
      <c r="DM7" s="642"/>
      <c r="DN7" s="642"/>
      <c r="DO7" s="642"/>
      <c r="DP7" s="643"/>
      <c r="DQ7" s="650">
        <v>2408281</v>
      </c>
      <c r="DR7" s="642"/>
      <c r="DS7" s="642"/>
      <c r="DT7" s="642"/>
      <c r="DU7" s="642"/>
      <c r="DV7" s="642"/>
      <c r="DW7" s="642"/>
      <c r="DX7" s="642"/>
      <c r="DY7" s="642"/>
      <c r="DZ7" s="642"/>
      <c r="EA7" s="642"/>
      <c r="EB7" s="642"/>
      <c r="EC7" s="651"/>
    </row>
    <row r="8" spans="2:143" ht="11.25" customHeight="1">
      <c r="B8" s="638" t="s">
        <v>239</v>
      </c>
      <c r="C8" s="639"/>
      <c r="D8" s="639"/>
      <c r="E8" s="639"/>
      <c r="F8" s="639"/>
      <c r="G8" s="639"/>
      <c r="H8" s="639"/>
      <c r="I8" s="639"/>
      <c r="J8" s="639"/>
      <c r="K8" s="639"/>
      <c r="L8" s="639"/>
      <c r="M8" s="639"/>
      <c r="N8" s="639"/>
      <c r="O8" s="639"/>
      <c r="P8" s="639"/>
      <c r="Q8" s="640"/>
      <c r="R8" s="641">
        <v>15758</v>
      </c>
      <c r="S8" s="642"/>
      <c r="T8" s="642"/>
      <c r="U8" s="642"/>
      <c r="V8" s="642"/>
      <c r="W8" s="642"/>
      <c r="X8" s="642"/>
      <c r="Y8" s="643"/>
      <c r="Z8" s="644">
        <v>0</v>
      </c>
      <c r="AA8" s="644"/>
      <c r="AB8" s="644"/>
      <c r="AC8" s="644"/>
      <c r="AD8" s="645">
        <v>15758</v>
      </c>
      <c r="AE8" s="645"/>
      <c r="AF8" s="645"/>
      <c r="AG8" s="645"/>
      <c r="AH8" s="645"/>
      <c r="AI8" s="645"/>
      <c r="AJ8" s="645"/>
      <c r="AK8" s="645"/>
      <c r="AL8" s="646">
        <v>0.1</v>
      </c>
      <c r="AM8" s="647"/>
      <c r="AN8" s="647"/>
      <c r="AO8" s="648"/>
      <c r="AP8" s="638" t="s">
        <v>240</v>
      </c>
      <c r="AQ8" s="639"/>
      <c r="AR8" s="639"/>
      <c r="AS8" s="639"/>
      <c r="AT8" s="639"/>
      <c r="AU8" s="639"/>
      <c r="AV8" s="639"/>
      <c r="AW8" s="639"/>
      <c r="AX8" s="639"/>
      <c r="AY8" s="639"/>
      <c r="AZ8" s="639"/>
      <c r="BA8" s="639"/>
      <c r="BB8" s="639"/>
      <c r="BC8" s="639"/>
      <c r="BD8" s="639"/>
      <c r="BE8" s="639"/>
      <c r="BF8" s="640"/>
      <c r="BG8" s="641">
        <v>68022</v>
      </c>
      <c r="BH8" s="642"/>
      <c r="BI8" s="642"/>
      <c r="BJ8" s="642"/>
      <c r="BK8" s="642"/>
      <c r="BL8" s="642"/>
      <c r="BM8" s="642"/>
      <c r="BN8" s="643"/>
      <c r="BO8" s="644">
        <v>1.6</v>
      </c>
      <c r="BP8" s="644"/>
      <c r="BQ8" s="644"/>
      <c r="BR8" s="644"/>
      <c r="BS8" s="650" t="s">
        <v>128</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10031259</v>
      </c>
      <c r="CS8" s="642"/>
      <c r="CT8" s="642"/>
      <c r="CU8" s="642"/>
      <c r="CV8" s="642"/>
      <c r="CW8" s="642"/>
      <c r="CX8" s="642"/>
      <c r="CY8" s="643"/>
      <c r="CZ8" s="644">
        <v>31.1</v>
      </c>
      <c r="DA8" s="644"/>
      <c r="DB8" s="644"/>
      <c r="DC8" s="644"/>
      <c r="DD8" s="650">
        <v>2071095</v>
      </c>
      <c r="DE8" s="642"/>
      <c r="DF8" s="642"/>
      <c r="DG8" s="642"/>
      <c r="DH8" s="642"/>
      <c r="DI8" s="642"/>
      <c r="DJ8" s="642"/>
      <c r="DK8" s="642"/>
      <c r="DL8" s="642"/>
      <c r="DM8" s="642"/>
      <c r="DN8" s="642"/>
      <c r="DO8" s="642"/>
      <c r="DP8" s="643"/>
      <c r="DQ8" s="650">
        <v>4946771</v>
      </c>
      <c r="DR8" s="642"/>
      <c r="DS8" s="642"/>
      <c r="DT8" s="642"/>
      <c r="DU8" s="642"/>
      <c r="DV8" s="642"/>
      <c r="DW8" s="642"/>
      <c r="DX8" s="642"/>
      <c r="DY8" s="642"/>
      <c r="DZ8" s="642"/>
      <c r="EA8" s="642"/>
      <c r="EB8" s="642"/>
      <c r="EC8" s="651"/>
    </row>
    <row r="9" spans="2:143" ht="11.25" customHeight="1">
      <c r="B9" s="638" t="s">
        <v>242</v>
      </c>
      <c r="C9" s="639"/>
      <c r="D9" s="639"/>
      <c r="E9" s="639"/>
      <c r="F9" s="639"/>
      <c r="G9" s="639"/>
      <c r="H9" s="639"/>
      <c r="I9" s="639"/>
      <c r="J9" s="639"/>
      <c r="K9" s="639"/>
      <c r="L9" s="639"/>
      <c r="M9" s="639"/>
      <c r="N9" s="639"/>
      <c r="O9" s="639"/>
      <c r="P9" s="639"/>
      <c r="Q9" s="640"/>
      <c r="R9" s="641">
        <v>13250</v>
      </c>
      <c r="S9" s="642"/>
      <c r="T9" s="642"/>
      <c r="U9" s="642"/>
      <c r="V9" s="642"/>
      <c r="W9" s="642"/>
      <c r="X9" s="642"/>
      <c r="Y9" s="643"/>
      <c r="Z9" s="644">
        <v>0</v>
      </c>
      <c r="AA9" s="644"/>
      <c r="AB9" s="644"/>
      <c r="AC9" s="644"/>
      <c r="AD9" s="645">
        <v>13250</v>
      </c>
      <c r="AE9" s="645"/>
      <c r="AF9" s="645"/>
      <c r="AG9" s="645"/>
      <c r="AH9" s="645"/>
      <c r="AI9" s="645"/>
      <c r="AJ9" s="645"/>
      <c r="AK9" s="645"/>
      <c r="AL9" s="646">
        <v>0.1</v>
      </c>
      <c r="AM9" s="647"/>
      <c r="AN9" s="647"/>
      <c r="AO9" s="648"/>
      <c r="AP9" s="638" t="s">
        <v>243</v>
      </c>
      <c r="AQ9" s="639"/>
      <c r="AR9" s="639"/>
      <c r="AS9" s="639"/>
      <c r="AT9" s="639"/>
      <c r="AU9" s="639"/>
      <c r="AV9" s="639"/>
      <c r="AW9" s="639"/>
      <c r="AX9" s="639"/>
      <c r="AY9" s="639"/>
      <c r="AZ9" s="639"/>
      <c r="BA9" s="639"/>
      <c r="BB9" s="639"/>
      <c r="BC9" s="639"/>
      <c r="BD9" s="639"/>
      <c r="BE9" s="639"/>
      <c r="BF9" s="640"/>
      <c r="BG9" s="641">
        <v>1402971</v>
      </c>
      <c r="BH9" s="642"/>
      <c r="BI9" s="642"/>
      <c r="BJ9" s="642"/>
      <c r="BK9" s="642"/>
      <c r="BL9" s="642"/>
      <c r="BM9" s="642"/>
      <c r="BN9" s="643"/>
      <c r="BO9" s="644">
        <v>32.299999999999997</v>
      </c>
      <c r="BP9" s="644"/>
      <c r="BQ9" s="644"/>
      <c r="BR9" s="644"/>
      <c r="BS9" s="650" t="s">
        <v>128</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5854057</v>
      </c>
      <c r="CS9" s="642"/>
      <c r="CT9" s="642"/>
      <c r="CU9" s="642"/>
      <c r="CV9" s="642"/>
      <c r="CW9" s="642"/>
      <c r="CX9" s="642"/>
      <c r="CY9" s="643"/>
      <c r="CZ9" s="644">
        <v>18.2</v>
      </c>
      <c r="DA9" s="644"/>
      <c r="DB9" s="644"/>
      <c r="DC9" s="644"/>
      <c r="DD9" s="650">
        <v>190134</v>
      </c>
      <c r="DE9" s="642"/>
      <c r="DF9" s="642"/>
      <c r="DG9" s="642"/>
      <c r="DH9" s="642"/>
      <c r="DI9" s="642"/>
      <c r="DJ9" s="642"/>
      <c r="DK9" s="642"/>
      <c r="DL9" s="642"/>
      <c r="DM9" s="642"/>
      <c r="DN9" s="642"/>
      <c r="DO9" s="642"/>
      <c r="DP9" s="643"/>
      <c r="DQ9" s="650">
        <v>1928978</v>
      </c>
      <c r="DR9" s="642"/>
      <c r="DS9" s="642"/>
      <c r="DT9" s="642"/>
      <c r="DU9" s="642"/>
      <c r="DV9" s="642"/>
      <c r="DW9" s="642"/>
      <c r="DX9" s="642"/>
      <c r="DY9" s="642"/>
      <c r="DZ9" s="642"/>
      <c r="EA9" s="642"/>
      <c r="EB9" s="642"/>
      <c r="EC9" s="651"/>
    </row>
    <row r="10" spans="2:143" ht="11.25" customHeight="1">
      <c r="B10" s="638" t="s">
        <v>245</v>
      </c>
      <c r="C10" s="639"/>
      <c r="D10" s="639"/>
      <c r="E10" s="639"/>
      <c r="F10" s="639"/>
      <c r="G10" s="639"/>
      <c r="H10" s="639"/>
      <c r="I10" s="639"/>
      <c r="J10" s="639"/>
      <c r="K10" s="639"/>
      <c r="L10" s="639"/>
      <c r="M10" s="639"/>
      <c r="N10" s="639"/>
      <c r="O10" s="639"/>
      <c r="P10" s="639"/>
      <c r="Q10" s="640"/>
      <c r="R10" s="641" t="s">
        <v>229</v>
      </c>
      <c r="S10" s="642"/>
      <c r="T10" s="642"/>
      <c r="U10" s="642"/>
      <c r="V10" s="642"/>
      <c r="W10" s="642"/>
      <c r="X10" s="642"/>
      <c r="Y10" s="643"/>
      <c r="Z10" s="644" t="s">
        <v>128</v>
      </c>
      <c r="AA10" s="644"/>
      <c r="AB10" s="644"/>
      <c r="AC10" s="644"/>
      <c r="AD10" s="645" t="s">
        <v>128</v>
      </c>
      <c r="AE10" s="645"/>
      <c r="AF10" s="645"/>
      <c r="AG10" s="645"/>
      <c r="AH10" s="645"/>
      <c r="AI10" s="645"/>
      <c r="AJ10" s="645"/>
      <c r="AK10" s="645"/>
      <c r="AL10" s="646" t="s">
        <v>128</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140194</v>
      </c>
      <c r="BH10" s="642"/>
      <c r="BI10" s="642"/>
      <c r="BJ10" s="642"/>
      <c r="BK10" s="642"/>
      <c r="BL10" s="642"/>
      <c r="BM10" s="642"/>
      <c r="BN10" s="643"/>
      <c r="BO10" s="644">
        <v>3.2</v>
      </c>
      <c r="BP10" s="644"/>
      <c r="BQ10" s="644"/>
      <c r="BR10" s="644"/>
      <c r="BS10" s="650" t="s">
        <v>128</v>
      </c>
      <c r="BT10" s="642"/>
      <c r="BU10" s="642"/>
      <c r="BV10" s="642"/>
      <c r="BW10" s="642"/>
      <c r="BX10" s="642"/>
      <c r="BY10" s="642"/>
      <c r="BZ10" s="642"/>
      <c r="CA10" s="642"/>
      <c r="CB10" s="651"/>
      <c r="CD10" s="656" t="s">
        <v>247</v>
      </c>
      <c r="CE10" s="657"/>
      <c r="CF10" s="657"/>
      <c r="CG10" s="657"/>
      <c r="CH10" s="657"/>
      <c r="CI10" s="657"/>
      <c r="CJ10" s="657"/>
      <c r="CK10" s="657"/>
      <c r="CL10" s="657"/>
      <c r="CM10" s="657"/>
      <c r="CN10" s="657"/>
      <c r="CO10" s="657"/>
      <c r="CP10" s="657"/>
      <c r="CQ10" s="658"/>
      <c r="CR10" s="641">
        <v>70000</v>
      </c>
      <c r="CS10" s="642"/>
      <c r="CT10" s="642"/>
      <c r="CU10" s="642"/>
      <c r="CV10" s="642"/>
      <c r="CW10" s="642"/>
      <c r="CX10" s="642"/>
      <c r="CY10" s="643"/>
      <c r="CZ10" s="644">
        <v>0.2</v>
      </c>
      <c r="DA10" s="644"/>
      <c r="DB10" s="644"/>
      <c r="DC10" s="644"/>
      <c r="DD10" s="650" t="s">
        <v>229</v>
      </c>
      <c r="DE10" s="642"/>
      <c r="DF10" s="642"/>
      <c r="DG10" s="642"/>
      <c r="DH10" s="642"/>
      <c r="DI10" s="642"/>
      <c r="DJ10" s="642"/>
      <c r="DK10" s="642"/>
      <c r="DL10" s="642"/>
      <c r="DM10" s="642"/>
      <c r="DN10" s="642"/>
      <c r="DO10" s="642"/>
      <c r="DP10" s="643"/>
      <c r="DQ10" s="650" t="s">
        <v>128</v>
      </c>
      <c r="DR10" s="642"/>
      <c r="DS10" s="642"/>
      <c r="DT10" s="642"/>
      <c r="DU10" s="642"/>
      <c r="DV10" s="642"/>
      <c r="DW10" s="642"/>
      <c r="DX10" s="642"/>
      <c r="DY10" s="642"/>
      <c r="DZ10" s="642"/>
      <c r="EA10" s="642"/>
      <c r="EB10" s="642"/>
      <c r="EC10" s="651"/>
    </row>
    <row r="11" spans="2:143" ht="11.25" customHeight="1">
      <c r="B11" s="638" t="s">
        <v>248</v>
      </c>
      <c r="C11" s="639"/>
      <c r="D11" s="639"/>
      <c r="E11" s="639"/>
      <c r="F11" s="639"/>
      <c r="G11" s="639"/>
      <c r="H11" s="639"/>
      <c r="I11" s="639"/>
      <c r="J11" s="639"/>
      <c r="K11" s="639"/>
      <c r="L11" s="639"/>
      <c r="M11" s="639"/>
      <c r="N11" s="639"/>
      <c r="O11" s="639"/>
      <c r="P11" s="639"/>
      <c r="Q11" s="640"/>
      <c r="R11" s="641" t="s">
        <v>128</v>
      </c>
      <c r="S11" s="642"/>
      <c r="T11" s="642"/>
      <c r="U11" s="642"/>
      <c r="V11" s="642"/>
      <c r="W11" s="642"/>
      <c r="X11" s="642"/>
      <c r="Y11" s="643"/>
      <c r="Z11" s="644" t="s">
        <v>229</v>
      </c>
      <c r="AA11" s="644"/>
      <c r="AB11" s="644"/>
      <c r="AC11" s="644"/>
      <c r="AD11" s="645" t="s">
        <v>128</v>
      </c>
      <c r="AE11" s="645"/>
      <c r="AF11" s="645"/>
      <c r="AG11" s="645"/>
      <c r="AH11" s="645"/>
      <c r="AI11" s="645"/>
      <c r="AJ11" s="645"/>
      <c r="AK11" s="645"/>
      <c r="AL11" s="646" t="s">
        <v>128</v>
      </c>
      <c r="AM11" s="647"/>
      <c r="AN11" s="647"/>
      <c r="AO11" s="648"/>
      <c r="AP11" s="638" t="s">
        <v>249</v>
      </c>
      <c r="AQ11" s="639"/>
      <c r="AR11" s="639"/>
      <c r="AS11" s="639"/>
      <c r="AT11" s="639"/>
      <c r="AU11" s="639"/>
      <c r="AV11" s="639"/>
      <c r="AW11" s="639"/>
      <c r="AX11" s="639"/>
      <c r="AY11" s="639"/>
      <c r="AZ11" s="639"/>
      <c r="BA11" s="639"/>
      <c r="BB11" s="639"/>
      <c r="BC11" s="639"/>
      <c r="BD11" s="639"/>
      <c r="BE11" s="639"/>
      <c r="BF11" s="640"/>
      <c r="BG11" s="641">
        <v>170784</v>
      </c>
      <c r="BH11" s="642"/>
      <c r="BI11" s="642"/>
      <c r="BJ11" s="642"/>
      <c r="BK11" s="642"/>
      <c r="BL11" s="642"/>
      <c r="BM11" s="642"/>
      <c r="BN11" s="643"/>
      <c r="BO11" s="644">
        <v>3.9</v>
      </c>
      <c r="BP11" s="644"/>
      <c r="BQ11" s="644"/>
      <c r="BR11" s="644"/>
      <c r="BS11" s="650" t="s">
        <v>128</v>
      </c>
      <c r="BT11" s="642"/>
      <c r="BU11" s="642"/>
      <c r="BV11" s="642"/>
      <c r="BW11" s="642"/>
      <c r="BX11" s="642"/>
      <c r="BY11" s="642"/>
      <c r="BZ11" s="642"/>
      <c r="CA11" s="642"/>
      <c r="CB11" s="651"/>
      <c r="CD11" s="656" t="s">
        <v>250</v>
      </c>
      <c r="CE11" s="657"/>
      <c r="CF11" s="657"/>
      <c r="CG11" s="657"/>
      <c r="CH11" s="657"/>
      <c r="CI11" s="657"/>
      <c r="CJ11" s="657"/>
      <c r="CK11" s="657"/>
      <c r="CL11" s="657"/>
      <c r="CM11" s="657"/>
      <c r="CN11" s="657"/>
      <c r="CO11" s="657"/>
      <c r="CP11" s="657"/>
      <c r="CQ11" s="658"/>
      <c r="CR11" s="641">
        <v>1686912</v>
      </c>
      <c r="CS11" s="642"/>
      <c r="CT11" s="642"/>
      <c r="CU11" s="642"/>
      <c r="CV11" s="642"/>
      <c r="CW11" s="642"/>
      <c r="CX11" s="642"/>
      <c r="CY11" s="643"/>
      <c r="CZ11" s="644">
        <v>5.2</v>
      </c>
      <c r="DA11" s="644"/>
      <c r="DB11" s="644"/>
      <c r="DC11" s="644"/>
      <c r="DD11" s="650">
        <v>164041</v>
      </c>
      <c r="DE11" s="642"/>
      <c r="DF11" s="642"/>
      <c r="DG11" s="642"/>
      <c r="DH11" s="642"/>
      <c r="DI11" s="642"/>
      <c r="DJ11" s="642"/>
      <c r="DK11" s="642"/>
      <c r="DL11" s="642"/>
      <c r="DM11" s="642"/>
      <c r="DN11" s="642"/>
      <c r="DO11" s="642"/>
      <c r="DP11" s="643"/>
      <c r="DQ11" s="650">
        <v>763884</v>
      </c>
      <c r="DR11" s="642"/>
      <c r="DS11" s="642"/>
      <c r="DT11" s="642"/>
      <c r="DU11" s="642"/>
      <c r="DV11" s="642"/>
      <c r="DW11" s="642"/>
      <c r="DX11" s="642"/>
      <c r="DY11" s="642"/>
      <c r="DZ11" s="642"/>
      <c r="EA11" s="642"/>
      <c r="EB11" s="642"/>
      <c r="EC11" s="651"/>
    </row>
    <row r="12" spans="2:143" ht="11.25" customHeight="1">
      <c r="B12" s="638" t="s">
        <v>251</v>
      </c>
      <c r="C12" s="639"/>
      <c r="D12" s="639"/>
      <c r="E12" s="639"/>
      <c r="F12" s="639"/>
      <c r="G12" s="639"/>
      <c r="H12" s="639"/>
      <c r="I12" s="639"/>
      <c r="J12" s="639"/>
      <c r="K12" s="639"/>
      <c r="L12" s="639"/>
      <c r="M12" s="639"/>
      <c r="N12" s="639"/>
      <c r="O12" s="639"/>
      <c r="P12" s="639"/>
      <c r="Q12" s="640"/>
      <c r="R12" s="641">
        <v>825793</v>
      </c>
      <c r="S12" s="642"/>
      <c r="T12" s="642"/>
      <c r="U12" s="642"/>
      <c r="V12" s="642"/>
      <c r="W12" s="642"/>
      <c r="X12" s="642"/>
      <c r="Y12" s="643"/>
      <c r="Z12" s="644">
        <v>2.4</v>
      </c>
      <c r="AA12" s="644"/>
      <c r="AB12" s="644"/>
      <c r="AC12" s="644"/>
      <c r="AD12" s="645">
        <v>825793</v>
      </c>
      <c r="AE12" s="645"/>
      <c r="AF12" s="645"/>
      <c r="AG12" s="645"/>
      <c r="AH12" s="645"/>
      <c r="AI12" s="645"/>
      <c r="AJ12" s="645"/>
      <c r="AK12" s="645"/>
      <c r="AL12" s="646">
        <v>5.9</v>
      </c>
      <c r="AM12" s="647"/>
      <c r="AN12" s="647"/>
      <c r="AO12" s="648"/>
      <c r="AP12" s="638" t="s">
        <v>252</v>
      </c>
      <c r="AQ12" s="639"/>
      <c r="AR12" s="639"/>
      <c r="AS12" s="639"/>
      <c r="AT12" s="639"/>
      <c r="AU12" s="639"/>
      <c r="AV12" s="639"/>
      <c r="AW12" s="639"/>
      <c r="AX12" s="639"/>
      <c r="AY12" s="639"/>
      <c r="AZ12" s="639"/>
      <c r="BA12" s="639"/>
      <c r="BB12" s="639"/>
      <c r="BC12" s="639"/>
      <c r="BD12" s="639"/>
      <c r="BE12" s="639"/>
      <c r="BF12" s="640"/>
      <c r="BG12" s="641">
        <v>2095020</v>
      </c>
      <c r="BH12" s="642"/>
      <c r="BI12" s="642"/>
      <c r="BJ12" s="642"/>
      <c r="BK12" s="642"/>
      <c r="BL12" s="642"/>
      <c r="BM12" s="642"/>
      <c r="BN12" s="643"/>
      <c r="BO12" s="644">
        <v>48.2</v>
      </c>
      <c r="BP12" s="644"/>
      <c r="BQ12" s="644"/>
      <c r="BR12" s="644"/>
      <c r="BS12" s="650" t="s">
        <v>128</v>
      </c>
      <c r="BT12" s="642"/>
      <c r="BU12" s="642"/>
      <c r="BV12" s="642"/>
      <c r="BW12" s="642"/>
      <c r="BX12" s="642"/>
      <c r="BY12" s="642"/>
      <c r="BZ12" s="642"/>
      <c r="CA12" s="642"/>
      <c r="CB12" s="651"/>
      <c r="CD12" s="656" t="s">
        <v>253</v>
      </c>
      <c r="CE12" s="657"/>
      <c r="CF12" s="657"/>
      <c r="CG12" s="657"/>
      <c r="CH12" s="657"/>
      <c r="CI12" s="657"/>
      <c r="CJ12" s="657"/>
      <c r="CK12" s="657"/>
      <c r="CL12" s="657"/>
      <c r="CM12" s="657"/>
      <c r="CN12" s="657"/>
      <c r="CO12" s="657"/>
      <c r="CP12" s="657"/>
      <c r="CQ12" s="658"/>
      <c r="CR12" s="641">
        <v>751179</v>
      </c>
      <c r="CS12" s="642"/>
      <c r="CT12" s="642"/>
      <c r="CU12" s="642"/>
      <c r="CV12" s="642"/>
      <c r="CW12" s="642"/>
      <c r="CX12" s="642"/>
      <c r="CY12" s="643"/>
      <c r="CZ12" s="644">
        <v>2.2999999999999998</v>
      </c>
      <c r="DA12" s="644"/>
      <c r="DB12" s="644"/>
      <c r="DC12" s="644"/>
      <c r="DD12" s="650">
        <v>76728</v>
      </c>
      <c r="DE12" s="642"/>
      <c r="DF12" s="642"/>
      <c r="DG12" s="642"/>
      <c r="DH12" s="642"/>
      <c r="DI12" s="642"/>
      <c r="DJ12" s="642"/>
      <c r="DK12" s="642"/>
      <c r="DL12" s="642"/>
      <c r="DM12" s="642"/>
      <c r="DN12" s="642"/>
      <c r="DO12" s="642"/>
      <c r="DP12" s="643"/>
      <c r="DQ12" s="650">
        <v>557996</v>
      </c>
      <c r="DR12" s="642"/>
      <c r="DS12" s="642"/>
      <c r="DT12" s="642"/>
      <c r="DU12" s="642"/>
      <c r="DV12" s="642"/>
      <c r="DW12" s="642"/>
      <c r="DX12" s="642"/>
      <c r="DY12" s="642"/>
      <c r="DZ12" s="642"/>
      <c r="EA12" s="642"/>
      <c r="EB12" s="642"/>
      <c r="EC12" s="651"/>
    </row>
    <row r="13" spans="2:143" ht="11.25" customHeight="1">
      <c r="B13" s="638" t="s">
        <v>254</v>
      </c>
      <c r="C13" s="639"/>
      <c r="D13" s="639"/>
      <c r="E13" s="639"/>
      <c r="F13" s="639"/>
      <c r="G13" s="639"/>
      <c r="H13" s="639"/>
      <c r="I13" s="639"/>
      <c r="J13" s="639"/>
      <c r="K13" s="639"/>
      <c r="L13" s="639"/>
      <c r="M13" s="639"/>
      <c r="N13" s="639"/>
      <c r="O13" s="639"/>
      <c r="P13" s="639"/>
      <c r="Q13" s="640"/>
      <c r="R13" s="641">
        <v>7265</v>
      </c>
      <c r="S13" s="642"/>
      <c r="T13" s="642"/>
      <c r="U13" s="642"/>
      <c r="V13" s="642"/>
      <c r="W13" s="642"/>
      <c r="X13" s="642"/>
      <c r="Y13" s="643"/>
      <c r="Z13" s="644">
        <v>0</v>
      </c>
      <c r="AA13" s="644"/>
      <c r="AB13" s="644"/>
      <c r="AC13" s="644"/>
      <c r="AD13" s="645">
        <v>7265</v>
      </c>
      <c r="AE13" s="645"/>
      <c r="AF13" s="645"/>
      <c r="AG13" s="645"/>
      <c r="AH13" s="645"/>
      <c r="AI13" s="645"/>
      <c r="AJ13" s="645"/>
      <c r="AK13" s="645"/>
      <c r="AL13" s="646">
        <v>0.1</v>
      </c>
      <c r="AM13" s="647"/>
      <c r="AN13" s="647"/>
      <c r="AO13" s="648"/>
      <c r="AP13" s="638" t="s">
        <v>255</v>
      </c>
      <c r="AQ13" s="639"/>
      <c r="AR13" s="639"/>
      <c r="AS13" s="639"/>
      <c r="AT13" s="639"/>
      <c r="AU13" s="639"/>
      <c r="AV13" s="639"/>
      <c r="AW13" s="639"/>
      <c r="AX13" s="639"/>
      <c r="AY13" s="639"/>
      <c r="AZ13" s="639"/>
      <c r="BA13" s="639"/>
      <c r="BB13" s="639"/>
      <c r="BC13" s="639"/>
      <c r="BD13" s="639"/>
      <c r="BE13" s="639"/>
      <c r="BF13" s="640"/>
      <c r="BG13" s="641">
        <v>2087770</v>
      </c>
      <c r="BH13" s="642"/>
      <c r="BI13" s="642"/>
      <c r="BJ13" s="642"/>
      <c r="BK13" s="642"/>
      <c r="BL13" s="642"/>
      <c r="BM13" s="642"/>
      <c r="BN13" s="643"/>
      <c r="BO13" s="644">
        <v>48.1</v>
      </c>
      <c r="BP13" s="644"/>
      <c r="BQ13" s="644"/>
      <c r="BR13" s="644"/>
      <c r="BS13" s="650" t="s">
        <v>256</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1953638</v>
      </c>
      <c r="CS13" s="642"/>
      <c r="CT13" s="642"/>
      <c r="CU13" s="642"/>
      <c r="CV13" s="642"/>
      <c r="CW13" s="642"/>
      <c r="CX13" s="642"/>
      <c r="CY13" s="643"/>
      <c r="CZ13" s="644">
        <v>6.1</v>
      </c>
      <c r="DA13" s="644"/>
      <c r="DB13" s="644"/>
      <c r="DC13" s="644"/>
      <c r="DD13" s="650">
        <v>1058636</v>
      </c>
      <c r="DE13" s="642"/>
      <c r="DF13" s="642"/>
      <c r="DG13" s="642"/>
      <c r="DH13" s="642"/>
      <c r="DI13" s="642"/>
      <c r="DJ13" s="642"/>
      <c r="DK13" s="642"/>
      <c r="DL13" s="642"/>
      <c r="DM13" s="642"/>
      <c r="DN13" s="642"/>
      <c r="DO13" s="642"/>
      <c r="DP13" s="643"/>
      <c r="DQ13" s="650">
        <v>1132281</v>
      </c>
      <c r="DR13" s="642"/>
      <c r="DS13" s="642"/>
      <c r="DT13" s="642"/>
      <c r="DU13" s="642"/>
      <c r="DV13" s="642"/>
      <c r="DW13" s="642"/>
      <c r="DX13" s="642"/>
      <c r="DY13" s="642"/>
      <c r="DZ13" s="642"/>
      <c r="EA13" s="642"/>
      <c r="EB13" s="642"/>
      <c r="EC13" s="651"/>
    </row>
    <row r="14" spans="2:143" ht="11.25" customHeight="1">
      <c r="B14" s="638" t="s">
        <v>258</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229</v>
      </c>
      <c r="AA14" s="644"/>
      <c r="AB14" s="644"/>
      <c r="AC14" s="644"/>
      <c r="AD14" s="645" t="s">
        <v>128</v>
      </c>
      <c r="AE14" s="645"/>
      <c r="AF14" s="645"/>
      <c r="AG14" s="645"/>
      <c r="AH14" s="645"/>
      <c r="AI14" s="645"/>
      <c r="AJ14" s="645"/>
      <c r="AK14" s="645"/>
      <c r="AL14" s="646" t="s">
        <v>128</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167267</v>
      </c>
      <c r="BH14" s="642"/>
      <c r="BI14" s="642"/>
      <c r="BJ14" s="642"/>
      <c r="BK14" s="642"/>
      <c r="BL14" s="642"/>
      <c r="BM14" s="642"/>
      <c r="BN14" s="643"/>
      <c r="BO14" s="644">
        <v>3.9</v>
      </c>
      <c r="BP14" s="644"/>
      <c r="BQ14" s="644"/>
      <c r="BR14" s="644"/>
      <c r="BS14" s="650" t="s">
        <v>128</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1005210</v>
      </c>
      <c r="CS14" s="642"/>
      <c r="CT14" s="642"/>
      <c r="CU14" s="642"/>
      <c r="CV14" s="642"/>
      <c r="CW14" s="642"/>
      <c r="CX14" s="642"/>
      <c r="CY14" s="643"/>
      <c r="CZ14" s="644">
        <v>3.1</v>
      </c>
      <c r="DA14" s="644"/>
      <c r="DB14" s="644"/>
      <c r="DC14" s="644"/>
      <c r="DD14" s="650">
        <v>49713</v>
      </c>
      <c r="DE14" s="642"/>
      <c r="DF14" s="642"/>
      <c r="DG14" s="642"/>
      <c r="DH14" s="642"/>
      <c r="DI14" s="642"/>
      <c r="DJ14" s="642"/>
      <c r="DK14" s="642"/>
      <c r="DL14" s="642"/>
      <c r="DM14" s="642"/>
      <c r="DN14" s="642"/>
      <c r="DO14" s="642"/>
      <c r="DP14" s="643"/>
      <c r="DQ14" s="650">
        <v>866113</v>
      </c>
      <c r="DR14" s="642"/>
      <c r="DS14" s="642"/>
      <c r="DT14" s="642"/>
      <c r="DU14" s="642"/>
      <c r="DV14" s="642"/>
      <c r="DW14" s="642"/>
      <c r="DX14" s="642"/>
      <c r="DY14" s="642"/>
      <c r="DZ14" s="642"/>
      <c r="EA14" s="642"/>
      <c r="EB14" s="642"/>
      <c r="EC14" s="651"/>
    </row>
    <row r="15" spans="2:143" ht="11.25" customHeight="1">
      <c r="B15" s="638" t="s">
        <v>261</v>
      </c>
      <c r="C15" s="639"/>
      <c r="D15" s="639"/>
      <c r="E15" s="639"/>
      <c r="F15" s="639"/>
      <c r="G15" s="639"/>
      <c r="H15" s="639"/>
      <c r="I15" s="639"/>
      <c r="J15" s="639"/>
      <c r="K15" s="639"/>
      <c r="L15" s="639"/>
      <c r="M15" s="639"/>
      <c r="N15" s="639"/>
      <c r="O15" s="639"/>
      <c r="P15" s="639"/>
      <c r="Q15" s="640"/>
      <c r="R15" s="641">
        <v>100436</v>
      </c>
      <c r="S15" s="642"/>
      <c r="T15" s="642"/>
      <c r="U15" s="642"/>
      <c r="V15" s="642"/>
      <c r="W15" s="642"/>
      <c r="X15" s="642"/>
      <c r="Y15" s="643"/>
      <c r="Z15" s="644">
        <v>0.3</v>
      </c>
      <c r="AA15" s="644"/>
      <c r="AB15" s="644"/>
      <c r="AC15" s="644"/>
      <c r="AD15" s="645">
        <v>100436</v>
      </c>
      <c r="AE15" s="645"/>
      <c r="AF15" s="645"/>
      <c r="AG15" s="645"/>
      <c r="AH15" s="645"/>
      <c r="AI15" s="645"/>
      <c r="AJ15" s="645"/>
      <c r="AK15" s="645"/>
      <c r="AL15" s="646">
        <v>0.7</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v>297727</v>
      </c>
      <c r="BH15" s="642"/>
      <c r="BI15" s="642"/>
      <c r="BJ15" s="642"/>
      <c r="BK15" s="642"/>
      <c r="BL15" s="642"/>
      <c r="BM15" s="642"/>
      <c r="BN15" s="643"/>
      <c r="BO15" s="644">
        <v>6.9</v>
      </c>
      <c r="BP15" s="644"/>
      <c r="BQ15" s="644"/>
      <c r="BR15" s="644"/>
      <c r="BS15" s="650" t="s">
        <v>128</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3713829</v>
      </c>
      <c r="CS15" s="642"/>
      <c r="CT15" s="642"/>
      <c r="CU15" s="642"/>
      <c r="CV15" s="642"/>
      <c r="CW15" s="642"/>
      <c r="CX15" s="642"/>
      <c r="CY15" s="643"/>
      <c r="CZ15" s="644">
        <v>11.5</v>
      </c>
      <c r="DA15" s="644"/>
      <c r="DB15" s="644"/>
      <c r="DC15" s="644"/>
      <c r="DD15" s="650">
        <v>1890401</v>
      </c>
      <c r="DE15" s="642"/>
      <c r="DF15" s="642"/>
      <c r="DG15" s="642"/>
      <c r="DH15" s="642"/>
      <c r="DI15" s="642"/>
      <c r="DJ15" s="642"/>
      <c r="DK15" s="642"/>
      <c r="DL15" s="642"/>
      <c r="DM15" s="642"/>
      <c r="DN15" s="642"/>
      <c r="DO15" s="642"/>
      <c r="DP15" s="643"/>
      <c r="DQ15" s="650">
        <v>1884123</v>
      </c>
      <c r="DR15" s="642"/>
      <c r="DS15" s="642"/>
      <c r="DT15" s="642"/>
      <c r="DU15" s="642"/>
      <c r="DV15" s="642"/>
      <c r="DW15" s="642"/>
      <c r="DX15" s="642"/>
      <c r="DY15" s="642"/>
      <c r="DZ15" s="642"/>
      <c r="EA15" s="642"/>
      <c r="EB15" s="642"/>
      <c r="EC15" s="651"/>
    </row>
    <row r="16" spans="2:143" ht="11.25" customHeight="1">
      <c r="B16" s="638" t="s">
        <v>264</v>
      </c>
      <c r="C16" s="639"/>
      <c r="D16" s="639"/>
      <c r="E16" s="639"/>
      <c r="F16" s="639"/>
      <c r="G16" s="639"/>
      <c r="H16" s="639"/>
      <c r="I16" s="639"/>
      <c r="J16" s="639"/>
      <c r="K16" s="639"/>
      <c r="L16" s="639"/>
      <c r="M16" s="639"/>
      <c r="N16" s="639"/>
      <c r="O16" s="639"/>
      <c r="P16" s="639"/>
      <c r="Q16" s="640"/>
      <c r="R16" s="641" t="s">
        <v>256</v>
      </c>
      <c r="S16" s="642"/>
      <c r="T16" s="642"/>
      <c r="U16" s="642"/>
      <c r="V16" s="642"/>
      <c r="W16" s="642"/>
      <c r="X16" s="642"/>
      <c r="Y16" s="643"/>
      <c r="Z16" s="644" t="s">
        <v>229</v>
      </c>
      <c r="AA16" s="644"/>
      <c r="AB16" s="644"/>
      <c r="AC16" s="644"/>
      <c r="AD16" s="645" t="s">
        <v>128</v>
      </c>
      <c r="AE16" s="645"/>
      <c r="AF16" s="645"/>
      <c r="AG16" s="645"/>
      <c r="AH16" s="645"/>
      <c r="AI16" s="645"/>
      <c r="AJ16" s="645"/>
      <c r="AK16" s="645"/>
      <c r="AL16" s="646" t="s">
        <v>229</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44" t="s">
        <v>128</v>
      </c>
      <c r="BP16" s="644"/>
      <c r="BQ16" s="644"/>
      <c r="BR16" s="644"/>
      <c r="BS16" s="650" t="s">
        <v>128</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v>1794321</v>
      </c>
      <c r="CS16" s="642"/>
      <c r="CT16" s="642"/>
      <c r="CU16" s="642"/>
      <c r="CV16" s="642"/>
      <c r="CW16" s="642"/>
      <c r="CX16" s="642"/>
      <c r="CY16" s="643"/>
      <c r="CZ16" s="644">
        <v>5.6</v>
      </c>
      <c r="DA16" s="644"/>
      <c r="DB16" s="644"/>
      <c r="DC16" s="644"/>
      <c r="DD16" s="650" t="s">
        <v>229</v>
      </c>
      <c r="DE16" s="642"/>
      <c r="DF16" s="642"/>
      <c r="DG16" s="642"/>
      <c r="DH16" s="642"/>
      <c r="DI16" s="642"/>
      <c r="DJ16" s="642"/>
      <c r="DK16" s="642"/>
      <c r="DL16" s="642"/>
      <c r="DM16" s="642"/>
      <c r="DN16" s="642"/>
      <c r="DO16" s="642"/>
      <c r="DP16" s="643"/>
      <c r="DQ16" s="650">
        <v>504512</v>
      </c>
      <c r="DR16" s="642"/>
      <c r="DS16" s="642"/>
      <c r="DT16" s="642"/>
      <c r="DU16" s="642"/>
      <c r="DV16" s="642"/>
      <c r="DW16" s="642"/>
      <c r="DX16" s="642"/>
      <c r="DY16" s="642"/>
      <c r="DZ16" s="642"/>
      <c r="EA16" s="642"/>
      <c r="EB16" s="642"/>
      <c r="EC16" s="651"/>
    </row>
    <row r="17" spans="2:133" ht="11.25" customHeight="1">
      <c r="B17" s="638" t="s">
        <v>267</v>
      </c>
      <c r="C17" s="639"/>
      <c r="D17" s="639"/>
      <c r="E17" s="639"/>
      <c r="F17" s="639"/>
      <c r="G17" s="639"/>
      <c r="H17" s="639"/>
      <c r="I17" s="639"/>
      <c r="J17" s="639"/>
      <c r="K17" s="639"/>
      <c r="L17" s="639"/>
      <c r="M17" s="639"/>
      <c r="N17" s="639"/>
      <c r="O17" s="639"/>
      <c r="P17" s="639"/>
      <c r="Q17" s="640"/>
      <c r="R17" s="641">
        <v>18004</v>
      </c>
      <c r="S17" s="642"/>
      <c r="T17" s="642"/>
      <c r="U17" s="642"/>
      <c r="V17" s="642"/>
      <c r="W17" s="642"/>
      <c r="X17" s="642"/>
      <c r="Y17" s="643"/>
      <c r="Z17" s="644">
        <v>0.1</v>
      </c>
      <c r="AA17" s="644"/>
      <c r="AB17" s="644"/>
      <c r="AC17" s="644"/>
      <c r="AD17" s="645">
        <v>18004</v>
      </c>
      <c r="AE17" s="645"/>
      <c r="AF17" s="645"/>
      <c r="AG17" s="645"/>
      <c r="AH17" s="645"/>
      <c r="AI17" s="645"/>
      <c r="AJ17" s="645"/>
      <c r="AK17" s="645"/>
      <c r="AL17" s="646">
        <v>0.1</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128</v>
      </c>
      <c r="BH17" s="642"/>
      <c r="BI17" s="642"/>
      <c r="BJ17" s="642"/>
      <c r="BK17" s="642"/>
      <c r="BL17" s="642"/>
      <c r="BM17" s="642"/>
      <c r="BN17" s="643"/>
      <c r="BO17" s="644" t="s">
        <v>229</v>
      </c>
      <c r="BP17" s="644"/>
      <c r="BQ17" s="644"/>
      <c r="BR17" s="644"/>
      <c r="BS17" s="650" t="s">
        <v>128</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2391310</v>
      </c>
      <c r="CS17" s="642"/>
      <c r="CT17" s="642"/>
      <c r="CU17" s="642"/>
      <c r="CV17" s="642"/>
      <c r="CW17" s="642"/>
      <c r="CX17" s="642"/>
      <c r="CY17" s="643"/>
      <c r="CZ17" s="644">
        <v>7.4</v>
      </c>
      <c r="DA17" s="644"/>
      <c r="DB17" s="644"/>
      <c r="DC17" s="644"/>
      <c r="DD17" s="650" t="s">
        <v>229</v>
      </c>
      <c r="DE17" s="642"/>
      <c r="DF17" s="642"/>
      <c r="DG17" s="642"/>
      <c r="DH17" s="642"/>
      <c r="DI17" s="642"/>
      <c r="DJ17" s="642"/>
      <c r="DK17" s="642"/>
      <c r="DL17" s="642"/>
      <c r="DM17" s="642"/>
      <c r="DN17" s="642"/>
      <c r="DO17" s="642"/>
      <c r="DP17" s="643"/>
      <c r="DQ17" s="650">
        <v>2326315</v>
      </c>
      <c r="DR17" s="642"/>
      <c r="DS17" s="642"/>
      <c r="DT17" s="642"/>
      <c r="DU17" s="642"/>
      <c r="DV17" s="642"/>
      <c r="DW17" s="642"/>
      <c r="DX17" s="642"/>
      <c r="DY17" s="642"/>
      <c r="DZ17" s="642"/>
      <c r="EA17" s="642"/>
      <c r="EB17" s="642"/>
      <c r="EC17" s="651"/>
    </row>
    <row r="18" spans="2:133" ht="11.25" customHeight="1">
      <c r="B18" s="638" t="s">
        <v>270</v>
      </c>
      <c r="C18" s="639"/>
      <c r="D18" s="639"/>
      <c r="E18" s="639"/>
      <c r="F18" s="639"/>
      <c r="G18" s="639"/>
      <c r="H18" s="639"/>
      <c r="I18" s="639"/>
      <c r="J18" s="639"/>
      <c r="K18" s="639"/>
      <c r="L18" s="639"/>
      <c r="M18" s="639"/>
      <c r="N18" s="639"/>
      <c r="O18" s="639"/>
      <c r="P18" s="639"/>
      <c r="Q18" s="640"/>
      <c r="R18" s="641">
        <v>10538077</v>
      </c>
      <c r="S18" s="642"/>
      <c r="T18" s="642"/>
      <c r="U18" s="642"/>
      <c r="V18" s="642"/>
      <c r="W18" s="642"/>
      <c r="X18" s="642"/>
      <c r="Y18" s="643"/>
      <c r="Z18" s="644">
        <v>30.4</v>
      </c>
      <c r="AA18" s="644"/>
      <c r="AB18" s="644"/>
      <c r="AC18" s="644"/>
      <c r="AD18" s="645">
        <v>8211867</v>
      </c>
      <c r="AE18" s="645"/>
      <c r="AF18" s="645"/>
      <c r="AG18" s="645"/>
      <c r="AH18" s="645"/>
      <c r="AI18" s="645"/>
      <c r="AJ18" s="645"/>
      <c r="AK18" s="645"/>
      <c r="AL18" s="646">
        <v>58.9</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128</v>
      </c>
      <c r="BH18" s="642"/>
      <c r="BI18" s="642"/>
      <c r="BJ18" s="642"/>
      <c r="BK18" s="642"/>
      <c r="BL18" s="642"/>
      <c r="BM18" s="642"/>
      <c r="BN18" s="643"/>
      <c r="BO18" s="644" t="s">
        <v>128</v>
      </c>
      <c r="BP18" s="644"/>
      <c r="BQ18" s="644"/>
      <c r="BR18" s="644"/>
      <c r="BS18" s="650" t="s">
        <v>229</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t="s">
        <v>128</v>
      </c>
      <c r="CS18" s="642"/>
      <c r="CT18" s="642"/>
      <c r="CU18" s="642"/>
      <c r="CV18" s="642"/>
      <c r="CW18" s="642"/>
      <c r="CX18" s="642"/>
      <c r="CY18" s="643"/>
      <c r="CZ18" s="644" t="s">
        <v>128</v>
      </c>
      <c r="DA18" s="644"/>
      <c r="DB18" s="644"/>
      <c r="DC18" s="644"/>
      <c r="DD18" s="650" t="s">
        <v>128</v>
      </c>
      <c r="DE18" s="642"/>
      <c r="DF18" s="642"/>
      <c r="DG18" s="642"/>
      <c r="DH18" s="642"/>
      <c r="DI18" s="642"/>
      <c r="DJ18" s="642"/>
      <c r="DK18" s="642"/>
      <c r="DL18" s="642"/>
      <c r="DM18" s="642"/>
      <c r="DN18" s="642"/>
      <c r="DO18" s="642"/>
      <c r="DP18" s="643"/>
      <c r="DQ18" s="650" t="s">
        <v>256</v>
      </c>
      <c r="DR18" s="642"/>
      <c r="DS18" s="642"/>
      <c r="DT18" s="642"/>
      <c r="DU18" s="642"/>
      <c r="DV18" s="642"/>
      <c r="DW18" s="642"/>
      <c r="DX18" s="642"/>
      <c r="DY18" s="642"/>
      <c r="DZ18" s="642"/>
      <c r="EA18" s="642"/>
      <c r="EB18" s="642"/>
      <c r="EC18" s="651"/>
    </row>
    <row r="19" spans="2:133" ht="11.25" customHeight="1">
      <c r="B19" s="638" t="s">
        <v>273</v>
      </c>
      <c r="C19" s="639"/>
      <c r="D19" s="639"/>
      <c r="E19" s="639"/>
      <c r="F19" s="639"/>
      <c r="G19" s="639"/>
      <c r="H19" s="639"/>
      <c r="I19" s="639"/>
      <c r="J19" s="639"/>
      <c r="K19" s="639"/>
      <c r="L19" s="639"/>
      <c r="M19" s="639"/>
      <c r="N19" s="639"/>
      <c r="O19" s="639"/>
      <c r="P19" s="639"/>
      <c r="Q19" s="640"/>
      <c r="R19" s="641">
        <v>8211867</v>
      </c>
      <c r="S19" s="642"/>
      <c r="T19" s="642"/>
      <c r="U19" s="642"/>
      <c r="V19" s="642"/>
      <c r="W19" s="642"/>
      <c r="X19" s="642"/>
      <c r="Y19" s="643"/>
      <c r="Z19" s="644">
        <v>23.7</v>
      </c>
      <c r="AA19" s="644"/>
      <c r="AB19" s="644"/>
      <c r="AC19" s="644"/>
      <c r="AD19" s="645">
        <v>8211867</v>
      </c>
      <c r="AE19" s="645"/>
      <c r="AF19" s="645"/>
      <c r="AG19" s="645"/>
      <c r="AH19" s="645"/>
      <c r="AI19" s="645"/>
      <c r="AJ19" s="645"/>
      <c r="AK19" s="645"/>
      <c r="AL19" s="646">
        <v>58.9</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v>881</v>
      </c>
      <c r="BH19" s="642"/>
      <c r="BI19" s="642"/>
      <c r="BJ19" s="642"/>
      <c r="BK19" s="642"/>
      <c r="BL19" s="642"/>
      <c r="BM19" s="642"/>
      <c r="BN19" s="643"/>
      <c r="BO19" s="644">
        <v>0</v>
      </c>
      <c r="BP19" s="644"/>
      <c r="BQ19" s="644"/>
      <c r="BR19" s="644"/>
      <c r="BS19" s="650" t="s">
        <v>229</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128</v>
      </c>
      <c r="DA19" s="644"/>
      <c r="DB19" s="644"/>
      <c r="DC19" s="644"/>
      <c r="DD19" s="650" t="s">
        <v>128</v>
      </c>
      <c r="DE19" s="642"/>
      <c r="DF19" s="642"/>
      <c r="DG19" s="642"/>
      <c r="DH19" s="642"/>
      <c r="DI19" s="642"/>
      <c r="DJ19" s="642"/>
      <c r="DK19" s="642"/>
      <c r="DL19" s="642"/>
      <c r="DM19" s="642"/>
      <c r="DN19" s="642"/>
      <c r="DO19" s="642"/>
      <c r="DP19" s="643"/>
      <c r="DQ19" s="650" t="s">
        <v>128</v>
      </c>
      <c r="DR19" s="642"/>
      <c r="DS19" s="642"/>
      <c r="DT19" s="642"/>
      <c r="DU19" s="642"/>
      <c r="DV19" s="642"/>
      <c r="DW19" s="642"/>
      <c r="DX19" s="642"/>
      <c r="DY19" s="642"/>
      <c r="DZ19" s="642"/>
      <c r="EA19" s="642"/>
      <c r="EB19" s="642"/>
      <c r="EC19" s="651"/>
    </row>
    <row r="20" spans="2:133" ht="11.25" customHeight="1">
      <c r="B20" s="638" t="s">
        <v>276</v>
      </c>
      <c r="C20" s="639"/>
      <c r="D20" s="639"/>
      <c r="E20" s="639"/>
      <c r="F20" s="639"/>
      <c r="G20" s="639"/>
      <c r="H20" s="639"/>
      <c r="I20" s="639"/>
      <c r="J20" s="639"/>
      <c r="K20" s="639"/>
      <c r="L20" s="639"/>
      <c r="M20" s="639"/>
      <c r="N20" s="639"/>
      <c r="O20" s="639"/>
      <c r="P20" s="639"/>
      <c r="Q20" s="640"/>
      <c r="R20" s="641">
        <v>2326210</v>
      </c>
      <c r="S20" s="642"/>
      <c r="T20" s="642"/>
      <c r="U20" s="642"/>
      <c r="V20" s="642"/>
      <c r="W20" s="642"/>
      <c r="X20" s="642"/>
      <c r="Y20" s="643"/>
      <c r="Z20" s="644">
        <v>6.7</v>
      </c>
      <c r="AA20" s="644"/>
      <c r="AB20" s="644"/>
      <c r="AC20" s="644"/>
      <c r="AD20" s="645" t="s">
        <v>229</v>
      </c>
      <c r="AE20" s="645"/>
      <c r="AF20" s="645"/>
      <c r="AG20" s="645"/>
      <c r="AH20" s="645"/>
      <c r="AI20" s="645"/>
      <c r="AJ20" s="645"/>
      <c r="AK20" s="645"/>
      <c r="AL20" s="646" t="s">
        <v>128</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881</v>
      </c>
      <c r="BH20" s="642"/>
      <c r="BI20" s="642"/>
      <c r="BJ20" s="642"/>
      <c r="BK20" s="642"/>
      <c r="BL20" s="642"/>
      <c r="BM20" s="642"/>
      <c r="BN20" s="643"/>
      <c r="BO20" s="644">
        <v>0</v>
      </c>
      <c r="BP20" s="644"/>
      <c r="BQ20" s="644"/>
      <c r="BR20" s="644"/>
      <c r="BS20" s="650" t="s">
        <v>229</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32216482</v>
      </c>
      <c r="CS20" s="642"/>
      <c r="CT20" s="642"/>
      <c r="CU20" s="642"/>
      <c r="CV20" s="642"/>
      <c r="CW20" s="642"/>
      <c r="CX20" s="642"/>
      <c r="CY20" s="643"/>
      <c r="CZ20" s="644">
        <v>100</v>
      </c>
      <c r="DA20" s="644"/>
      <c r="DB20" s="644"/>
      <c r="DC20" s="644"/>
      <c r="DD20" s="650">
        <v>5576045</v>
      </c>
      <c r="DE20" s="642"/>
      <c r="DF20" s="642"/>
      <c r="DG20" s="642"/>
      <c r="DH20" s="642"/>
      <c r="DI20" s="642"/>
      <c r="DJ20" s="642"/>
      <c r="DK20" s="642"/>
      <c r="DL20" s="642"/>
      <c r="DM20" s="642"/>
      <c r="DN20" s="642"/>
      <c r="DO20" s="642"/>
      <c r="DP20" s="643"/>
      <c r="DQ20" s="650">
        <v>17512912</v>
      </c>
      <c r="DR20" s="642"/>
      <c r="DS20" s="642"/>
      <c r="DT20" s="642"/>
      <c r="DU20" s="642"/>
      <c r="DV20" s="642"/>
      <c r="DW20" s="642"/>
      <c r="DX20" s="642"/>
      <c r="DY20" s="642"/>
      <c r="DZ20" s="642"/>
      <c r="EA20" s="642"/>
      <c r="EB20" s="642"/>
      <c r="EC20" s="651"/>
    </row>
    <row r="21" spans="2:133" ht="11.25" customHeight="1">
      <c r="B21" s="638" t="s">
        <v>279</v>
      </c>
      <c r="C21" s="639"/>
      <c r="D21" s="639"/>
      <c r="E21" s="639"/>
      <c r="F21" s="639"/>
      <c r="G21" s="639"/>
      <c r="H21" s="639"/>
      <c r="I21" s="639"/>
      <c r="J21" s="639"/>
      <c r="K21" s="639"/>
      <c r="L21" s="639"/>
      <c r="M21" s="639"/>
      <c r="N21" s="639"/>
      <c r="O21" s="639"/>
      <c r="P21" s="639"/>
      <c r="Q21" s="640"/>
      <c r="R21" s="641" t="s">
        <v>128</v>
      </c>
      <c r="S21" s="642"/>
      <c r="T21" s="642"/>
      <c r="U21" s="642"/>
      <c r="V21" s="642"/>
      <c r="W21" s="642"/>
      <c r="X21" s="642"/>
      <c r="Y21" s="643"/>
      <c r="Z21" s="644" t="s">
        <v>229</v>
      </c>
      <c r="AA21" s="644"/>
      <c r="AB21" s="644"/>
      <c r="AC21" s="644"/>
      <c r="AD21" s="645" t="s">
        <v>229</v>
      </c>
      <c r="AE21" s="645"/>
      <c r="AF21" s="645"/>
      <c r="AG21" s="645"/>
      <c r="AH21" s="645"/>
      <c r="AI21" s="645"/>
      <c r="AJ21" s="645"/>
      <c r="AK21" s="645"/>
      <c r="AL21" s="646" t="s">
        <v>128</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v>881</v>
      </c>
      <c r="BH21" s="642"/>
      <c r="BI21" s="642"/>
      <c r="BJ21" s="642"/>
      <c r="BK21" s="642"/>
      <c r="BL21" s="642"/>
      <c r="BM21" s="642"/>
      <c r="BN21" s="643"/>
      <c r="BO21" s="644">
        <v>0</v>
      </c>
      <c r="BP21" s="644"/>
      <c r="BQ21" s="644"/>
      <c r="BR21" s="644"/>
      <c r="BS21" s="650" t="s">
        <v>128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c r="B22" s="638" t="s">
        <v>281</v>
      </c>
      <c r="C22" s="639"/>
      <c r="D22" s="639"/>
      <c r="E22" s="639"/>
      <c r="F22" s="639"/>
      <c r="G22" s="639"/>
      <c r="H22" s="639"/>
      <c r="I22" s="639"/>
      <c r="J22" s="639"/>
      <c r="K22" s="639"/>
      <c r="L22" s="639"/>
      <c r="M22" s="639"/>
      <c r="N22" s="639"/>
      <c r="O22" s="639"/>
      <c r="P22" s="639"/>
      <c r="Q22" s="640"/>
      <c r="R22" s="641">
        <v>16259226</v>
      </c>
      <c r="S22" s="642"/>
      <c r="T22" s="642"/>
      <c r="U22" s="642"/>
      <c r="V22" s="642"/>
      <c r="W22" s="642"/>
      <c r="X22" s="642"/>
      <c r="Y22" s="643"/>
      <c r="Z22" s="644">
        <v>46.9</v>
      </c>
      <c r="AA22" s="644"/>
      <c r="AB22" s="644"/>
      <c r="AC22" s="644"/>
      <c r="AD22" s="645">
        <v>13933016</v>
      </c>
      <c r="AE22" s="645"/>
      <c r="AF22" s="645"/>
      <c r="AG22" s="645"/>
      <c r="AH22" s="645"/>
      <c r="AI22" s="645"/>
      <c r="AJ22" s="645"/>
      <c r="AK22" s="645"/>
      <c r="AL22" s="646">
        <v>99.9</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t="s">
        <v>128</v>
      </c>
      <c r="BH22" s="642"/>
      <c r="BI22" s="642"/>
      <c r="BJ22" s="642"/>
      <c r="BK22" s="642"/>
      <c r="BL22" s="642"/>
      <c r="BM22" s="642"/>
      <c r="BN22" s="643"/>
      <c r="BO22" s="644" t="s">
        <v>128</v>
      </c>
      <c r="BP22" s="644"/>
      <c r="BQ22" s="644"/>
      <c r="BR22" s="644"/>
      <c r="BS22" s="650" t="s">
        <v>229</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c r="B23" s="638" t="s">
        <v>284</v>
      </c>
      <c r="C23" s="639"/>
      <c r="D23" s="639"/>
      <c r="E23" s="639"/>
      <c r="F23" s="639"/>
      <c r="G23" s="639"/>
      <c r="H23" s="639"/>
      <c r="I23" s="639"/>
      <c r="J23" s="639"/>
      <c r="K23" s="639"/>
      <c r="L23" s="639"/>
      <c r="M23" s="639"/>
      <c r="N23" s="639"/>
      <c r="O23" s="639"/>
      <c r="P23" s="639"/>
      <c r="Q23" s="640"/>
      <c r="R23" s="641">
        <v>6285</v>
      </c>
      <c r="S23" s="642"/>
      <c r="T23" s="642"/>
      <c r="U23" s="642"/>
      <c r="V23" s="642"/>
      <c r="W23" s="642"/>
      <c r="X23" s="642"/>
      <c r="Y23" s="643"/>
      <c r="Z23" s="644">
        <v>0</v>
      </c>
      <c r="AA23" s="644"/>
      <c r="AB23" s="644"/>
      <c r="AC23" s="644"/>
      <c r="AD23" s="645">
        <v>6285</v>
      </c>
      <c r="AE23" s="645"/>
      <c r="AF23" s="645"/>
      <c r="AG23" s="645"/>
      <c r="AH23" s="645"/>
      <c r="AI23" s="645"/>
      <c r="AJ23" s="645"/>
      <c r="AK23" s="645"/>
      <c r="AL23" s="646">
        <v>0</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t="s">
        <v>128</v>
      </c>
      <c r="BH23" s="642"/>
      <c r="BI23" s="642"/>
      <c r="BJ23" s="642"/>
      <c r="BK23" s="642"/>
      <c r="BL23" s="642"/>
      <c r="BM23" s="642"/>
      <c r="BN23" s="643"/>
      <c r="BO23" s="644" t="s">
        <v>128</v>
      </c>
      <c r="BP23" s="644"/>
      <c r="BQ23" s="644"/>
      <c r="BR23" s="644"/>
      <c r="BS23" s="650" t="s">
        <v>128</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c r="B24" s="638" t="s">
        <v>291</v>
      </c>
      <c r="C24" s="639"/>
      <c r="D24" s="639"/>
      <c r="E24" s="639"/>
      <c r="F24" s="639"/>
      <c r="G24" s="639"/>
      <c r="H24" s="639"/>
      <c r="I24" s="639"/>
      <c r="J24" s="639"/>
      <c r="K24" s="639"/>
      <c r="L24" s="639"/>
      <c r="M24" s="639"/>
      <c r="N24" s="639"/>
      <c r="O24" s="639"/>
      <c r="P24" s="639"/>
      <c r="Q24" s="640"/>
      <c r="R24" s="641">
        <v>395050</v>
      </c>
      <c r="S24" s="642"/>
      <c r="T24" s="642"/>
      <c r="U24" s="642"/>
      <c r="V24" s="642"/>
      <c r="W24" s="642"/>
      <c r="X24" s="642"/>
      <c r="Y24" s="643"/>
      <c r="Z24" s="644">
        <v>1.1000000000000001</v>
      </c>
      <c r="AA24" s="644"/>
      <c r="AB24" s="644"/>
      <c r="AC24" s="644"/>
      <c r="AD24" s="645" t="s">
        <v>229</v>
      </c>
      <c r="AE24" s="645"/>
      <c r="AF24" s="645"/>
      <c r="AG24" s="645"/>
      <c r="AH24" s="645"/>
      <c r="AI24" s="645"/>
      <c r="AJ24" s="645"/>
      <c r="AK24" s="645"/>
      <c r="AL24" s="646" t="s">
        <v>128</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229</v>
      </c>
      <c r="BH24" s="642"/>
      <c r="BI24" s="642"/>
      <c r="BJ24" s="642"/>
      <c r="BK24" s="642"/>
      <c r="BL24" s="642"/>
      <c r="BM24" s="642"/>
      <c r="BN24" s="643"/>
      <c r="BO24" s="644" t="s">
        <v>229</v>
      </c>
      <c r="BP24" s="644"/>
      <c r="BQ24" s="644"/>
      <c r="BR24" s="644"/>
      <c r="BS24" s="650" t="s">
        <v>229</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10259099</v>
      </c>
      <c r="CS24" s="631"/>
      <c r="CT24" s="631"/>
      <c r="CU24" s="631"/>
      <c r="CV24" s="631"/>
      <c r="CW24" s="631"/>
      <c r="CX24" s="631"/>
      <c r="CY24" s="632"/>
      <c r="CZ24" s="635">
        <v>31.8</v>
      </c>
      <c r="DA24" s="636"/>
      <c r="DB24" s="636"/>
      <c r="DC24" s="655"/>
      <c r="DD24" s="674">
        <v>7260727</v>
      </c>
      <c r="DE24" s="631"/>
      <c r="DF24" s="631"/>
      <c r="DG24" s="631"/>
      <c r="DH24" s="631"/>
      <c r="DI24" s="631"/>
      <c r="DJ24" s="631"/>
      <c r="DK24" s="632"/>
      <c r="DL24" s="674">
        <v>7049267</v>
      </c>
      <c r="DM24" s="631"/>
      <c r="DN24" s="631"/>
      <c r="DO24" s="631"/>
      <c r="DP24" s="631"/>
      <c r="DQ24" s="631"/>
      <c r="DR24" s="631"/>
      <c r="DS24" s="631"/>
      <c r="DT24" s="631"/>
      <c r="DU24" s="631"/>
      <c r="DV24" s="632"/>
      <c r="DW24" s="635">
        <v>48.2</v>
      </c>
      <c r="DX24" s="636"/>
      <c r="DY24" s="636"/>
      <c r="DZ24" s="636"/>
      <c r="EA24" s="636"/>
      <c r="EB24" s="636"/>
      <c r="EC24" s="637"/>
    </row>
    <row r="25" spans="2:133" ht="11.25" customHeight="1">
      <c r="B25" s="638" t="s">
        <v>294</v>
      </c>
      <c r="C25" s="639"/>
      <c r="D25" s="639"/>
      <c r="E25" s="639"/>
      <c r="F25" s="639"/>
      <c r="G25" s="639"/>
      <c r="H25" s="639"/>
      <c r="I25" s="639"/>
      <c r="J25" s="639"/>
      <c r="K25" s="639"/>
      <c r="L25" s="639"/>
      <c r="M25" s="639"/>
      <c r="N25" s="639"/>
      <c r="O25" s="639"/>
      <c r="P25" s="639"/>
      <c r="Q25" s="640"/>
      <c r="R25" s="641">
        <v>300951</v>
      </c>
      <c r="S25" s="642"/>
      <c r="T25" s="642"/>
      <c r="U25" s="642"/>
      <c r="V25" s="642"/>
      <c r="W25" s="642"/>
      <c r="X25" s="642"/>
      <c r="Y25" s="643"/>
      <c r="Z25" s="644">
        <v>0.9</v>
      </c>
      <c r="AA25" s="644"/>
      <c r="AB25" s="644"/>
      <c r="AC25" s="644"/>
      <c r="AD25" s="645">
        <v>498</v>
      </c>
      <c r="AE25" s="645"/>
      <c r="AF25" s="645"/>
      <c r="AG25" s="645"/>
      <c r="AH25" s="645"/>
      <c r="AI25" s="645"/>
      <c r="AJ25" s="645"/>
      <c r="AK25" s="645"/>
      <c r="AL25" s="646">
        <v>0</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229</v>
      </c>
      <c r="BH25" s="642"/>
      <c r="BI25" s="642"/>
      <c r="BJ25" s="642"/>
      <c r="BK25" s="642"/>
      <c r="BL25" s="642"/>
      <c r="BM25" s="642"/>
      <c r="BN25" s="643"/>
      <c r="BO25" s="644" t="s">
        <v>229</v>
      </c>
      <c r="BP25" s="644"/>
      <c r="BQ25" s="644"/>
      <c r="BR25" s="644"/>
      <c r="BS25" s="650" t="s">
        <v>256</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4022091</v>
      </c>
      <c r="CS25" s="677"/>
      <c r="CT25" s="677"/>
      <c r="CU25" s="677"/>
      <c r="CV25" s="677"/>
      <c r="CW25" s="677"/>
      <c r="CX25" s="677"/>
      <c r="CY25" s="678"/>
      <c r="CZ25" s="646">
        <v>12.5</v>
      </c>
      <c r="DA25" s="675"/>
      <c r="DB25" s="675"/>
      <c r="DC25" s="679"/>
      <c r="DD25" s="650">
        <v>3565959</v>
      </c>
      <c r="DE25" s="677"/>
      <c r="DF25" s="677"/>
      <c r="DG25" s="677"/>
      <c r="DH25" s="677"/>
      <c r="DI25" s="677"/>
      <c r="DJ25" s="677"/>
      <c r="DK25" s="678"/>
      <c r="DL25" s="650">
        <v>3454953</v>
      </c>
      <c r="DM25" s="677"/>
      <c r="DN25" s="677"/>
      <c r="DO25" s="677"/>
      <c r="DP25" s="677"/>
      <c r="DQ25" s="677"/>
      <c r="DR25" s="677"/>
      <c r="DS25" s="677"/>
      <c r="DT25" s="677"/>
      <c r="DU25" s="677"/>
      <c r="DV25" s="678"/>
      <c r="DW25" s="646">
        <v>23.6</v>
      </c>
      <c r="DX25" s="675"/>
      <c r="DY25" s="675"/>
      <c r="DZ25" s="675"/>
      <c r="EA25" s="675"/>
      <c r="EB25" s="675"/>
      <c r="EC25" s="676"/>
    </row>
    <row r="26" spans="2:133" ht="11.25" customHeight="1">
      <c r="B26" s="638" t="s">
        <v>297</v>
      </c>
      <c r="C26" s="639"/>
      <c r="D26" s="639"/>
      <c r="E26" s="639"/>
      <c r="F26" s="639"/>
      <c r="G26" s="639"/>
      <c r="H26" s="639"/>
      <c r="I26" s="639"/>
      <c r="J26" s="639"/>
      <c r="K26" s="639"/>
      <c r="L26" s="639"/>
      <c r="M26" s="639"/>
      <c r="N26" s="639"/>
      <c r="O26" s="639"/>
      <c r="P26" s="639"/>
      <c r="Q26" s="640"/>
      <c r="R26" s="641">
        <v>146439</v>
      </c>
      <c r="S26" s="642"/>
      <c r="T26" s="642"/>
      <c r="U26" s="642"/>
      <c r="V26" s="642"/>
      <c r="W26" s="642"/>
      <c r="X26" s="642"/>
      <c r="Y26" s="643"/>
      <c r="Z26" s="644">
        <v>0.4</v>
      </c>
      <c r="AA26" s="644"/>
      <c r="AB26" s="644"/>
      <c r="AC26" s="644"/>
      <c r="AD26" s="645" t="s">
        <v>229</v>
      </c>
      <c r="AE26" s="645"/>
      <c r="AF26" s="645"/>
      <c r="AG26" s="645"/>
      <c r="AH26" s="645"/>
      <c r="AI26" s="645"/>
      <c r="AJ26" s="645"/>
      <c r="AK26" s="645"/>
      <c r="AL26" s="646" t="s">
        <v>128</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128</v>
      </c>
      <c r="BH26" s="642"/>
      <c r="BI26" s="642"/>
      <c r="BJ26" s="642"/>
      <c r="BK26" s="642"/>
      <c r="BL26" s="642"/>
      <c r="BM26" s="642"/>
      <c r="BN26" s="643"/>
      <c r="BO26" s="644" t="s">
        <v>229</v>
      </c>
      <c r="BP26" s="644"/>
      <c r="BQ26" s="644"/>
      <c r="BR26" s="644"/>
      <c r="BS26" s="650" t="s">
        <v>128</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2676012</v>
      </c>
      <c r="CS26" s="642"/>
      <c r="CT26" s="642"/>
      <c r="CU26" s="642"/>
      <c r="CV26" s="642"/>
      <c r="CW26" s="642"/>
      <c r="CX26" s="642"/>
      <c r="CY26" s="643"/>
      <c r="CZ26" s="646">
        <v>8.3000000000000007</v>
      </c>
      <c r="DA26" s="675"/>
      <c r="DB26" s="675"/>
      <c r="DC26" s="679"/>
      <c r="DD26" s="650">
        <v>2257006</v>
      </c>
      <c r="DE26" s="642"/>
      <c r="DF26" s="642"/>
      <c r="DG26" s="642"/>
      <c r="DH26" s="642"/>
      <c r="DI26" s="642"/>
      <c r="DJ26" s="642"/>
      <c r="DK26" s="643"/>
      <c r="DL26" s="650" t="s">
        <v>229</v>
      </c>
      <c r="DM26" s="642"/>
      <c r="DN26" s="642"/>
      <c r="DO26" s="642"/>
      <c r="DP26" s="642"/>
      <c r="DQ26" s="642"/>
      <c r="DR26" s="642"/>
      <c r="DS26" s="642"/>
      <c r="DT26" s="642"/>
      <c r="DU26" s="642"/>
      <c r="DV26" s="643"/>
      <c r="DW26" s="646" t="s">
        <v>229</v>
      </c>
      <c r="DX26" s="675"/>
      <c r="DY26" s="675"/>
      <c r="DZ26" s="675"/>
      <c r="EA26" s="675"/>
      <c r="EB26" s="675"/>
      <c r="EC26" s="676"/>
    </row>
    <row r="27" spans="2:133" ht="11.25" customHeight="1">
      <c r="B27" s="638" t="s">
        <v>300</v>
      </c>
      <c r="C27" s="639"/>
      <c r="D27" s="639"/>
      <c r="E27" s="639"/>
      <c r="F27" s="639"/>
      <c r="G27" s="639"/>
      <c r="H27" s="639"/>
      <c r="I27" s="639"/>
      <c r="J27" s="639"/>
      <c r="K27" s="639"/>
      <c r="L27" s="639"/>
      <c r="M27" s="639"/>
      <c r="N27" s="639"/>
      <c r="O27" s="639"/>
      <c r="P27" s="639"/>
      <c r="Q27" s="640"/>
      <c r="R27" s="641">
        <v>4801319</v>
      </c>
      <c r="S27" s="642"/>
      <c r="T27" s="642"/>
      <c r="U27" s="642"/>
      <c r="V27" s="642"/>
      <c r="W27" s="642"/>
      <c r="X27" s="642"/>
      <c r="Y27" s="643"/>
      <c r="Z27" s="644">
        <v>13.8</v>
      </c>
      <c r="AA27" s="644"/>
      <c r="AB27" s="644"/>
      <c r="AC27" s="644"/>
      <c r="AD27" s="645" t="s">
        <v>256</v>
      </c>
      <c r="AE27" s="645"/>
      <c r="AF27" s="645"/>
      <c r="AG27" s="645"/>
      <c r="AH27" s="645"/>
      <c r="AI27" s="645"/>
      <c r="AJ27" s="645"/>
      <c r="AK27" s="645"/>
      <c r="AL27" s="646" t="s">
        <v>128</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4342866</v>
      </c>
      <c r="BH27" s="642"/>
      <c r="BI27" s="642"/>
      <c r="BJ27" s="642"/>
      <c r="BK27" s="642"/>
      <c r="BL27" s="642"/>
      <c r="BM27" s="642"/>
      <c r="BN27" s="643"/>
      <c r="BO27" s="644">
        <v>100</v>
      </c>
      <c r="BP27" s="644"/>
      <c r="BQ27" s="644"/>
      <c r="BR27" s="644"/>
      <c r="BS27" s="650" t="s">
        <v>128</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3845745</v>
      </c>
      <c r="CS27" s="677"/>
      <c r="CT27" s="677"/>
      <c r="CU27" s="677"/>
      <c r="CV27" s="677"/>
      <c r="CW27" s="677"/>
      <c r="CX27" s="677"/>
      <c r="CY27" s="678"/>
      <c r="CZ27" s="646">
        <v>11.9</v>
      </c>
      <c r="DA27" s="675"/>
      <c r="DB27" s="675"/>
      <c r="DC27" s="679"/>
      <c r="DD27" s="650">
        <v>1368500</v>
      </c>
      <c r="DE27" s="677"/>
      <c r="DF27" s="677"/>
      <c r="DG27" s="677"/>
      <c r="DH27" s="677"/>
      <c r="DI27" s="677"/>
      <c r="DJ27" s="677"/>
      <c r="DK27" s="678"/>
      <c r="DL27" s="650">
        <v>1268046</v>
      </c>
      <c r="DM27" s="677"/>
      <c r="DN27" s="677"/>
      <c r="DO27" s="677"/>
      <c r="DP27" s="677"/>
      <c r="DQ27" s="677"/>
      <c r="DR27" s="677"/>
      <c r="DS27" s="677"/>
      <c r="DT27" s="677"/>
      <c r="DU27" s="677"/>
      <c r="DV27" s="678"/>
      <c r="DW27" s="646">
        <v>8.6999999999999993</v>
      </c>
      <c r="DX27" s="675"/>
      <c r="DY27" s="675"/>
      <c r="DZ27" s="675"/>
      <c r="EA27" s="675"/>
      <c r="EB27" s="675"/>
      <c r="EC27" s="676"/>
    </row>
    <row r="28" spans="2:133" ht="11.25" customHeight="1">
      <c r="B28" s="683" t="s">
        <v>303</v>
      </c>
      <c r="C28" s="684"/>
      <c r="D28" s="684"/>
      <c r="E28" s="684"/>
      <c r="F28" s="684"/>
      <c r="G28" s="684"/>
      <c r="H28" s="684"/>
      <c r="I28" s="684"/>
      <c r="J28" s="684"/>
      <c r="K28" s="684"/>
      <c r="L28" s="684"/>
      <c r="M28" s="684"/>
      <c r="N28" s="684"/>
      <c r="O28" s="684"/>
      <c r="P28" s="684"/>
      <c r="Q28" s="685"/>
      <c r="R28" s="641" t="s">
        <v>128</v>
      </c>
      <c r="S28" s="642"/>
      <c r="T28" s="642"/>
      <c r="U28" s="642"/>
      <c r="V28" s="642"/>
      <c r="W28" s="642"/>
      <c r="X28" s="642"/>
      <c r="Y28" s="643"/>
      <c r="Z28" s="644" t="s">
        <v>229</v>
      </c>
      <c r="AA28" s="644"/>
      <c r="AB28" s="644"/>
      <c r="AC28" s="644"/>
      <c r="AD28" s="645" t="s">
        <v>229</v>
      </c>
      <c r="AE28" s="645"/>
      <c r="AF28" s="645"/>
      <c r="AG28" s="645"/>
      <c r="AH28" s="645"/>
      <c r="AI28" s="645"/>
      <c r="AJ28" s="645"/>
      <c r="AK28" s="645"/>
      <c r="AL28" s="646" t="s">
        <v>229</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2391263</v>
      </c>
      <c r="CS28" s="642"/>
      <c r="CT28" s="642"/>
      <c r="CU28" s="642"/>
      <c r="CV28" s="642"/>
      <c r="CW28" s="642"/>
      <c r="CX28" s="642"/>
      <c r="CY28" s="643"/>
      <c r="CZ28" s="646">
        <v>7.4</v>
      </c>
      <c r="DA28" s="675"/>
      <c r="DB28" s="675"/>
      <c r="DC28" s="679"/>
      <c r="DD28" s="650">
        <v>2326268</v>
      </c>
      <c r="DE28" s="642"/>
      <c r="DF28" s="642"/>
      <c r="DG28" s="642"/>
      <c r="DH28" s="642"/>
      <c r="DI28" s="642"/>
      <c r="DJ28" s="642"/>
      <c r="DK28" s="643"/>
      <c r="DL28" s="650">
        <v>2326268</v>
      </c>
      <c r="DM28" s="642"/>
      <c r="DN28" s="642"/>
      <c r="DO28" s="642"/>
      <c r="DP28" s="642"/>
      <c r="DQ28" s="642"/>
      <c r="DR28" s="642"/>
      <c r="DS28" s="642"/>
      <c r="DT28" s="642"/>
      <c r="DU28" s="642"/>
      <c r="DV28" s="643"/>
      <c r="DW28" s="646">
        <v>15.9</v>
      </c>
      <c r="DX28" s="675"/>
      <c r="DY28" s="675"/>
      <c r="DZ28" s="675"/>
      <c r="EA28" s="675"/>
      <c r="EB28" s="675"/>
      <c r="EC28" s="676"/>
    </row>
    <row r="29" spans="2:133" ht="11.25" customHeight="1">
      <c r="B29" s="638" t="s">
        <v>305</v>
      </c>
      <c r="C29" s="639"/>
      <c r="D29" s="639"/>
      <c r="E29" s="639"/>
      <c r="F29" s="639"/>
      <c r="G29" s="639"/>
      <c r="H29" s="639"/>
      <c r="I29" s="639"/>
      <c r="J29" s="639"/>
      <c r="K29" s="639"/>
      <c r="L29" s="639"/>
      <c r="M29" s="639"/>
      <c r="N29" s="639"/>
      <c r="O29" s="639"/>
      <c r="P29" s="639"/>
      <c r="Q29" s="640"/>
      <c r="R29" s="641">
        <v>3683512</v>
      </c>
      <c r="S29" s="642"/>
      <c r="T29" s="642"/>
      <c r="U29" s="642"/>
      <c r="V29" s="642"/>
      <c r="W29" s="642"/>
      <c r="X29" s="642"/>
      <c r="Y29" s="643"/>
      <c r="Z29" s="644">
        <v>10.6</v>
      </c>
      <c r="AA29" s="644"/>
      <c r="AB29" s="644"/>
      <c r="AC29" s="644"/>
      <c r="AD29" s="645" t="s">
        <v>229</v>
      </c>
      <c r="AE29" s="645"/>
      <c r="AF29" s="645"/>
      <c r="AG29" s="645"/>
      <c r="AH29" s="645"/>
      <c r="AI29" s="645"/>
      <c r="AJ29" s="645"/>
      <c r="AK29" s="645"/>
      <c r="AL29" s="646" t="s">
        <v>229</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309</v>
      </c>
      <c r="CG29" s="657"/>
      <c r="CH29" s="657"/>
      <c r="CI29" s="657"/>
      <c r="CJ29" s="657"/>
      <c r="CK29" s="657"/>
      <c r="CL29" s="657"/>
      <c r="CM29" s="657"/>
      <c r="CN29" s="657"/>
      <c r="CO29" s="657"/>
      <c r="CP29" s="657"/>
      <c r="CQ29" s="658"/>
      <c r="CR29" s="641">
        <v>2391263</v>
      </c>
      <c r="CS29" s="677"/>
      <c r="CT29" s="677"/>
      <c r="CU29" s="677"/>
      <c r="CV29" s="677"/>
      <c r="CW29" s="677"/>
      <c r="CX29" s="677"/>
      <c r="CY29" s="678"/>
      <c r="CZ29" s="646">
        <v>7.4</v>
      </c>
      <c r="DA29" s="675"/>
      <c r="DB29" s="675"/>
      <c r="DC29" s="679"/>
      <c r="DD29" s="650">
        <v>2326268</v>
      </c>
      <c r="DE29" s="677"/>
      <c r="DF29" s="677"/>
      <c r="DG29" s="677"/>
      <c r="DH29" s="677"/>
      <c r="DI29" s="677"/>
      <c r="DJ29" s="677"/>
      <c r="DK29" s="678"/>
      <c r="DL29" s="650">
        <v>2326268</v>
      </c>
      <c r="DM29" s="677"/>
      <c r="DN29" s="677"/>
      <c r="DO29" s="677"/>
      <c r="DP29" s="677"/>
      <c r="DQ29" s="677"/>
      <c r="DR29" s="677"/>
      <c r="DS29" s="677"/>
      <c r="DT29" s="677"/>
      <c r="DU29" s="677"/>
      <c r="DV29" s="678"/>
      <c r="DW29" s="646">
        <v>15.9</v>
      </c>
      <c r="DX29" s="675"/>
      <c r="DY29" s="675"/>
      <c r="DZ29" s="675"/>
      <c r="EA29" s="675"/>
      <c r="EB29" s="675"/>
      <c r="EC29" s="676"/>
    </row>
    <row r="30" spans="2:133" ht="11.25" customHeight="1">
      <c r="B30" s="638" t="s">
        <v>310</v>
      </c>
      <c r="C30" s="639"/>
      <c r="D30" s="639"/>
      <c r="E30" s="639"/>
      <c r="F30" s="639"/>
      <c r="G30" s="639"/>
      <c r="H30" s="639"/>
      <c r="I30" s="639"/>
      <c r="J30" s="639"/>
      <c r="K30" s="639"/>
      <c r="L30" s="639"/>
      <c r="M30" s="639"/>
      <c r="N30" s="639"/>
      <c r="O30" s="639"/>
      <c r="P30" s="639"/>
      <c r="Q30" s="640"/>
      <c r="R30" s="641">
        <v>51733</v>
      </c>
      <c r="S30" s="642"/>
      <c r="T30" s="642"/>
      <c r="U30" s="642"/>
      <c r="V30" s="642"/>
      <c r="W30" s="642"/>
      <c r="X30" s="642"/>
      <c r="Y30" s="643"/>
      <c r="Z30" s="644">
        <v>0.1</v>
      </c>
      <c r="AA30" s="644"/>
      <c r="AB30" s="644"/>
      <c r="AC30" s="644"/>
      <c r="AD30" s="645">
        <v>1517</v>
      </c>
      <c r="AE30" s="645"/>
      <c r="AF30" s="645"/>
      <c r="AG30" s="645"/>
      <c r="AH30" s="645"/>
      <c r="AI30" s="645"/>
      <c r="AJ30" s="645"/>
      <c r="AK30" s="645"/>
      <c r="AL30" s="646">
        <v>0</v>
      </c>
      <c r="AM30" s="647"/>
      <c r="AN30" s="647"/>
      <c r="AO30" s="648"/>
      <c r="AP30" s="689" t="s">
        <v>311</v>
      </c>
      <c r="AQ30" s="690"/>
      <c r="AR30" s="690"/>
      <c r="AS30" s="690"/>
      <c r="AT30" s="695" t="s">
        <v>312</v>
      </c>
      <c r="AU30" s="230"/>
      <c r="AV30" s="230"/>
      <c r="AW30" s="230"/>
      <c r="AX30" s="627" t="s">
        <v>187</v>
      </c>
      <c r="AY30" s="628"/>
      <c r="AZ30" s="628"/>
      <c r="BA30" s="628"/>
      <c r="BB30" s="628"/>
      <c r="BC30" s="628"/>
      <c r="BD30" s="628"/>
      <c r="BE30" s="628"/>
      <c r="BF30" s="629"/>
      <c r="BG30" s="701">
        <v>99</v>
      </c>
      <c r="BH30" s="702"/>
      <c r="BI30" s="702"/>
      <c r="BJ30" s="702"/>
      <c r="BK30" s="702"/>
      <c r="BL30" s="702"/>
      <c r="BM30" s="636">
        <v>96.7</v>
      </c>
      <c r="BN30" s="702"/>
      <c r="BO30" s="702"/>
      <c r="BP30" s="702"/>
      <c r="BQ30" s="703"/>
      <c r="BR30" s="701">
        <v>98.9</v>
      </c>
      <c r="BS30" s="702"/>
      <c r="BT30" s="702"/>
      <c r="BU30" s="702"/>
      <c r="BV30" s="702"/>
      <c r="BW30" s="702"/>
      <c r="BX30" s="636">
        <v>96.4</v>
      </c>
      <c r="BY30" s="702"/>
      <c r="BZ30" s="702"/>
      <c r="CA30" s="702"/>
      <c r="CB30" s="703"/>
      <c r="CD30" s="706"/>
      <c r="CE30" s="707"/>
      <c r="CF30" s="656" t="s">
        <v>313</v>
      </c>
      <c r="CG30" s="657"/>
      <c r="CH30" s="657"/>
      <c r="CI30" s="657"/>
      <c r="CJ30" s="657"/>
      <c r="CK30" s="657"/>
      <c r="CL30" s="657"/>
      <c r="CM30" s="657"/>
      <c r="CN30" s="657"/>
      <c r="CO30" s="657"/>
      <c r="CP30" s="657"/>
      <c r="CQ30" s="658"/>
      <c r="CR30" s="641">
        <v>2257783</v>
      </c>
      <c r="CS30" s="642"/>
      <c r="CT30" s="642"/>
      <c r="CU30" s="642"/>
      <c r="CV30" s="642"/>
      <c r="CW30" s="642"/>
      <c r="CX30" s="642"/>
      <c r="CY30" s="643"/>
      <c r="CZ30" s="646">
        <v>7</v>
      </c>
      <c r="DA30" s="675"/>
      <c r="DB30" s="675"/>
      <c r="DC30" s="679"/>
      <c r="DD30" s="650">
        <v>2196013</v>
      </c>
      <c r="DE30" s="642"/>
      <c r="DF30" s="642"/>
      <c r="DG30" s="642"/>
      <c r="DH30" s="642"/>
      <c r="DI30" s="642"/>
      <c r="DJ30" s="642"/>
      <c r="DK30" s="643"/>
      <c r="DL30" s="650">
        <v>2196013</v>
      </c>
      <c r="DM30" s="642"/>
      <c r="DN30" s="642"/>
      <c r="DO30" s="642"/>
      <c r="DP30" s="642"/>
      <c r="DQ30" s="642"/>
      <c r="DR30" s="642"/>
      <c r="DS30" s="642"/>
      <c r="DT30" s="642"/>
      <c r="DU30" s="642"/>
      <c r="DV30" s="643"/>
      <c r="DW30" s="646">
        <v>15</v>
      </c>
      <c r="DX30" s="675"/>
      <c r="DY30" s="675"/>
      <c r="DZ30" s="675"/>
      <c r="EA30" s="675"/>
      <c r="EB30" s="675"/>
      <c r="EC30" s="676"/>
    </row>
    <row r="31" spans="2:133" ht="11.25" customHeight="1">
      <c r="B31" s="638" t="s">
        <v>314</v>
      </c>
      <c r="C31" s="639"/>
      <c r="D31" s="639"/>
      <c r="E31" s="639"/>
      <c r="F31" s="639"/>
      <c r="G31" s="639"/>
      <c r="H31" s="639"/>
      <c r="I31" s="639"/>
      <c r="J31" s="639"/>
      <c r="K31" s="639"/>
      <c r="L31" s="639"/>
      <c r="M31" s="639"/>
      <c r="N31" s="639"/>
      <c r="O31" s="639"/>
      <c r="P31" s="639"/>
      <c r="Q31" s="640"/>
      <c r="R31" s="641">
        <v>148080</v>
      </c>
      <c r="S31" s="642"/>
      <c r="T31" s="642"/>
      <c r="U31" s="642"/>
      <c r="V31" s="642"/>
      <c r="W31" s="642"/>
      <c r="X31" s="642"/>
      <c r="Y31" s="643"/>
      <c r="Z31" s="644">
        <v>0.4</v>
      </c>
      <c r="AA31" s="644"/>
      <c r="AB31" s="644"/>
      <c r="AC31" s="644"/>
      <c r="AD31" s="645" t="s">
        <v>256</v>
      </c>
      <c r="AE31" s="645"/>
      <c r="AF31" s="645"/>
      <c r="AG31" s="645"/>
      <c r="AH31" s="645"/>
      <c r="AI31" s="645"/>
      <c r="AJ31" s="645"/>
      <c r="AK31" s="645"/>
      <c r="AL31" s="646" t="s">
        <v>128</v>
      </c>
      <c r="AM31" s="647"/>
      <c r="AN31" s="647"/>
      <c r="AO31" s="648"/>
      <c r="AP31" s="691"/>
      <c r="AQ31" s="692"/>
      <c r="AR31" s="692"/>
      <c r="AS31" s="692"/>
      <c r="AT31" s="696"/>
      <c r="AU31" s="229" t="s">
        <v>315</v>
      </c>
      <c r="AV31" s="229"/>
      <c r="AW31" s="229"/>
      <c r="AX31" s="638" t="s">
        <v>316</v>
      </c>
      <c r="AY31" s="639"/>
      <c r="AZ31" s="639"/>
      <c r="BA31" s="639"/>
      <c r="BB31" s="639"/>
      <c r="BC31" s="639"/>
      <c r="BD31" s="639"/>
      <c r="BE31" s="639"/>
      <c r="BF31" s="640"/>
      <c r="BG31" s="698">
        <v>99</v>
      </c>
      <c r="BH31" s="677"/>
      <c r="BI31" s="677"/>
      <c r="BJ31" s="677"/>
      <c r="BK31" s="677"/>
      <c r="BL31" s="677"/>
      <c r="BM31" s="647">
        <v>97.1</v>
      </c>
      <c r="BN31" s="699"/>
      <c r="BO31" s="699"/>
      <c r="BP31" s="699"/>
      <c r="BQ31" s="700"/>
      <c r="BR31" s="698">
        <v>99.1</v>
      </c>
      <c r="BS31" s="677"/>
      <c r="BT31" s="677"/>
      <c r="BU31" s="677"/>
      <c r="BV31" s="677"/>
      <c r="BW31" s="677"/>
      <c r="BX31" s="647">
        <v>96.8</v>
      </c>
      <c r="BY31" s="699"/>
      <c r="BZ31" s="699"/>
      <c r="CA31" s="699"/>
      <c r="CB31" s="700"/>
      <c r="CD31" s="706"/>
      <c r="CE31" s="707"/>
      <c r="CF31" s="656" t="s">
        <v>317</v>
      </c>
      <c r="CG31" s="657"/>
      <c r="CH31" s="657"/>
      <c r="CI31" s="657"/>
      <c r="CJ31" s="657"/>
      <c r="CK31" s="657"/>
      <c r="CL31" s="657"/>
      <c r="CM31" s="657"/>
      <c r="CN31" s="657"/>
      <c r="CO31" s="657"/>
      <c r="CP31" s="657"/>
      <c r="CQ31" s="658"/>
      <c r="CR31" s="641">
        <v>133480</v>
      </c>
      <c r="CS31" s="677"/>
      <c r="CT31" s="677"/>
      <c r="CU31" s="677"/>
      <c r="CV31" s="677"/>
      <c r="CW31" s="677"/>
      <c r="CX31" s="677"/>
      <c r="CY31" s="678"/>
      <c r="CZ31" s="646">
        <v>0.4</v>
      </c>
      <c r="DA31" s="675"/>
      <c r="DB31" s="675"/>
      <c r="DC31" s="679"/>
      <c r="DD31" s="650">
        <v>130255</v>
      </c>
      <c r="DE31" s="677"/>
      <c r="DF31" s="677"/>
      <c r="DG31" s="677"/>
      <c r="DH31" s="677"/>
      <c r="DI31" s="677"/>
      <c r="DJ31" s="677"/>
      <c r="DK31" s="678"/>
      <c r="DL31" s="650">
        <v>130255</v>
      </c>
      <c r="DM31" s="677"/>
      <c r="DN31" s="677"/>
      <c r="DO31" s="677"/>
      <c r="DP31" s="677"/>
      <c r="DQ31" s="677"/>
      <c r="DR31" s="677"/>
      <c r="DS31" s="677"/>
      <c r="DT31" s="677"/>
      <c r="DU31" s="677"/>
      <c r="DV31" s="678"/>
      <c r="DW31" s="646">
        <v>0.9</v>
      </c>
      <c r="DX31" s="675"/>
      <c r="DY31" s="675"/>
      <c r="DZ31" s="675"/>
      <c r="EA31" s="675"/>
      <c r="EB31" s="675"/>
      <c r="EC31" s="676"/>
    </row>
    <row r="32" spans="2:133" ht="11.25" customHeight="1">
      <c r="B32" s="638" t="s">
        <v>318</v>
      </c>
      <c r="C32" s="639"/>
      <c r="D32" s="639"/>
      <c r="E32" s="639"/>
      <c r="F32" s="639"/>
      <c r="G32" s="639"/>
      <c r="H32" s="639"/>
      <c r="I32" s="639"/>
      <c r="J32" s="639"/>
      <c r="K32" s="639"/>
      <c r="L32" s="639"/>
      <c r="M32" s="639"/>
      <c r="N32" s="639"/>
      <c r="O32" s="639"/>
      <c r="P32" s="639"/>
      <c r="Q32" s="640"/>
      <c r="R32" s="641">
        <v>600670</v>
      </c>
      <c r="S32" s="642"/>
      <c r="T32" s="642"/>
      <c r="U32" s="642"/>
      <c r="V32" s="642"/>
      <c r="W32" s="642"/>
      <c r="X32" s="642"/>
      <c r="Y32" s="643"/>
      <c r="Z32" s="644">
        <v>1.7</v>
      </c>
      <c r="AA32" s="644"/>
      <c r="AB32" s="644"/>
      <c r="AC32" s="644"/>
      <c r="AD32" s="645" t="s">
        <v>229</v>
      </c>
      <c r="AE32" s="645"/>
      <c r="AF32" s="645"/>
      <c r="AG32" s="645"/>
      <c r="AH32" s="645"/>
      <c r="AI32" s="645"/>
      <c r="AJ32" s="645"/>
      <c r="AK32" s="645"/>
      <c r="AL32" s="646" t="s">
        <v>128</v>
      </c>
      <c r="AM32" s="647"/>
      <c r="AN32" s="647"/>
      <c r="AO32" s="648"/>
      <c r="AP32" s="693"/>
      <c r="AQ32" s="694"/>
      <c r="AR32" s="694"/>
      <c r="AS32" s="694"/>
      <c r="AT32" s="697"/>
      <c r="AU32" s="231"/>
      <c r="AV32" s="231"/>
      <c r="AW32" s="231"/>
      <c r="AX32" s="686" t="s">
        <v>319</v>
      </c>
      <c r="AY32" s="687"/>
      <c r="AZ32" s="687"/>
      <c r="BA32" s="687"/>
      <c r="BB32" s="687"/>
      <c r="BC32" s="687"/>
      <c r="BD32" s="687"/>
      <c r="BE32" s="687"/>
      <c r="BF32" s="688"/>
      <c r="BG32" s="710">
        <v>99</v>
      </c>
      <c r="BH32" s="711"/>
      <c r="BI32" s="711"/>
      <c r="BJ32" s="711"/>
      <c r="BK32" s="711"/>
      <c r="BL32" s="711"/>
      <c r="BM32" s="712">
        <v>96.3</v>
      </c>
      <c r="BN32" s="711"/>
      <c r="BO32" s="711"/>
      <c r="BP32" s="711"/>
      <c r="BQ32" s="713"/>
      <c r="BR32" s="710">
        <v>98.7</v>
      </c>
      <c r="BS32" s="711"/>
      <c r="BT32" s="711"/>
      <c r="BU32" s="711"/>
      <c r="BV32" s="711"/>
      <c r="BW32" s="711"/>
      <c r="BX32" s="712">
        <v>95.9</v>
      </c>
      <c r="BY32" s="711"/>
      <c r="BZ32" s="711"/>
      <c r="CA32" s="711"/>
      <c r="CB32" s="713"/>
      <c r="CD32" s="708"/>
      <c r="CE32" s="709"/>
      <c r="CF32" s="656" t="s">
        <v>320</v>
      </c>
      <c r="CG32" s="657"/>
      <c r="CH32" s="657"/>
      <c r="CI32" s="657"/>
      <c r="CJ32" s="657"/>
      <c r="CK32" s="657"/>
      <c r="CL32" s="657"/>
      <c r="CM32" s="657"/>
      <c r="CN32" s="657"/>
      <c r="CO32" s="657"/>
      <c r="CP32" s="657"/>
      <c r="CQ32" s="658"/>
      <c r="CR32" s="641" t="s">
        <v>256</v>
      </c>
      <c r="CS32" s="642"/>
      <c r="CT32" s="642"/>
      <c r="CU32" s="642"/>
      <c r="CV32" s="642"/>
      <c r="CW32" s="642"/>
      <c r="CX32" s="642"/>
      <c r="CY32" s="643"/>
      <c r="CZ32" s="646" t="s">
        <v>128</v>
      </c>
      <c r="DA32" s="675"/>
      <c r="DB32" s="675"/>
      <c r="DC32" s="679"/>
      <c r="DD32" s="650" t="s">
        <v>229</v>
      </c>
      <c r="DE32" s="642"/>
      <c r="DF32" s="642"/>
      <c r="DG32" s="642"/>
      <c r="DH32" s="642"/>
      <c r="DI32" s="642"/>
      <c r="DJ32" s="642"/>
      <c r="DK32" s="643"/>
      <c r="DL32" s="650" t="s">
        <v>229</v>
      </c>
      <c r="DM32" s="642"/>
      <c r="DN32" s="642"/>
      <c r="DO32" s="642"/>
      <c r="DP32" s="642"/>
      <c r="DQ32" s="642"/>
      <c r="DR32" s="642"/>
      <c r="DS32" s="642"/>
      <c r="DT32" s="642"/>
      <c r="DU32" s="642"/>
      <c r="DV32" s="643"/>
      <c r="DW32" s="646" t="s">
        <v>229</v>
      </c>
      <c r="DX32" s="675"/>
      <c r="DY32" s="675"/>
      <c r="DZ32" s="675"/>
      <c r="EA32" s="675"/>
      <c r="EB32" s="675"/>
      <c r="EC32" s="676"/>
    </row>
    <row r="33" spans="2:133" ht="11.25" customHeight="1">
      <c r="B33" s="638" t="s">
        <v>321</v>
      </c>
      <c r="C33" s="639"/>
      <c r="D33" s="639"/>
      <c r="E33" s="639"/>
      <c r="F33" s="639"/>
      <c r="G33" s="639"/>
      <c r="H33" s="639"/>
      <c r="I33" s="639"/>
      <c r="J33" s="639"/>
      <c r="K33" s="639"/>
      <c r="L33" s="639"/>
      <c r="M33" s="639"/>
      <c r="N33" s="639"/>
      <c r="O33" s="639"/>
      <c r="P33" s="639"/>
      <c r="Q33" s="640"/>
      <c r="R33" s="641">
        <v>2071164</v>
      </c>
      <c r="S33" s="642"/>
      <c r="T33" s="642"/>
      <c r="U33" s="642"/>
      <c r="V33" s="642"/>
      <c r="W33" s="642"/>
      <c r="X33" s="642"/>
      <c r="Y33" s="643"/>
      <c r="Z33" s="644">
        <v>6</v>
      </c>
      <c r="AA33" s="644"/>
      <c r="AB33" s="644"/>
      <c r="AC33" s="644"/>
      <c r="AD33" s="645" t="s">
        <v>229</v>
      </c>
      <c r="AE33" s="645"/>
      <c r="AF33" s="645"/>
      <c r="AG33" s="645"/>
      <c r="AH33" s="645"/>
      <c r="AI33" s="645"/>
      <c r="AJ33" s="645"/>
      <c r="AK33" s="645"/>
      <c r="AL33" s="646" t="s">
        <v>128</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322</v>
      </c>
      <c r="CE33" s="657"/>
      <c r="CF33" s="657"/>
      <c r="CG33" s="657"/>
      <c r="CH33" s="657"/>
      <c r="CI33" s="657"/>
      <c r="CJ33" s="657"/>
      <c r="CK33" s="657"/>
      <c r="CL33" s="657"/>
      <c r="CM33" s="657"/>
      <c r="CN33" s="657"/>
      <c r="CO33" s="657"/>
      <c r="CP33" s="657"/>
      <c r="CQ33" s="658"/>
      <c r="CR33" s="641">
        <v>14587017</v>
      </c>
      <c r="CS33" s="677"/>
      <c r="CT33" s="677"/>
      <c r="CU33" s="677"/>
      <c r="CV33" s="677"/>
      <c r="CW33" s="677"/>
      <c r="CX33" s="677"/>
      <c r="CY33" s="678"/>
      <c r="CZ33" s="646">
        <v>45.3</v>
      </c>
      <c r="DA33" s="675"/>
      <c r="DB33" s="675"/>
      <c r="DC33" s="679"/>
      <c r="DD33" s="650">
        <v>8363804</v>
      </c>
      <c r="DE33" s="677"/>
      <c r="DF33" s="677"/>
      <c r="DG33" s="677"/>
      <c r="DH33" s="677"/>
      <c r="DI33" s="677"/>
      <c r="DJ33" s="677"/>
      <c r="DK33" s="678"/>
      <c r="DL33" s="650">
        <v>6285276</v>
      </c>
      <c r="DM33" s="677"/>
      <c r="DN33" s="677"/>
      <c r="DO33" s="677"/>
      <c r="DP33" s="677"/>
      <c r="DQ33" s="677"/>
      <c r="DR33" s="677"/>
      <c r="DS33" s="677"/>
      <c r="DT33" s="677"/>
      <c r="DU33" s="677"/>
      <c r="DV33" s="678"/>
      <c r="DW33" s="646">
        <v>43</v>
      </c>
      <c r="DX33" s="675"/>
      <c r="DY33" s="675"/>
      <c r="DZ33" s="675"/>
      <c r="EA33" s="675"/>
      <c r="EB33" s="675"/>
      <c r="EC33" s="676"/>
    </row>
    <row r="34" spans="2:133" ht="11.25" customHeight="1">
      <c r="B34" s="638" t="s">
        <v>323</v>
      </c>
      <c r="C34" s="639"/>
      <c r="D34" s="639"/>
      <c r="E34" s="639"/>
      <c r="F34" s="639"/>
      <c r="G34" s="639"/>
      <c r="H34" s="639"/>
      <c r="I34" s="639"/>
      <c r="J34" s="639"/>
      <c r="K34" s="639"/>
      <c r="L34" s="639"/>
      <c r="M34" s="639"/>
      <c r="N34" s="639"/>
      <c r="O34" s="639"/>
      <c r="P34" s="639"/>
      <c r="Q34" s="640"/>
      <c r="R34" s="641">
        <v>632158</v>
      </c>
      <c r="S34" s="642"/>
      <c r="T34" s="642"/>
      <c r="U34" s="642"/>
      <c r="V34" s="642"/>
      <c r="W34" s="642"/>
      <c r="X34" s="642"/>
      <c r="Y34" s="643"/>
      <c r="Z34" s="644">
        <v>1.8</v>
      </c>
      <c r="AA34" s="644"/>
      <c r="AB34" s="644"/>
      <c r="AC34" s="644"/>
      <c r="AD34" s="645">
        <v>863</v>
      </c>
      <c r="AE34" s="645"/>
      <c r="AF34" s="645"/>
      <c r="AG34" s="645"/>
      <c r="AH34" s="645"/>
      <c r="AI34" s="645"/>
      <c r="AJ34" s="645"/>
      <c r="AK34" s="645"/>
      <c r="AL34" s="646">
        <v>0</v>
      </c>
      <c r="AM34" s="647"/>
      <c r="AN34" s="647"/>
      <c r="AO34" s="648"/>
      <c r="AP34" s="234"/>
      <c r="AQ34" s="620" t="s">
        <v>324</v>
      </c>
      <c r="AR34" s="621"/>
      <c r="AS34" s="621"/>
      <c r="AT34" s="621"/>
      <c r="AU34" s="621"/>
      <c r="AV34" s="621"/>
      <c r="AW34" s="621"/>
      <c r="AX34" s="621"/>
      <c r="AY34" s="621"/>
      <c r="AZ34" s="621"/>
      <c r="BA34" s="621"/>
      <c r="BB34" s="621"/>
      <c r="BC34" s="621"/>
      <c r="BD34" s="621"/>
      <c r="BE34" s="621"/>
      <c r="BF34" s="622"/>
      <c r="BG34" s="620" t="s">
        <v>325</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326</v>
      </c>
      <c r="CE34" s="657"/>
      <c r="CF34" s="657"/>
      <c r="CG34" s="657"/>
      <c r="CH34" s="657"/>
      <c r="CI34" s="657"/>
      <c r="CJ34" s="657"/>
      <c r="CK34" s="657"/>
      <c r="CL34" s="657"/>
      <c r="CM34" s="657"/>
      <c r="CN34" s="657"/>
      <c r="CO34" s="657"/>
      <c r="CP34" s="657"/>
      <c r="CQ34" s="658"/>
      <c r="CR34" s="641">
        <v>7030505</v>
      </c>
      <c r="CS34" s="642"/>
      <c r="CT34" s="642"/>
      <c r="CU34" s="642"/>
      <c r="CV34" s="642"/>
      <c r="CW34" s="642"/>
      <c r="CX34" s="642"/>
      <c r="CY34" s="643"/>
      <c r="CZ34" s="646">
        <v>21.8</v>
      </c>
      <c r="DA34" s="675"/>
      <c r="DB34" s="675"/>
      <c r="DC34" s="679"/>
      <c r="DD34" s="650">
        <v>3093569</v>
      </c>
      <c r="DE34" s="642"/>
      <c r="DF34" s="642"/>
      <c r="DG34" s="642"/>
      <c r="DH34" s="642"/>
      <c r="DI34" s="642"/>
      <c r="DJ34" s="642"/>
      <c r="DK34" s="643"/>
      <c r="DL34" s="650">
        <v>2439828</v>
      </c>
      <c r="DM34" s="642"/>
      <c r="DN34" s="642"/>
      <c r="DO34" s="642"/>
      <c r="DP34" s="642"/>
      <c r="DQ34" s="642"/>
      <c r="DR34" s="642"/>
      <c r="DS34" s="642"/>
      <c r="DT34" s="642"/>
      <c r="DU34" s="642"/>
      <c r="DV34" s="643"/>
      <c r="DW34" s="646">
        <v>16.7</v>
      </c>
      <c r="DX34" s="675"/>
      <c r="DY34" s="675"/>
      <c r="DZ34" s="675"/>
      <c r="EA34" s="675"/>
      <c r="EB34" s="675"/>
      <c r="EC34" s="676"/>
    </row>
    <row r="35" spans="2:133" ht="11.25" customHeight="1">
      <c r="B35" s="638" t="s">
        <v>327</v>
      </c>
      <c r="C35" s="639"/>
      <c r="D35" s="639"/>
      <c r="E35" s="639"/>
      <c r="F35" s="639"/>
      <c r="G35" s="639"/>
      <c r="H35" s="639"/>
      <c r="I35" s="639"/>
      <c r="J35" s="639"/>
      <c r="K35" s="639"/>
      <c r="L35" s="639"/>
      <c r="M35" s="639"/>
      <c r="N35" s="639"/>
      <c r="O35" s="639"/>
      <c r="P35" s="639"/>
      <c r="Q35" s="640"/>
      <c r="R35" s="641">
        <v>5586750</v>
      </c>
      <c r="S35" s="642"/>
      <c r="T35" s="642"/>
      <c r="U35" s="642"/>
      <c r="V35" s="642"/>
      <c r="W35" s="642"/>
      <c r="X35" s="642"/>
      <c r="Y35" s="643"/>
      <c r="Z35" s="644">
        <v>16.100000000000001</v>
      </c>
      <c r="AA35" s="644"/>
      <c r="AB35" s="644"/>
      <c r="AC35" s="644"/>
      <c r="AD35" s="645" t="s">
        <v>128</v>
      </c>
      <c r="AE35" s="645"/>
      <c r="AF35" s="645"/>
      <c r="AG35" s="645"/>
      <c r="AH35" s="645"/>
      <c r="AI35" s="645"/>
      <c r="AJ35" s="645"/>
      <c r="AK35" s="645"/>
      <c r="AL35" s="646" t="s">
        <v>229</v>
      </c>
      <c r="AM35" s="647"/>
      <c r="AN35" s="647"/>
      <c r="AO35" s="648"/>
      <c r="AP35" s="234"/>
      <c r="AQ35" s="714" t="s">
        <v>328</v>
      </c>
      <c r="AR35" s="715"/>
      <c r="AS35" s="715"/>
      <c r="AT35" s="715"/>
      <c r="AU35" s="715"/>
      <c r="AV35" s="715"/>
      <c r="AW35" s="715"/>
      <c r="AX35" s="715"/>
      <c r="AY35" s="716"/>
      <c r="AZ35" s="630">
        <v>3386109</v>
      </c>
      <c r="BA35" s="631"/>
      <c r="BB35" s="631"/>
      <c r="BC35" s="631"/>
      <c r="BD35" s="631"/>
      <c r="BE35" s="631"/>
      <c r="BF35" s="717"/>
      <c r="BG35" s="652" t="s">
        <v>329</v>
      </c>
      <c r="BH35" s="653"/>
      <c r="BI35" s="653"/>
      <c r="BJ35" s="653"/>
      <c r="BK35" s="653"/>
      <c r="BL35" s="653"/>
      <c r="BM35" s="653"/>
      <c r="BN35" s="653"/>
      <c r="BO35" s="653"/>
      <c r="BP35" s="653"/>
      <c r="BQ35" s="653"/>
      <c r="BR35" s="653"/>
      <c r="BS35" s="653"/>
      <c r="BT35" s="653"/>
      <c r="BU35" s="654"/>
      <c r="BV35" s="630">
        <v>227248</v>
      </c>
      <c r="BW35" s="631"/>
      <c r="BX35" s="631"/>
      <c r="BY35" s="631"/>
      <c r="BZ35" s="631"/>
      <c r="CA35" s="631"/>
      <c r="CB35" s="717"/>
      <c r="CD35" s="656" t="s">
        <v>330</v>
      </c>
      <c r="CE35" s="657"/>
      <c r="CF35" s="657"/>
      <c r="CG35" s="657"/>
      <c r="CH35" s="657"/>
      <c r="CI35" s="657"/>
      <c r="CJ35" s="657"/>
      <c r="CK35" s="657"/>
      <c r="CL35" s="657"/>
      <c r="CM35" s="657"/>
      <c r="CN35" s="657"/>
      <c r="CO35" s="657"/>
      <c r="CP35" s="657"/>
      <c r="CQ35" s="658"/>
      <c r="CR35" s="641">
        <v>205175</v>
      </c>
      <c r="CS35" s="677"/>
      <c r="CT35" s="677"/>
      <c r="CU35" s="677"/>
      <c r="CV35" s="677"/>
      <c r="CW35" s="677"/>
      <c r="CX35" s="677"/>
      <c r="CY35" s="678"/>
      <c r="CZ35" s="646">
        <v>0.6</v>
      </c>
      <c r="DA35" s="675"/>
      <c r="DB35" s="675"/>
      <c r="DC35" s="679"/>
      <c r="DD35" s="650">
        <v>164139</v>
      </c>
      <c r="DE35" s="677"/>
      <c r="DF35" s="677"/>
      <c r="DG35" s="677"/>
      <c r="DH35" s="677"/>
      <c r="DI35" s="677"/>
      <c r="DJ35" s="677"/>
      <c r="DK35" s="678"/>
      <c r="DL35" s="650">
        <v>163940</v>
      </c>
      <c r="DM35" s="677"/>
      <c r="DN35" s="677"/>
      <c r="DO35" s="677"/>
      <c r="DP35" s="677"/>
      <c r="DQ35" s="677"/>
      <c r="DR35" s="677"/>
      <c r="DS35" s="677"/>
      <c r="DT35" s="677"/>
      <c r="DU35" s="677"/>
      <c r="DV35" s="678"/>
      <c r="DW35" s="646">
        <v>1.1000000000000001</v>
      </c>
      <c r="DX35" s="675"/>
      <c r="DY35" s="675"/>
      <c r="DZ35" s="675"/>
      <c r="EA35" s="675"/>
      <c r="EB35" s="675"/>
      <c r="EC35" s="676"/>
    </row>
    <row r="36" spans="2:133" ht="11.25" customHeight="1">
      <c r="B36" s="638" t="s">
        <v>331</v>
      </c>
      <c r="C36" s="639"/>
      <c r="D36" s="639"/>
      <c r="E36" s="639"/>
      <c r="F36" s="639"/>
      <c r="G36" s="639"/>
      <c r="H36" s="639"/>
      <c r="I36" s="639"/>
      <c r="J36" s="639"/>
      <c r="K36" s="639"/>
      <c r="L36" s="639"/>
      <c r="M36" s="639"/>
      <c r="N36" s="639"/>
      <c r="O36" s="639"/>
      <c r="P36" s="639"/>
      <c r="Q36" s="640"/>
      <c r="R36" s="641" t="s">
        <v>128</v>
      </c>
      <c r="S36" s="642"/>
      <c r="T36" s="642"/>
      <c r="U36" s="642"/>
      <c r="V36" s="642"/>
      <c r="W36" s="642"/>
      <c r="X36" s="642"/>
      <c r="Y36" s="643"/>
      <c r="Z36" s="644" t="s">
        <v>128</v>
      </c>
      <c r="AA36" s="644"/>
      <c r="AB36" s="644"/>
      <c r="AC36" s="644"/>
      <c r="AD36" s="645" t="s">
        <v>229</v>
      </c>
      <c r="AE36" s="645"/>
      <c r="AF36" s="645"/>
      <c r="AG36" s="645"/>
      <c r="AH36" s="645"/>
      <c r="AI36" s="645"/>
      <c r="AJ36" s="645"/>
      <c r="AK36" s="645"/>
      <c r="AL36" s="646" t="s">
        <v>229</v>
      </c>
      <c r="AM36" s="647"/>
      <c r="AN36" s="647"/>
      <c r="AO36" s="648"/>
      <c r="AQ36" s="718" t="s">
        <v>332</v>
      </c>
      <c r="AR36" s="719"/>
      <c r="AS36" s="719"/>
      <c r="AT36" s="719"/>
      <c r="AU36" s="719"/>
      <c r="AV36" s="719"/>
      <c r="AW36" s="719"/>
      <c r="AX36" s="719"/>
      <c r="AY36" s="720"/>
      <c r="AZ36" s="641">
        <v>612162</v>
      </c>
      <c r="BA36" s="642"/>
      <c r="BB36" s="642"/>
      <c r="BC36" s="642"/>
      <c r="BD36" s="677"/>
      <c r="BE36" s="677"/>
      <c r="BF36" s="700"/>
      <c r="BG36" s="656" t="s">
        <v>333</v>
      </c>
      <c r="BH36" s="657"/>
      <c r="BI36" s="657"/>
      <c r="BJ36" s="657"/>
      <c r="BK36" s="657"/>
      <c r="BL36" s="657"/>
      <c r="BM36" s="657"/>
      <c r="BN36" s="657"/>
      <c r="BO36" s="657"/>
      <c r="BP36" s="657"/>
      <c r="BQ36" s="657"/>
      <c r="BR36" s="657"/>
      <c r="BS36" s="657"/>
      <c r="BT36" s="657"/>
      <c r="BU36" s="658"/>
      <c r="BV36" s="641">
        <v>144030</v>
      </c>
      <c r="BW36" s="642"/>
      <c r="BX36" s="642"/>
      <c r="BY36" s="642"/>
      <c r="BZ36" s="642"/>
      <c r="CA36" s="642"/>
      <c r="CB36" s="651"/>
      <c r="CD36" s="656" t="s">
        <v>334</v>
      </c>
      <c r="CE36" s="657"/>
      <c r="CF36" s="657"/>
      <c r="CG36" s="657"/>
      <c r="CH36" s="657"/>
      <c r="CI36" s="657"/>
      <c r="CJ36" s="657"/>
      <c r="CK36" s="657"/>
      <c r="CL36" s="657"/>
      <c r="CM36" s="657"/>
      <c r="CN36" s="657"/>
      <c r="CO36" s="657"/>
      <c r="CP36" s="657"/>
      <c r="CQ36" s="658"/>
      <c r="CR36" s="641">
        <v>4435629</v>
      </c>
      <c r="CS36" s="642"/>
      <c r="CT36" s="642"/>
      <c r="CU36" s="642"/>
      <c r="CV36" s="642"/>
      <c r="CW36" s="642"/>
      <c r="CX36" s="642"/>
      <c r="CY36" s="643"/>
      <c r="CZ36" s="646">
        <v>13.8</v>
      </c>
      <c r="DA36" s="675"/>
      <c r="DB36" s="675"/>
      <c r="DC36" s="679"/>
      <c r="DD36" s="650">
        <v>2865790</v>
      </c>
      <c r="DE36" s="642"/>
      <c r="DF36" s="642"/>
      <c r="DG36" s="642"/>
      <c r="DH36" s="642"/>
      <c r="DI36" s="642"/>
      <c r="DJ36" s="642"/>
      <c r="DK36" s="643"/>
      <c r="DL36" s="650">
        <v>2022770</v>
      </c>
      <c r="DM36" s="642"/>
      <c r="DN36" s="642"/>
      <c r="DO36" s="642"/>
      <c r="DP36" s="642"/>
      <c r="DQ36" s="642"/>
      <c r="DR36" s="642"/>
      <c r="DS36" s="642"/>
      <c r="DT36" s="642"/>
      <c r="DU36" s="642"/>
      <c r="DV36" s="643"/>
      <c r="DW36" s="646">
        <v>13.8</v>
      </c>
      <c r="DX36" s="675"/>
      <c r="DY36" s="675"/>
      <c r="DZ36" s="675"/>
      <c r="EA36" s="675"/>
      <c r="EB36" s="675"/>
      <c r="EC36" s="676"/>
    </row>
    <row r="37" spans="2:133" ht="11.25" customHeight="1">
      <c r="B37" s="638" t="s">
        <v>335</v>
      </c>
      <c r="C37" s="639"/>
      <c r="D37" s="639"/>
      <c r="E37" s="639"/>
      <c r="F37" s="639"/>
      <c r="G37" s="639"/>
      <c r="H37" s="639"/>
      <c r="I37" s="639"/>
      <c r="J37" s="639"/>
      <c r="K37" s="639"/>
      <c r="L37" s="639"/>
      <c r="M37" s="639"/>
      <c r="N37" s="639"/>
      <c r="O37" s="639"/>
      <c r="P37" s="639"/>
      <c r="Q37" s="640"/>
      <c r="R37" s="641">
        <v>679400</v>
      </c>
      <c r="S37" s="642"/>
      <c r="T37" s="642"/>
      <c r="U37" s="642"/>
      <c r="V37" s="642"/>
      <c r="W37" s="642"/>
      <c r="X37" s="642"/>
      <c r="Y37" s="643"/>
      <c r="Z37" s="644">
        <v>2</v>
      </c>
      <c r="AA37" s="644"/>
      <c r="AB37" s="644"/>
      <c r="AC37" s="644"/>
      <c r="AD37" s="645" t="s">
        <v>229</v>
      </c>
      <c r="AE37" s="645"/>
      <c r="AF37" s="645"/>
      <c r="AG37" s="645"/>
      <c r="AH37" s="645"/>
      <c r="AI37" s="645"/>
      <c r="AJ37" s="645"/>
      <c r="AK37" s="645"/>
      <c r="AL37" s="646" t="s">
        <v>256</v>
      </c>
      <c r="AM37" s="647"/>
      <c r="AN37" s="647"/>
      <c r="AO37" s="648"/>
      <c r="AQ37" s="718" t="s">
        <v>336</v>
      </c>
      <c r="AR37" s="719"/>
      <c r="AS37" s="719"/>
      <c r="AT37" s="719"/>
      <c r="AU37" s="719"/>
      <c r="AV37" s="719"/>
      <c r="AW37" s="719"/>
      <c r="AX37" s="719"/>
      <c r="AY37" s="720"/>
      <c r="AZ37" s="641">
        <v>371242</v>
      </c>
      <c r="BA37" s="642"/>
      <c r="BB37" s="642"/>
      <c r="BC37" s="642"/>
      <c r="BD37" s="677"/>
      <c r="BE37" s="677"/>
      <c r="BF37" s="700"/>
      <c r="BG37" s="656" t="s">
        <v>337</v>
      </c>
      <c r="BH37" s="657"/>
      <c r="BI37" s="657"/>
      <c r="BJ37" s="657"/>
      <c r="BK37" s="657"/>
      <c r="BL37" s="657"/>
      <c r="BM37" s="657"/>
      <c r="BN37" s="657"/>
      <c r="BO37" s="657"/>
      <c r="BP37" s="657"/>
      <c r="BQ37" s="657"/>
      <c r="BR37" s="657"/>
      <c r="BS37" s="657"/>
      <c r="BT37" s="657"/>
      <c r="BU37" s="658"/>
      <c r="BV37" s="641">
        <v>6763</v>
      </c>
      <c r="BW37" s="642"/>
      <c r="BX37" s="642"/>
      <c r="BY37" s="642"/>
      <c r="BZ37" s="642"/>
      <c r="CA37" s="642"/>
      <c r="CB37" s="651"/>
      <c r="CD37" s="656" t="s">
        <v>338</v>
      </c>
      <c r="CE37" s="657"/>
      <c r="CF37" s="657"/>
      <c r="CG37" s="657"/>
      <c r="CH37" s="657"/>
      <c r="CI37" s="657"/>
      <c r="CJ37" s="657"/>
      <c r="CK37" s="657"/>
      <c r="CL37" s="657"/>
      <c r="CM37" s="657"/>
      <c r="CN37" s="657"/>
      <c r="CO37" s="657"/>
      <c r="CP37" s="657"/>
      <c r="CQ37" s="658"/>
      <c r="CR37" s="641">
        <v>1475166</v>
      </c>
      <c r="CS37" s="677"/>
      <c r="CT37" s="677"/>
      <c r="CU37" s="677"/>
      <c r="CV37" s="677"/>
      <c r="CW37" s="677"/>
      <c r="CX37" s="677"/>
      <c r="CY37" s="678"/>
      <c r="CZ37" s="646">
        <v>4.5999999999999996</v>
      </c>
      <c r="DA37" s="675"/>
      <c r="DB37" s="675"/>
      <c r="DC37" s="679"/>
      <c r="DD37" s="650">
        <v>962866</v>
      </c>
      <c r="DE37" s="677"/>
      <c r="DF37" s="677"/>
      <c r="DG37" s="677"/>
      <c r="DH37" s="677"/>
      <c r="DI37" s="677"/>
      <c r="DJ37" s="677"/>
      <c r="DK37" s="678"/>
      <c r="DL37" s="650">
        <v>870003</v>
      </c>
      <c r="DM37" s="677"/>
      <c r="DN37" s="677"/>
      <c r="DO37" s="677"/>
      <c r="DP37" s="677"/>
      <c r="DQ37" s="677"/>
      <c r="DR37" s="677"/>
      <c r="DS37" s="677"/>
      <c r="DT37" s="677"/>
      <c r="DU37" s="677"/>
      <c r="DV37" s="678"/>
      <c r="DW37" s="646">
        <v>6</v>
      </c>
      <c r="DX37" s="675"/>
      <c r="DY37" s="675"/>
      <c r="DZ37" s="675"/>
      <c r="EA37" s="675"/>
      <c r="EB37" s="675"/>
      <c r="EC37" s="676"/>
    </row>
    <row r="38" spans="2:133" ht="11.25" customHeight="1">
      <c r="B38" s="686" t="s">
        <v>339</v>
      </c>
      <c r="C38" s="687"/>
      <c r="D38" s="687"/>
      <c r="E38" s="687"/>
      <c r="F38" s="687"/>
      <c r="G38" s="687"/>
      <c r="H38" s="687"/>
      <c r="I38" s="687"/>
      <c r="J38" s="687"/>
      <c r="K38" s="687"/>
      <c r="L38" s="687"/>
      <c r="M38" s="687"/>
      <c r="N38" s="687"/>
      <c r="O38" s="687"/>
      <c r="P38" s="687"/>
      <c r="Q38" s="688"/>
      <c r="R38" s="721">
        <v>34683337</v>
      </c>
      <c r="S38" s="722"/>
      <c r="T38" s="722"/>
      <c r="U38" s="722"/>
      <c r="V38" s="722"/>
      <c r="W38" s="722"/>
      <c r="X38" s="722"/>
      <c r="Y38" s="723"/>
      <c r="Z38" s="724">
        <v>100</v>
      </c>
      <c r="AA38" s="724"/>
      <c r="AB38" s="724"/>
      <c r="AC38" s="724"/>
      <c r="AD38" s="725">
        <v>13942179</v>
      </c>
      <c r="AE38" s="725"/>
      <c r="AF38" s="725"/>
      <c r="AG38" s="725"/>
      <c r="AH38" s="725"/>
      <c r="AI38" s="725"/>
      <c r="AJ38" s="725"/>
      <c r="AK38" s="725"/>
      <c r="AL38" s="726">
        <v>100</v>
      </c>
      <c r="AM38" s="712"/>
      <c r="AN38" s="712"/>
      <c r="AO38" s="727"/>
      <c r="AQ38" s="718" t="s">
        <v>340</v>
      </c>
      <c r="AR38" s="719"/>
      <c r="AS38" s="719"/>
      <c r="AT38" s="719"/>
      <c r="AU38" s="719"/>
      <c r="AV38" s="719"/>
      <c r="AW38" s="719"/>
      <c r="AX38" s="719"/>
      <c r="AY38" s="720"/>
      <c r="AZ38" s="641">
        <v>148166</v>
      </c>
      <c r="BA38" s="642"/>
      <c r="BB38" s="642"/>
      <c r="BC38" s="642"/>
      <c r="BD38" s="677"/>
      <c r="BE38" s="677"/>
      <c r="BF38" s="700"/>
      <c r="BG38" s="656" t="s">
        <v>341</v>
      </c>
      <c r="BH38" s="657"/>
      <c r="BI38" s="657"/>
      <c r="BJ38" s="657"/>
      <c r="BK38" s="657"/>
      <c r="BL38" s="657"/>
      <c r="BM38" s="657"/>
      <c r="BN38" s="657"/>
      <c r="BO38" s="657"/>
      <c r="BP38" s="657"/>
      <c r="BQ38" s="657"/>
      <c r="BR38" s="657"/>
      <c r="BS38" s="657"/>
      <c r="BT38" s="657"/>
      <c r="BU38" s="658"/>
      <c r="BV38" s="641">
        <v>10633</v>
      </c>
      <c r="BW38" s="642"/>
      <c r="BX38" s="642"/>
      <c r="BY38" s="642"/>
      <c r="BZ38" s="642"/>
      <c r="CA38" s="642"/>
      <c r="CB38" s="651"/>
      <c r="CD38" s="656" t="s">
        <v>342</v>
      </c>
      <c r="CE38" s="657"/>
      <c r="CF38" s="657"/>
      <c r="CG38" s="657"/>
      <c r="CH38" s="657"/>
      <c r="CI38" s="657"/>
      <c r="CJ38" s="657"/>
      <c r="CK38" s="657"/>
      <c r="CL38" s="657"/>
      <c r="CM38" s="657"/>
      <c r="CN38" s="657"/>
      <c r="CO38" s="657"/>
      <c r="CP38" s="657"/>
      <c r="CQ38" s="658"/>
      <c r="CR38" s="641">
        <v>2619487</v>
      </c>
      <c r="CS38" s="642"/>
      <c r="CT38" s="642"/>
      <c r="CU38" s="642"/>
      <c r="CV38" s="642"/>
      <c r="CW38" s="642"/>
      <c r="CX38" s="642"/>
      <c r="CY38" s="643"/>
      <c r="CZ38" s="646">
        <v>8.1</v>
      </c>
      <c r="DA38" s="675"/>
      <c r="DB38" s="675"/>
      <c r="DC38" s="679"/>
      <c r="DD38" s="650">
        <v>2227736</v>
      </c>
      <c r="DE38" s="642"/>
      <c r="DF38" s="642"/>
      <c r="DG38" s="642"/>
      <c r="DH38" s="642"/>
      <c r="DI38" s="642"/>
      <c r="DJ38" s="642"/>
      <c r="DK38" s="643"/>
      <c r="DL38" s="650">
        <v>1658738</v>
      </c>
      <c r="DM38" s="642"/>
      <c r="DN38" s="642"/>
      <c r="DO38" s="642"/>
      <c r="DP38" s="642"/>
      <c r="DQ38" s="642"/>
      <c r="DR38" s="642"/>
      <c r="DS38" s="642"/>
      <c r="DT38" s="642"/>
      <c r="DU38" s="642"/>
      <c r="DV38" s="643"/>
      <c r="DW38" s="646">
        <v>11.3</v>
      </c>
      <c r="DX38" s="675"/>
      <c r="DY38" s="675"/>
      <c r="DZ38" s="675"/>
      <c r="EA38" s="675"/>
      <c r="EB38" s="675"/>
      <c r="EC38" s="676"/>
    </row>
    <row r="39" spans="2:133" ht="11.25" customHeight="1">
      <c r="AQ39" s="718" t="s">
        <v>343</v>
      </c>
      <c r="AR39" s="719"/>
      <c r="AS39" s="719"/>
      <c r="AT39" s="719"/>
      <c r="AU39" s="719"/>
      <c r="AV39" s="719"/>
      <c r="AW39" s="719"/>
      <c r="AX39" s="719"/>
      <c r="AY39" s="720"/>
      <c r="AZ39" s="641">
        <v>144451</v>
      </c>
      <c r="BA39" s="642"/>
      <c r="BB39" s="642"/>
      <c r="BC39" s="642"/>
      <c r="BD39" s="677"/>
      <c r="BE39" s="677"/>
      <c r="BF39" s="700"/>
      <c r="BG39" s="732" t="s">
        <v>344</v>
      </c>
      <c r="BH39" s="733"/>
      <c r="BI39" s="733"/>
      <c r="BJ39" s="733"/>
      <c r="BK39" s="733"/>
      <c r="BL39" s="235"/>
      <c r="BM39" s="657" t="s">
        <v>345</v>
      </c>
      <c r="BN39" s="657"/>
      <c r="BO39" s="657"/>
      <c r="BP39" s="657"/>
      <c r="BQ39" s="657"/>
      <c r="BR39" s="657"/>
      <c r="BS39" s="657"/>
      <c r="BT39" s="657"/>
      <c r="BU39" s="658"/>
      <c r="BV39" s="641">
        <v>88</v>
      </c>
      <c r="BW39" s="642"/>
      <c r="BX39" s="642"/>
      <c r="BY39" s="642"/>
      <c r="BZ39" s="642"/>
      <c r="CA39" s="642"/>
      <c r="CB39" s="651"/>
      <c r="CD39" s="656" t="s">
        <v>346</v>
      </c>
      <c r="CE39" s="657"/>
      <c r="CF39" s="657"/>
      <c r="CG39" s="657"/>
      <c r="CH39" s="657"/>
      <c r="CI39" s="657"/>
      <c r="CJ39" s="657"/>
      <c r="CK39" s="657"/>
      <c r="CL39" s="657"/>
      <c r="CM39" s="657"/>
      <c r="CN39" s="657"/>
      <c r="CO39" s="657"/>
      <c r="CP39" s="657"/>
      <c r="CQ39" s="658"/>
      <c r="CR39" s="641">
        <v>124401</v>
      </c>
      <c r="CS39" s="677"/>
      <c r="CT39" s="677"/>
      <c r="CU39" s="677"/>
      <c r="CV39" s="677"/>
      <c r="CW39" s="677"/>
      <c r="CX39" s="677"/>
      <c r="CY39" s="678"/>
      <c r="CZ39" s="646">
        <v>0.4</v>
      </c>
      <c r="DA39" s="675"/>
      <c r="DB39" s="675"/>
      <c r="DC39" s="679"/>
      <c r="DD39" s="650" t="s">
        <v>128</v>
      </c>
      <c r="DE39" s="677"/>
      <c r="DF39" s="677"/>
      <c r="DG39" s="677"/>
      <c r="DH39" s="677"/>
      <c r="DI39" s="677"/>
      <c r="DJ39" s="677"/>
      <c r="DK39" s="678"/>
      <c r="DL39" s="650" t="s">
        <v>229</v>
      </c>
      <c r="DM39" s="677"/>
      <c r="DN39" s="677"/>
      <c r="DO39" s="677"/>
      <c r="DP39" s="677"/>
      <c r="DQ39" s="677"/>
      <c r="DR39" s="677"/>
      <c r="DS39" s="677"/>
      <c r="DT39" s="677"/>
      <c r="DU39" s="677"/>
      <c r="DV39" s="678"/>
      <c r="DW39" s="646" t="s">
        <v>256</v>
      </c>
      <c r="DX39" s="675"/>
      <c r="DY39" s="675"/>
      <c r="DZ39" s="675"/>
      <c r="EA39" s="675"/>
      <c r="EB39" s="675"/>
      <c r="EC39" s="676"/>
    </row>
    <row r="40" spans="2:133" ht="11.25" customHeight="1">
      <c r="AQ40" s="718" t="s">
        <v>347</v>
      </c>
      <c r="AR40" s="719"/>
      <c r="AS40" s="719"/>
      <c r="AT40" s="719"/>
      <c r="AU40" s="719"/>
      <c r="AV40" s="719"/>
      <c r="AW40" s="719"/>
      <c r="AX40" s="719"/>
      <c r="AY40" s="720"/>
      <c r="AZ40" s="641">
        <v>489579</v>
      </c>
      <c r="BA40" s="642"/>
      <c r="BB40" s="642"/>
      <c r="BC40" s="642"/>
      <c r="BD40" s="677"/>
      <c r="BE40" s="677"/>
      <c r="BF40" s="700"/>
      <c r="BG40" s="732"/>
      <c r="BH40" s="733"/>
      <c r="BI40" s="733"/>
      <c r="BJ40" s="733"/>
      <c r="BK40" s="733"/>
      <c r="BL40" s="235"/>
      <c r="BM40" s="657" t="s">
        <v>348</v>
      </c>
      <c r="BN40" s="657"/>
      <c r="BO40" s="657"/>
      <c r="BP40" s="657"/>
      <c r="BQ40" s="657"/>
      <c r="BR40" s="657"/>
      <c r="BS40" s="657"/>
      <c r="BT40" s="657"/>
      <c r="BU40" s="658"/>
      <c r="BV40" s="641">
        <v>3</v>
      </c>
      <c r="BW40" s="642"/>
      <c r="BX40" s="642"/>
      <c r="BY40" s="642"/>
      <c r="BZ40" s="642"/>
      <c r="CA40" s="642"/>
      <c r="CB40" s="651"/>
      <c r="CD40" s="656" t="s">
        <v>349</v>
      </c>
      <c r="CE40" s="657"/>
      <c r="CF40" s="657"/>
      <c r="CG40" s="657"/>
      <c r="CH40" s="657"/>
      <c r="CI40" s="657"/>
      <c r="CJ40" s="657"/>
      <c r="CK40" s="657"/>
      <c r="CL40" s="657"/>
      <c r="CM40" s="657"/>
      <c r="CN40" s="657"/>
      <c r="CO40" s="657"/>
      <c r="CP40" s="657"/>
      <c r="CQ40" s="658"/>
      <c r="CR40" s="641">
        <v>171820</v>
      </c>
      <c r="CS40" s="642"/>
      <c r="CT40" s="642"/>
      <c r="CU40" s="642"/>
      <c r="CV40" s="642"/>
      <c r="CW40" s="642"/>
      <c r="CX40" s="642"/>
      <c r="CY40" s="643"/>
      <c r="CZ40" s="646">
        <v>0.5</v>
      </c>
      <c r="DA40" s="675"/>
      <c r="DB40" s="675"/>
      <c r="DC40" s="679"/>
      <c r="DD40" s="650">
        <v>12570</v>
      </c>
      <c r="DE40" s="642"/>
      <c r="DF40" s="642"/>
      <c r="DG40" s="642"/>
      <c r="DH40" s="642"/>
      <c r="DI40" s="642"/>
      <c r="DJ40" s="642"/>
      <c r="DK40" s="643"/>
      <c r="DL40" s="650" t="s">
        <v>128</v>
      </c>
      <c r="DM40" s="642"/>
      <c r="DN40" s="642"/>
      <c r="DO40" s="642"/>
      <c r="DP40" s="642"/>
      <c r="DQ40" s="642"/>
      <c r="DR40" s="642"/>
      <c r="DS40" s="642"/>
      <c r="DT40" s="642"/>
      <c r="DU40" s="642"/>
      <c r="DV40" s="643"/>
      <c r="DW40" s="646" t="s">
        <v>128</v>
      </c>
      <c r="DX40" s="675"/>
      <c r="DY40" s="675"/>
      <c r="DZ40" s="675"/>
      <c r="EA40" s="675"/>
      <c r="EB40" s="675"/>
      <c r="EC40" s="676"/>
    </row>
    <row r="41" spans="2:133" ht="11.25" customHeight="1">
      <c r="AQ41" s="728" t="s">
        <v>350</v>
      </c>
      <c r="AR41" s="729"/>
      <c r="AS41" s="729"/>
      <c r="AT41" s="729"/>
      <c r="AU41" s="729"/>
      <c r="AV41" s="729"/>
      <c r="AW41" s="729"/>
      <c r="AX41" s="729"/>
      <c r="AY41" s="730"/>
      <c r="AZ41" s="721">
        <v>1620509</v>
      </c>
      <c r="BA41" s="722"/>
      <c r="BB41" s="722"/>
      <c r="BC41" s="722"/>
      <c r="BD41" s="711"/>
      <c r="BE41" s="711"/>
      <c r="BF41" s="713"/>
      <c r="BG41" s="734"/>
      <c r="BH41" s="735"/>
      <c r="BI41" s="735"/>
      <c r="BJ41" s="735"/>
      <c r="BK41" s="735"/>
      <c r="BL41" s="236"/>
      <c r="BM41" s="666" t="s">
        <v>351</v>
      </c>
      <c r="BN41" s="666"/>
      <c r="BO41" s="666"/>
      <c r="BP41" s="666"/>
      <c r="BQ41" s="666"/>
      <c r="BR41" s="666"/>
      <c r="BS41" s="666"/>
      <c r="BT41" s="666"/>
      <c r="BU41" s="667"/>
      <c r="BV41" s="721">
        <v>367</v>
      </c>
      <c r="BW41" s="722"/>
      <c r="BX41" s="722"/>
      <c r="BY41" s="722"/>
      <c r="BZ41" s="722"/>
      <c r="CA41" s="722"/>
      <c r="CB41" s="731"/>
      <c r="CD41" s="656" t="s">
        <v>352</v>
      </c>
      <c r="CE41" s="657"/>
      <c r="CF41" s="657"/>
      <c r="CG41" s="657"/>
      <c r="CH41" s="657"/>
      <c r="CI41" s="657"/>
      <c r="CJ41" s="657"/>
      <c r="CK41" s="657"/>
      <c r="CL41" s="657"/>
      <c r="CM41" s="657"/>
      <c r="CN41" s="657"/>
      <c r="CO41" s="657"/>
      <c r="CP41" s="657"/>
      <c r="CQ41" s="658"/>
      <c r="CR41" s="641" t="s">
        <v>256</v>
      </c>
      <c r="CS41" s="677"/>
      <c r="CT41" s="677"/>
      <c r="CU41" s="677"/>
      <c r="CV41" s="677"/>
      <c r="CW41" s="677"/>
      <c r="CX41" s="677"/>
      <c r="CY41" s="678"/>
      <c r="CZ41" s="646" t="s">
        <v>256</v>
      </c>
      <c r="DA41" s="675"/>
      <c r="DB41" s="675"/>
      <c r="DC41" s="679"/>
      <c r="DD41" s="650" t="s">
        <v>128</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354</v>
      </c>
      <c r="CE42" s="639"/>
      <c r="CF42" s="639"/>
      <c r="CG42" s="639"/>
      <c r="CH42" s="639"/>
      <c r="CI42" s="639"/>
      <c r="CJ42" s="639"/>
      <c r="CK42" s="639"/>
      <c r="CL42" s="639"/>
      <c r="CM42" s="639"/>
      <c r="CN42" s="639"/>
      <c r="CO42" s="639"/>
      <c r="CP42" s="639"/>
      <c r="CQ42" s="640"/>
      <c r="CR42" s="641">
        <v>7370366</v>
      </c>
      <c r="CS42" s="642"/>
      <c r="CT42" s="642"/>
      <c r="CU42" s="642"/>
      <c r="CV42" s="642"/>
      <c r="CW42" s="642"/>
      <c r="CX42" s="642"/>
      <c r="CY42" s="643"/>
      <c r="CZ42" s="646">
        <v>22.9</v>
      </c>
      <c r="DA42" s="647"/>
      <c r="DB42" s="647"/>
      <c r="DC42" s="742"/>
      <c r="DD42" s="650">
        <v>1888381</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356</v>
      </c>
      <c r="CE43" s="639"/>
      <c r="CF43" s="639"/>
      <c r="CG43" s="639"/>
      <c r="CH43" s="639"/>
      <c r="CI43" s="639"/>
      <c r="CJ43" s="639"/>
      <c r="CK43" s="639"/>
      <c r="CL43" s="639"/>
      <c r="CM43" s="639"/>
      <c r="CN43" s="639"/>
      <c r="CO43" s="639"/>
      <c r="CP43" s="639"/>
      <c r="CQ43" s="640"/>
      <c r="CR43" s="641">
        <v>148932</v>
      </c>
      <c r="CS43" s="677"/>
      <c r="CT43" s="677"/>
      <c r="CU43" s="677"/>
      <c r="CV43" s="677"/>
      <c r="CW43" s="677"/>
      <c r="CX43" s="677"/>
      <c r="CY43" s="678"/>
      <c r="CZ43" s="646">
        <v>0.5</v>
      </c>
      <c r="DA43" s="675"/>
      <c r="DB43" s="675"/>
      <c r="DC43" s="679"/>
      <c r="DD43" s="650">
        <v>144659</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c r="B44" s="240" t="s">
        <v>357</v>
      </c>
      <c r="CD44" s="753" t="s">
        <v>308</v>
      </c>
      <c r="CE44" s="754"/>
      <c r="CF44" s="638" t="s">
        <v>358</v>
      </c>
      <c r="CG44" s="639"/>
      <c r="CH44" s="639"/>
      <c r="CI44" s="639"/>
      <c r="CJ44" s="639"/>
      <c r="CK44" s="639"/>
      <c r="CL44" s="639"/>
      <c r="CM44" s="639"/>
      <c r="CN44" s="639"/>
      <c r="CO44" s="639"/>
      <c r="CP44" s="639"/>
      <c r="CQ44" s="640"/>
      <c r="CR44" s="641">
        <v>5576045</v>
      </c>
      <c r="CS44" s="642"/>
      <c r="CT44" s="642"/>
      <c r="CU44" s="642"/>
      <c r="CV44" s="642"/>
      <c r="CW44" s="642"/>
      <c r="CX44" s="642"/>
      <c r="CY44" s="643"/>
      <c r="CZ44" s="646">
        <v>17.3</v>
      </c>
      <c r="DA44" s="647"/>
      <c r="DB44" s="647"/>
      <c r="DC44" s="742"/>
      <c r="DD44" s="650">
        <v>1383869</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c r="CD45" s="755"/>
      <c r="CE45" s="756"/>
      <c r="CF45" s="638" t="s">
        <v>359</v>
      </c>
      <c r="CG45" s="639"/>
      <c r="CH45" s="639"/>
      <c r="CI45" s="639"/>
      <c r="CJ45" s="639"/>
      <c r="CK45" s="639"/>
      <c r="CL45" s="639"/>
      <c r="CM45" s="639"/>
      <c r="CN45" s="639"/>
      <c r="CO45" s="639"/>
      <c r="CP45" s="639"/>
      <c r="CQ45" s="640"/>
      <c r="CR45" s="641">
        <v>3980371</v>
      </c>
      <c r="CS45" s="677"/>
      <c r="CT45" s="677"/>
      <c r="CU45" s="677"/>
      <c r="CV45" s="677"/>
      <c r="CW45" s="677"/>
      <c r="CX45" s="677"/>
      <c r="CY45" s="678"/>
      <c r="CZ45" s="646">
        <v>12.4</v>
      </c>
      <c r="DA45" s="675"/>
      <c r="DB45" s="675"/>
      <c r="DC45" s="679"/>
      <c r="DD45" s="650">
        <v>487291</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c r="CD46" s="755"/>
      <c r="CE46" s="756"/>
      <c r="CF46" s="638" t="s">
        <v>360</v>
      </c>
      <c r="CG46" s="639"/>
      <c r="CH46" s="639"/>
      <c r="CI46" s="639"/>
      <c r="CJ46" s="639"/>
      <c r="CK46" s="639"/>
      <c r="CL46" s="639"/>
      <c r="CM46" s="639"/>
      <c r="CN46" s="639"/>
      <c r="CO46" s="639"/>
      <c r="CP46" s="639"/>
      <c r="CQ46" s="640"/>
      <c r="CR46" s="641">
        <v>1528850</v>
      </c>
      <c r="CS46" s="642"/>
      <c r="CT46" s="642"/>
      <c r="CU46" s="642"/>
      <c r="CV46" s="642"/>
      <c r="CW46" s="642"/>
      <c r="CX46" s="642"/>
      <c r="CY46" s="643"/>
      <c r="CZ46" s="646">
        <v>4.7</v>
      </c>
      <c r="DA46" s="647"/>
      <c r="DB46" s="647"/>
      <c r="DC46" s="742"/>
      <c r="DD46" s="650">
        <v>874954</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c r="CD47" s="755"/>
      <c r="CE47" s="756"/>
      <c r="CF47" s="638" t="s">
        <v>361</v>
      </c>
      <c r="CG47" s="639"/>
      <c r="CH47" s="639"/>
      <c r="CI47" s="639"/>
      <c r="CJ47" s="639"/>
      <c r="CK47" s="639"/>
      <c r="CL47" s="639"/>
      <c r="CM47" s="639"/>
      <c r="CN47" s="639"/>
      <c r="CO47" s="639"/>
      <c r="CP47" s="639"/>
      <c r="CQ47" s="640"/>
      <c r="CR47" s="641">
        <v>1794321</v>
      </c>
      <c r="CS47" s="677"/>
      <c r="CT47" s="677"/>
      <c r="CU47" s="677"/>
      <c r="CV47" s="677"/>
      <c r="CW47" s="677"/>
      <c r="CX47" s="677"/>
      <c r="CY47" s="678"/>
      <c r="CZ47" s="646">
        <v>5.6</v>
      </c>
      <c r="DA47" s="675"/>
      <c r="DB47" s="675"/>
      <c r="DC47" s="679"/>
      <c r="DD47" s="650">
        <v>504512</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c r="CD48" s="757"/>
      <c r="CE48" s="758"/>
      <c r="CF48" s="638" t="s">
        <v>362</v>
      </c>
      <c r="CG48" s="639"/>
      <c r="CH48" s="639"/>
      <c r="CI48" s="639"/>
      <c r="CJ48" s="639"/>
      <c r="CK48" s="639"/>
      <c r="CL48" s="639"/>
      <c r="CM48" s="639"/>
      <c r="CN48" s="639"/>
      <c r="CO48" s="639"/>
      <c r="CP48" s="639"/>
      <c r="CQ48" s="640"/>
      <c r="CR48" s="641" t="s">
        <v>128</v>
      </c>
      <c r="CS48" s="642"/>
      <c r="CT48" s="642"/>
      <c r="CU48" s="642"/>
      <c r="CV48" s="642"/>
      <c r="CW48" s="642"/>
      <c r="CX48" s="642"/>
      <c r="CY48" s="643"/>
      <c r="CZ48" s="646" t="s">
        <v>256</v>
      </c>
      <c r="DA48" s="647"/>
      <c r="DB48" s="647"/>
      <c r="DC48" s="742"/>
      <c r="DD48" s="650" t="s">
        <v>229</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c r="CD49" s="686" t="s">
        <v>363</v>
      </c>
      <c r="CE49" s="687"/>
      <c r="CF49" s="687"/>
      <c r="CG49" s="687"/>
      <c r="CH49" s="687"/>
      <c r="CI49" s="687"/>
      <c r="CJ49" s="687"/>
      <c r="CK49" s="687"/>
      <c r="CL49" s="687"/>
      <c r="CM49" s="687"/>
      <c r="CN49" s="687"/>
      <c r="CO49" s="687"/>
      <c r="CP49" s="687"/>
      <c r="CQ49" s="688"/>
      <c r="CR49" s="721">
        <v>32216482</v>
      </c>
      <c r="CS49" s="711"/>
      <c r="CT49" s="711"/>
      <c r="CU49" s="711"/>
      <c r="CV49" s="711"/>
      <c r="CW49" s="711"/>
      <c r="CX49" s="711"/>
      <c r="CY49" s="743"/>
      <c r="CZ49" s="726">
        <v>100</v>
      </c>
      <c r="DA49" s="744"/>
      <c r="DB49" s="744"/>
      <c r="DC49" s="745"/>
      <c r="DD49" s="746">
        <v>17512912</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row r="51" spans="82:133" hidden="1"/>
    <row r="52" spans="82:133" hidden="1"/>
    <row r="53" spans="82:133" hidden="1"/>
  </sheetData>
  <sheetProtection algorithmName="SHA-512" hashValue="ZgGA+EkmgsV2ymk8ymiGZtIEar+McDAuKQ7lNhX2reoavBezUwLLc7hTK3FGiYwBGmt3FIkbtdzIIpq8jyZvZw==" saltValue="ZEqma13/oHxJ+Di/rr24c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365</v>
      </c>
      <c r="DK2" s="789"/>
      <c r="DL2" s="789"/>
      <c r="DM2" s="789"/>
      <c r="DN2" s="789"/>
      <c r="DO2" s="790"/>
      <c r="DP2" s="249"/>
      <c r="DQ2" s="788" t="s">
        <v>366</v>
      </c>
      <c r="DR2" s="789"/>
      <c r="DS2" s="789"/>
      <c r="DT2" s="789"/>
      <c r="DU2" s="789"/>
      <c r="DV2" s="789"/>
      <c r="DW2" s="789"/>
      <c r="DX2" s="789"/>
      <c r="DY2" s="789"/>
      <c r="DZ2" s="790"/>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782" t="s">
        <v>369</v>
      </c>
      <c r="B5" s="783"/>
      <c r="C5" s="783"/>
      <c r="D5" s="783"/>
      <c r="E5" s="783"/>
      <c r="F5" s="783"/>
      <c r="G5" s="783"/>
      <c r="H5" s="783"/>
      <c r="I5" s="783"/>
      <c r="J5" s="783"/>
      <c r="K5" s="783"/>
      <c r="L5" s="783"/>
      <c r="M5" s="783"/>
      <c r="N5" s="783"/>
      <c r="O5" s="783"/>
      <c r="P5" s="784"/>
      <c r="Q5" s="759" t="s">
        <v>370</v>
      </c>
      <c r="R5" s="760"/>
      <c r="S5" s="760"/>
      <c r="T5" s="760"/>
      <c r="U5" s="761"/>
      <c r="V5" s="759" t="s">
        <v>371</v>
      </c>
      <c r="W5" s="760"/>
      <c r="X5" s="760"/>
      <c r="Y5" s="760"/>
      <c r="Z5" s="761"/>
      <c r="AA5" s="759" t="s">
        <v>372</v>
      </c>
      <c r="AB5" s="760"/>
      <c r="AC5" s="760"/>
      <c r="AD5" s="760"/>
      <c r="AE5" s="760"/>
      <c r="AF5" s="792" t="s">
        <v>373</v>
      </c>
      <c r="AG5" s="760"/>
      <c r="AH5" s="760"/>
      <c r="AI5" s="760"/>
      <c r="AJ5" s="771"/>
      <c r="AK5" s="760" t="s">
        <v>374</v>
      </c>
      <c r="AL5" s="760"/>
      <c r="AM5" s="760"/>
      <c r="AN5" s="760"/>
      <c r="AO5" s="761"/>
      <c r="AP5" s="759" t="s">
        <v>375</v>
      </c>
      <c r="AQ5" s="760"/>
      <c r="AR5" s="760"/>
      <c r="AS5" s="760"/>
      <c r="AT5" s="761"/>
      <c r="AU5" s="759" t="s">
        <v>376</v>
      </c>
      <c r="AV5" s="760"/>
      <c r="AW5" s="760"/>
      <c r="AX5" s="760"/>
      <c r="AY5" s="771"/>
      <c r="AZ5" s="256"/>
      <c r="BA5" s="256"/>
      <c r="BB5" s="256"/>
      <c r="BC5" s="256"/>
      <c r="BD5" s="256"/>
      <c r="BE5" s="257"/>
      <c r="BF5" s="257"/>
      <c r="BG5" s="257"/>
      <c r="BH5" s="257"/>
      <c r="BI5" s="257"/>
      <c r="BJ5" s="257"/>
      <c r="BK5" s="257"/>
      <c r="BL5" s="257"/>
      <c r="BM5" s="257"/>
      <c r="BN5" s="257"/>
      <c r="BO5" s="257"/>
      <c r="BP5" s="257"/>
      <c r="BQ5" s="782" t="s">
        <v>377</v>
      </c>
      <c r="BR5" s="783"/>
      <c r="BS5" s="783"/>
      <c r="BT5" s="783"/>
      <c r="BU5" s="783"/>
      <c r="BV5" s="783"/>
      <c r="BW5" s="783"/>
      <c r="BX5" s="783"/>
      <c r="BY5" s="783"/>
      <c r="BZ5" s="783"/>
      <c r="CA5" s="783"/>
      <c r="CB5" s="783"/>
      <c r="CC5" s="783"/>
      <c r="CD5" s="783"/>
      <c r="CE5" s="783"/>
      <c r="CF5" s="783"/>
      <c r="CG5" s="784"/>
      <c r="CH5" s="759" t="s">
        <v>378</v>
      </c>
      <c r="CI5" s="760"/>
      <c r="CJ5" s="760"/>
      <c r="CK5" s="760"/>
      <c r="CL5" s="761"/>
      <c r="CM5" s="759" t="s">
        <v>379</v>
      </c>
      <c r="CN5" s="760"/>
      <c r="CO5" s="760"/>
      <c r="CP5" s="760"/>
      <c r="CQ5" s="761"/>
      <c r="CR5" s="759" t="s">
        <v>380</v>
      </c>
      <c r="CS5" s="760"/>
      <c r="CT5" s="760"/>
      <c r="CU5" s="760"/>
      <c r="CV5" s="761"/>
      <c r="CW5" s="759" t="s">
        <v>381</v>
      </c>
      <c r="CX5" s="760"/>
      <c r="CY5" s="760"/>
      <c r="CZ5" s="760"/>
      <c r="DA5" s="761"/>
      <c r="DB5" s="759" t="s">
        <v>382</v>
      </c>
      <c r="DC5" s="760"/>
      <c r="DD5" s="760"/>
      <c r="DE5" s="760"/>
      <c r="DF5" s="761"/>
      <c r="DG5" s="765" t="s">
        <v>383</v>
      </c>
      <c r="DH5" s="766"/>
      <c r="DI5" s="766"/>
      <c r="DJ5" s="766"/>
      <c r="DK5" s="767"/>
      <c r="DL5" s="765" t="s">
        <v>384</v>
      </c>
      <c r="DM5" s="766"/>
      <c r="DN5" s="766"/>
      <c r="DO5" s="766"/>
      <c r="DP5" s="767"/>
      <c r="DQ5" s="759" t="s">
        <v>385</v>
      </c>
      <c r="DR5" s="760"/>
      <c r="DS5" s="760"/>
      <c r="DT5" s="760"/>
      <c r="DU5" s="761"/>
      <c r="DV5" s="759" t="s">
        <v>376</v>
      </c>
      <c r="DW5" s="760"/>
      <c r="DX5" s="760"/>
      <c r="DY5" s="760"/>
      <c r="DZ5" s="771"/>
      <c r="EA5" s="254"/>
    </row>
    <row r="6" spans="1:131" s="255" customFormat="1" ht="26.25" customHeight="1" thickBot="1">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c r="A7" s="258">
        <v>1</v>
      </c>
      <c r="B7" s="773" t="s">
        <v>386</v>
      </c>
      <c r="C7" s="774"/>
      <c r="D7" s="774"/>
      <c r="E7" s="774"/>
      <c r="F7" s="774"/>
      <c r="G7" s="774"/>
      <c r="H7" s="774"/>
      <c r="I7" s="774"/>
      <c r="J7" s="774"/>
      <c r="K7" s="774"/>
      <c r="L7" s="774"/>
      <c r="M7" s="774"/>
      <c r="N7" s="774"/>
      <c r="O7" s="774"/>
      <c r="P7" s="775"/>
      <c r="Q7" s="776">
        <v>34928</v>
      </c>
      <c r="R7" s="777"/>
      <c r="S7" s="777"/>
      <c r="T7" s="777"/>
      <c r="U7" s="777"/>
      <c r="V7" s="777">
        <v>32300</v>
      </c>
      <c r="W7" s="777"/>
      <c r="X7" s="777"/>
      <c r="Y7" s="777"/>
      <c r="Z7" s="777"/>
      <c r="AA7" s="777">
        <v>2627</v>
      </c>
      <c r="AB7" s="777"/>
      <c r="AC7" s="777"/>
      <c r="AD7" s="777"/>
      <c r="AE7" s="778"/>
      <c r="AF7" s="779">
        <v>2149</v>
      </c>
      <c r="AG7" s="780"/>
      <c r="AH7" s="780"/>
      <c r="AI7" s="780"/>
      <c r="AJ7" s="781"/>
      <c r="AK7" s="816">
        <v>563</v>
      </c>
      <c r="AL7" s="817"/>
      <c r="AM7" s="817"/>
      <c r="AN7" s="817"/>
      <c r="AO7" s="817"/>
      <c r="AP7" s="817">
        <v>27385</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617</v>
      </c>
      <c r="BT7" s="821"/>
      <c r="BU7" s="821"/>
      <c r="BV7" s="821"/>
      <c r="BW7" s="821"/>
      <c r="BX7" s="821"/>
      <c r="BY7" s="821"/>
      <c r="BZ7" s="821"/>
      <c r="CA7" s="821"/>
      <c r="CB7" s="821"/>
      <c r="CC7" s="821"/>
      <c r="CD7" s="821"/>
      <c r="CE7" s="821"/>
      <c r="CF7" s="821"/>
      <c r="CG7" s="822"/>
      <c r="CH7" s="813">
        <v>5</v>
      </c>
      <c r="CI7" s="814"/>
      <c r="CJ7" s="814"/>
      <c r="CK7" s="814"/>
      <c r="CL7" s="815"/>
      <c r="CM7" s="813">
        <v>48</v>
      </c>
      <c r="CN7" s="814"/>
      <c r="CO7" s="814"/>
      <c r="CP7" s="814"/>
      <c r="CQ7" s="815"/>
      <c r="CR7" s="813">
        <v>11</v>
      </c>
      <c r="CS7" s="814"/>
      <c r="CT7" s="814"/>
      <c r="CU7" s="814"/>
      <c r="CV7" s="815"/>
      <c r="CW7" s="813" t="s">
        <v>602</v>
      </c>
      <c r="CX7" s="814"/>
      <c r="CY7" s="814"/>
      <c r="CZ7" s="814"/>
      <c r="DA7" s="815"/>
      <c r="DB7" s="813" t="s">
        <v>624</v>
      </c>
      <c r="DC7" s="814"/>
      <c r="DD7" s="814"/>
      <c r="DE7" s="814"/>
      <c r="DF7" s="815"/>
      <c r="DG7" s="813" t="s">
        <v>602</v>
      </c>
      <c r="DH7" s="814"/>
      <c r="DI7" s="814"/>
      <c r="DJ7" s="814"/>
      <c r="DK7" s="815"/>
      <c r="DL7" s="813" t="s">
        <v>602</v>
      </c>
      <c r="DM7" s="814"/>
      <c r="DN7" s="814"/>
      <c r="DO7" s="814"/>
      <c r="DP7" s="815"/>
      <c r="DQ7" s="813" t="s">
        <v>602</v>
      </c>
      <c r="DR7" s="814"/>
      <c r="DS7" s="814"/>
      <c r="DT7" s="814"/>
      <c r="DU7" s="815"/>
      <c r="DV7" s="794"/>
      <c r="DW7" s="795"/>
      <c r="DX7" s="795"/>
      <c r="DY7" s="795"/>
      <c r="DZ7" s="796"/>
      <c r="EA7" s="254"/>
    </row>
    <row r="8" spans="1:131" s="255" customFormat="1" ht="26.25" customHeight="1">
      <c r="A8" s="261">
        <v>2</v>
      </c>
      <c r="B8" s="797" t="s">
        <v>387</v>
      </c>
      <c r="C8" s="798"/>
      <c r="D8" s="798"/>
      <c r="E8" s="798"/>
      <c r="F8" s="798"/>
      <c r="G8" s="798"/>
      <c r="H8" s="798"/>
      <c r="I8" s="798"/>
      <c r="J8" s="798"/>
      <c r="K8" s="798"/>
      <c r="L8" s="798"/>
      <c r="M8" s="798"/>
      <c r="N8" s="798"/>
      <c r="O8" s="798"/>
      <c r="P8" s="799"/>
      <c r="Q8" s="800">
        <v>6</v>
      </c>
      <c r="R8" s="801"/>
      <c r="S8" s="801"/>
      <c r="T8" s="801"/>
      <c r="U8" s="801"/>
      <c r="V8" s="801">
        <v>169</v>
      </c>
      <c r="W8" s="801"/>
      <c r="X8" s="801"/>
      <c r="Y8" s="801"/>
      <c r="Z8" s="801"/>
      <c r="AA8" s="801">
        <v>-163</v>
      </c>
      <c r="AB8" s="801"/>
      <c r="AC8" s="801"/>
      <c r="AD8" s="801"/>
      <c r="AE8" s="802"/>
      <c r="AF8" s="803">
        <v>-163</v>
      </c>
      <c r="AG8" s="804"/>
      <c r="AH8" s="804"/>
      <c r="AI8" s="804"/>
      <c r="AJ8" s="805"/>
      <c r="AK8" s="806">
        <v>0</v>
      </c>
      <c r="AL8" s="807"/>
      <c r="AM8" s="807"/>
      <c r="AN8" s="807"/>
      <c r="AO8" s="807"/>
      <c r="AP8" s="807">
        <v>3</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618</v>
      </c>
      <c r="BT8" s="811"/>
      <c r="BU8" s="811"/>
      <c r="BV8" s="811"/>
      <c r="BW8" s="811"/>
      <c r="BX8" s="811"/>
      <c r="BY8" s="811"/>
      <c r="BZ8" s="811"/>
      <c r="CA8" s="811"/>
      <c r="CB8" s="811"/>
      <c r="CC8" s="811"/>
      <c r="CD8" s="811"/>
      <c r="CE8" s="811"/>
      <c r="CF8" s="811"/>
      <c r="CG8" s="812"/>
      <c r="CH8" s="823" t="s">
        <v>602</v>
      </c>
      <c r="CI8" s="824"/>
      <c r="CJ8" s="824"/>
      <c r="CK8" s="824"/>
      <c r="CL8" s="825"/>
      <c r="CM8" s="823">
        <v>48</v>
      </c>
      <c r="CN8" s="824"/>
      <c r="CO8" s="824"/>
      <c r="CP8" s="824"/>
      <c r="CQ8" s="825"/>
      <c r="CR8" s="823">
        <v>3</v>
      </c>
      <c r="CS8" s="824"/>
      <c r="CT8" s="824"/>
      <c r="CU8" s="824"/>
      <c r="CV8" s="825"/>
      <c r="CW8" s="823">
        <v>23</v>
      </c>
      <c r="CX8" s="824"/>
      <c r="CY8" s="824"/>
      <c r="CZ8" s="824"/>
      <c r="DA8" s="825"/>
      <c r="DB8" s="823" t="s">
        <v>602</v>
      </c>
      <c r="DC8" s="824"/>
      <c r="DD8" s="824"/>
      <c r="DE8" s="824"/>
      <c r="DF8" s="825"/>
      <c r="DG8" s="823" t="s">
        <v>602</v>
      </c>
      <c r="DH8" s="824"/>
      <c r="DI8" s="824"/>
      <c r="DJ8" s="824"/>
      <c r="DK8" s="825"/>
      <c r="DL8" s="823" t="s">
        <v>602</v>
      </c>
      <c r="DM8" s="824"/>
      <c r="DN8" s="824"/>
      <c r="DO8" s="824"/>
      <c r="DP8" s="825"/>
      <c r="DQ8" s="823" t="s">
        <v>602</v>
      </c>
      <c r="DR8" s="824"/>
      <c r="DS8" s="824"/>
      <c r="DT8" s="824"/>
      <c r="DU8" s="825"/>
      <c r="DV8" s="826"/>
      <c r="DW8" s="827"/>
      <c r="DX8" s="827"/>
      <c r="DY8" s="827"/>
      <c r="DZ8" s="828"/>
      <c r="EA8" s="254"/>
    </row>
    <row r="9" spans="1:131" s="255" customFormat="1" ht="26.25" customHeight="1">
      <c r="A9" s="261">
        <v>3</v>
      </c>
      <c r="B9" s="797" t="s">
        <v>388</v>
      </c>
      <c r="C9" s="798"/>
      <c r="D9" s="798"/>
      <c r="E9" s="798"/>
      <c r="F9" s="798"/>
      <c r="G9" s="798"/>
      <c r="H9" s="798"/>
      <c r="I9" s="798"/>
      <c r="J9" s="798"/>
      <c r="K9" s="798"/>
      <c r="L9" s="798"/>
      <c r="M9" s="798"/>
      <c r="N9" s="798"/>
      <c r="O9" s="798"/>
      <c r="P9" s="799"/>
      <c r="Q9" s="800">
        <v>0</v>
      </c>
      <c r="R9" s="801"/>
      <c r="S9" s="801"/>
      <c r="T9" s="801"/>
      <c r="U9" s="801"/>
      <c r="V9" s="801">
        <v>0</v>
      </c>
      <c r="W9" s="801"/>
      <c r="X9" s="801"/>
      <c r="Y9" s="801"/>
      <c r="Z9" s="801"/>
      <c r="AA9" s="801" t="s">
        <v>602</v>
      </c>
      <c r="AB9" s="801"/>
      <c r="AC9" s="801"/>
      <c r="AD9" s="801"/>
      <c r="AE9" s="802"/>
      <c r="AF9" s="803" t="s">
        <v>128</v>
      </c>
      <c r="AG9" s="804"/>
      <c r="AH9" s="804"/>
      <c r="AI9" s="804"/>
      <c r="AJ9" s="805"/>
      <c r="AK9" s="806" t="s">
        <v>602</v>
      </c>
      <c r="AL9" s="807"/>
      <c r="AM9" s="807"/>
      <c r="AN9" s="807"/>
      <c r="AO9" s="807"/>
      <c r="AP9" s="807" t="s">
        <v>602</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t="s">
        <v>619</v>
      </c>
      <c r="BT9" s="811"/>
      <c r="BU9" s="811"/>
      <c r="BV9" s="811"/>
      <c r="BW9" s="811"/>
      <c r="BX9" s="811"/>
      <c r="BY9" s="811"/>
      <c r="BZ9" s="811"/>
      <c r="CA9" s="811"/>
      <c r="CB9" s="811"/>
      <c r="CC9" s="811"/>
      <c r="CD9" s="811"/>
      <c r="CE9" s="811"/>
      <c r="CF9" s="811"/>
      <c r="CG9" s="812"/>
      <c r="CH9" s="823">
        <v>5</v>
      </c>
      <c r="CI9" s="824"/>
      <c r="CJ9" s="824"/>
      <c r="CK9" s="824"/>
      <c r="CL9" s="825"/>
      <c r="CM9" s="823">
        <v>78</v>
      </c>
      <c r="CN9" s="824"/>
      <c r="CO9" s="824"/>
      <c r="CP9" s="824"/>
      <c r="CQ9" s="825"/>
      <c r="CR9" s="823">
        <v>30</v>
      </c>
      <c r="CS9" s="824"/>
      <c r="CT9" s="824"/>
      <c r="CU9" s="824"/>
      <c r="CV9" s="825"/>
      <c r="CW9" s="823">
        <v>17</v>
      </c>
      <c r="CX9" s="824"/>
      <c r="CY9" s="824"/>
      <c r="CZ9" s="824"/>
      <c r="DA9" s="825"/>
      <c r="DB9" s="823">
        <v>4</v>
      </c>
      <c r="DC9" s="824"/>
      <c r="DD9" s="824"/>
      <c r="DE9" s="824"/>
      <c r="DF9" s="825"/>
      <c r="DG9" s="823" t="s">
        <v>602</v>
      </c>
      <c r="DH9" s="824"/>
      <c r="DI9" s="824"/>
      <c r="DJ9" s="824"/>
      <c r="DK9" s="825"/>
      <c r="DL9" s="823" t="s">
        <v>602</v>
      </c>
      <c r="DM9" s="824"/>
      <c r="DN9" s="824"/>
      <c r="DO9" s="824"/>
      <c r="DP9" s="825"/>
      <c r="DQ9" s="823" t="s">
        <v>602</v>
      </c>
      <c r="DR9" s="824"/>
      <c r="DS9" s="824"/>
      <c r="DT9" s="824"/>
      <c r="DU9" s="825"/>
      <c r="DV9" s="826"/>
      <c r="DW9" s="827"/>
      <c r="DX9" s="827"/>
      <c r="DY9" s="827"/>
      <c r="DZ9" s="828"/>
      <c r="EA9" s="254"/>
    </row>
    <row r="10" spans="1:131" s="255" customFormat="1" ht="26.25" customHeight="1">
      <c r="A10" s="261">
        <v>4</v>
      </c>
      <c r="B10" s="797" t="s">
        <v>389</v>
      </c>
      <c r="C10" s="798"/>
      <c r="D10" s="798"/>
      <c r="E10" s="798"/>
      <c r="F10" s="798"/>
      <c r="G10" s="798"/>
      <c r="H10" s="798"/>
      <c r="I10" s="798"/>
      <c r="J10" s="798"/>
      <c r="K10" s="798"/>
      <c r="L10" s="798"/>
      <c r="M10" s="798"/>
      <c r="N10" s="798"/>
      <c r="O10" s="798"/>
      <c r="P10" s="799"/>
      <c r="Q10" s="800">
        <v>29</v>
      </c>
      <c r="R10" s="801"/>
      <c r="S10" s="801"/>
      <c r="T10" s="801"/>
      <c r="U10" s="801"/>
      <c r="V10" s="801">
        <v>28</v>
      </c>
      <c r="W10" s="801"/>
      <c r="X10" s="801"/>
      <c r="Y10" s="801"/>
      <c r="Z10" s="801"/>
      <c r="AA10" s="801">
        <v>0</v>
      </c>
      <c r="AB10" s="801"/>
      <c r="AC10" s="801"/>
      <c r="AD10" s="801"/>
      <c r="AE10" s="802"/>
      <c r="AF10" s="803">
        <v>0</v>
      </c>
      <c r="AG10" s="804"/>
      <c r="AH10" s="804"/>
      <c r="AI10" s="804"/>
      <c r="AJ10" s="805"/>
      <c r="AK10" s="806">
        <v>18</v>
      </c>
      <c r="AL10" s="807"/>
      <c r="AM10" s="807"/>
      <c r="AN10" s="807"/>
      <c r="AO10" s="807"/>
      <c r="AP10" s="807" t="s">
        <v>602</v>
      </c>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t="s">
        <v>620</v>
      </c>
      <c r="BT10" s="811"/>
      <c r="BU10" s="811"/>
      <c r="BV10" s="811"/>
      <c r="BW10" s="811"/>
      <c r="BX10" s="811"/>
      <c r="BY10" s="811"/>
      <c r="BZ10" s="811"/>
      <c r="CA10" s="811"/>
      <c r="CB10" s="811"/>
      <c r="CC10" s="811"/>
      <c r="CD10" s="811"/>
      <c r="CE10" s="811"/>
      <c r="CF10" s="811"/>
      <c r="CG10" s="812"/>
      <c r="CH10" s="823">
        <v>4</v>
      </c>
      <c r="CI10" s="824"/>
      <c r="CJ10" s="824"/>
      <c r="CK10" s="824"/>
      <c r="CL10" s="825"/>
      <c r="CM10" s="823">
        <v>25</v>
      </c>
      <c r="CN10" s="824"/>
      <c r="CO10" s="824"/>
      <c r="CP10" s="824"/>
      <c r="CQ10" s="825"/>
      <c r="CR10" s="823">
        <v>12</v>
      </c>
      <c r="CS10" s="824"/>
      <c r="CT10" s="824"/>
      <c r="CU10" s="824"/>
      <c r="CV10" s="825"/>
      <c r="CW10" s="823" t="s">
        <v>602</v>
      </c>
      <c r="CX10" s="824"/>
      <c r="CY10" s="824"/>
      <c r="CZ10" s="824"/>
      <c r="DA10" s="825"/>
      <c r="DB10" s="823" t="s">
        <v>602</v>
      </c>
      <c r="DC10" s="824"/>
      <c r="DD10" s="824"/>
      <c r="DE10" s="824"/>
      <c r="DF10" s="825"/>
      <c r="DG10" s="823" t="s">
        <v>602</v>
      </c>
      <c r="DH10" s="824"/>
      <c r="DI10" s="824"/>
      <c r="DJ10" s="824"/>
      <c r="DK10" s="825"/>
      <c r="DL10" s="823" t="s">
        <v>602</v>
      </c>
      <c r="DM10" s="824"/>
      <c r="DN10" s="824"/>
      <c r="DO10" s="824"/>
      <c r="DP10" s="825"/>
      <c r="DQ10" s="823" t="s">
        <v>625</v>
      </c>
      <c r="DR10" s="824"/>
      <c r="DS10" s="824"/>
      <c r="DT10" s="824"/>
      <c r="DU10" s="825"/>
      <c r="DV10" s="826"/>
      <c r="DW10" s="827"/>
      <c r="DX10" s="827"/>
      <c r="DY10" s="827"/>
      <c r="DZ10" s="828"/>
      <c r="EA10" s="254"/>
    </row>
    <row r="11" spans="1:131" s="255" customFormat="1" ht="26.25" customHeight="1">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t="s">
        <v>621</v>
      </c>
      <c r="BT11" s="811"/>
      <c r="BU11" s="811"/>
      <c r="BV11" s="811"/>
      <c r="BW11" s="811"/>
      <c r="BX11" s="811"/>
      <c r="BY11" s="811"/>
      <c r="BZ11" s="811"/>
      <c r="CA11" s="811"/>
      <c r="CB11" s="811"/>
      <c r="CC11" s="811"/>
      <c r="CD11" s="811"/>
      <c r="CE11" s="811"/>
      <c r="CF11" s="811"/>
      <c r="CG11" s="812"/>
      <c r="CH11" s="823">
        <v>-1</v>
      </c>
      <c r="CI11" s="824"/>
      <c r="CJ11" s="824"/>
      <c r="CK11" s="824"/>
      <c r="CL11" s="825"/>
      <c r="CM11" s="823">
        <v>16</v>
      </c>
      <c r="CN11" s="824"/>
      <c r="CO11" s="824"/>
      <c r="CP11" s="824"/>
      <c r="CQ11" s="825"/>
      <c r="CR11" s="823">
        <v>13</v>
      </c>
      <c r="CS11" s="824"/>
      <c r="CT11" s="824"/>
      <c r="CU11" s="824"/>
      <c r="CV11" s="825"/>
      <c r="CW11" s="823" t="s">
        <v>602</v>
      </c>
      <c r="CX11" s="824"/>
      <c r="CY11" s="824"/>
      <c r="CZ11" s="824"/>
      <c r="DA11" s="825"/>
      <c r="DB11" s="823" t="s">
        <v>602</v>
      </c>
      <c r="DC11" s="824"/>
      <c r="DD11" s="824"/>
      <c r="DE11" s="824"/>
      <c r="DF11" s="825"/>
      <c r="DG11" s="823" t="s">
        <v>602</v>
      </c>
      <c r="DH11" s="824"/>
      <c r="DI11" s="824"/>
      <c r="DJ11" s="824"/>
      <c r="DK11" s="825"/>
      <c r="DL11" s="823" t="s">
        <v>602</v>
      </c>
      <c r="DM11" s="824"/>
      <c r="DN11" s="824"/>
      <c r="DO11" s="824"/>
      <c r="DP11" s="825"/>
      <c r="DQ11" s="823" t="s">
        <v>602</v>
      </c>
      <c r="DR11" s="824"/>
      <c r="DS11" s="824"/>
      <c r="DT11" s="824"/>
      <c r="DU11" s="825"/>
      <c r="DV11" s="826"/>
      <c r="DW11" s="827"/>
      <c r="DX11" s="827"/>
      <c r="DY11" s="827"/>
      <c r="DZ11" s="828"/>
      <c r="EA11" s="254"/>
    </row>
    <row r="12" spans="1:131" s="255" customFormat="1" ht="26.25" customHeight="1">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t="s">
        <v>622</v>
      </c>
      <c r="BT12" s="811"/>
      <c r="BU12" s="811"/>
      <c r="BV12" s="811"/>
      <c r="BW12" s="811"/>
      <c r="BX12" s="811"/>
      <c r="BY12" s="811"/>
      <c r="BZ12" s="811"/>
      <c r="CA12" s="811"/>
      <c r="CB12" s="811"/>
      <c r="CC12" s="811"/>
      <c r="CD12" s="811"/>
      <c r="CE12" s="811"/>
      <c r="CF12" s="811"/>
      <c r="CG12" s="812"/>
      <c r="CH12" s="823">
        <v>1</v>
      </c>
      <c r="CI12" s="824"/>
      <c r="CJ12" s="824"/>
      <c r="CK12" s="824"/>
      <c r="CL12" s="825"/>
      <c r="CM12" s="823">
        <v>7</v>
      </c>
      <c r="CN12" s="824"/>
      <c r="CO12" s="824"/>
      <c r="CP12" s="824"/>
      <c r="CQ12" s="825"/>
      <c r="CR12" s="823">
        <v>3</v>
      </c>
      <c r="CS12" s="824"/>
      <c r="CT12" s="824"/>
      <c r="CU12" s="824"/>
      <c r="CV12" s="825"/>
      <c r="CW12" s="823">
        <v>8</v>
      </c>
      <c r="CX12" s="824"/>
      <c r="CY12" s="824"/>
      <c r="CZ12" s="824"/>
      <c r="DA12" s="825"/>
      <c r="DB12" s="823" t="s">
        <v>602</v>
      </c>
      <c r="DC12" s="824"/>
      <c r="DD12" s="824"/>
      <c r="DE12" s="824"/>
      <c r="DF12" s="825"/>
      <c r="DG12" s="823" t="s">
        <v>602</v>
      </c>
      <c r="DH12" s="824"/>
      <c r="DI12" s="824"/>
      <c r="DJ12" s="824"/>
      <c r="DK12" s="825"/>
      <c r="DL12" s="823" t="s">
        <v>602</v>
      </c>
      <c r="DM12" s="824"/>
      <c r="DN12" s="824"/>
      <c r="DO12" s="824"/>
      <c r="DP12" s="825"/>
      <c r="DQ12" s="823" t="s">
        <v>602</v>
      </c>
      <c r="DR12" s="824"/>
      <c r="DS12" s="824"/>
      <c r="DT12" s="824"/>
      <c r="DU12" s="825"/>
      <c r="DV12" s="826"/>
      <c r="DW12" s="827"/>
      <c r="DX12" s="827"/>
      <c r="DY12" s="827"/>
      <c r="DZ12" s="828"/>
      <c r="EA12" s="254"/>
    </row>
    <row r="13" spans="1:131" s="255" customFormat="1" ht="26.25" customHeight="1">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t="s">
        <v>623</v>
      </c>
      <c r="BT13" s="811"/>
      <c r="BU13" s="811"/>
      <c r="BV13" s="811"/>
      <c r="BW13" s="811"/>
      <c r="BX13" s="811"/>
      <c r="BY13" s="811"/>
      <c r="BZ13" s="811"/>
      <c r="CA13" s="811"/>
      <c r="CB13" s="811"/>
      <c r="CC13" s="811"/>
      <c r="CD13" s="811"/>
      <c r="CE13" s="811"/>
      <c r="CF13" s="811"/>
      <c r="CG13" s="812"/>
      <c r="CH13" s="823">
        <v>-2</v>
      </c>
      <c r="CI13" s="824"/>
      <c r="CJ13" s="824"/>
      <c r="CK13" s="824"/>
      <c r="CL13" s="825"/>
      <c r="CM13" s="823">
        <v>9</v>
      </c>
      <c r="CN13" s="824"/>
      <c r="CO13" s="824"/>
      <c r="CP13" s="824"/>
      <c r="CQ13" s="825"/>
      <c r="CR13" s="823">
        <v>10</v>
      </c>
      <c r="CS13" s="824"/>
      <c r="CT13" s="824"/>
      <c r="CU13" s="824"/>
      <c r="CV13" s="825"/>
      <c r="CW13" s="823">
        <v>1</v>
      </c>
      <c r="CX13" s="824"/>
      <c r="CY13" s="824"/>
      <c r="CZ13" s="824"/>
      <c r="DA13" s="825"/>
      <c r="DB13" s="823" t="s">
        <v>602</v>
      </c>
      <c r="DC13" s="824"/>
      <c r="DD13" s="824"/>
      <c r="DE13" s="824"/>
      <c r="DF13" s="825"/>
      <c r="DG13" s="823" t="s">
        <v>602</v>
      </c>
      <c r="DH13" s="824"/>
      <c r="DI13" s="824"/>
      <c r="DJ13" s="824"/>
      <c r="DK13" s="825"/>
      <c r="DL13" s="823" t="s">
        <v>602</v>
      </c>
      <c r="DM13" s="824"/>
      <c r="DN13" s="824"/>
      <c r="DO13" s="824"/>
      <c r="DP13" s="825"/>
      <c r="DQ13" s="823" t="s">
        <v>602</v>
      </c>
      <c r="DR13" s="824"/>
      <c r="DS13" s="824"/>
      <c r="DT13" s="824"/>
      <c r="DU13" s="825"/>
      <c r="DV13" s="826"/>
      <c r="DW13" s="827"/>
      <c r="DX13" s="827"/>
      <c r="DY13" s="827"/>
      <c r="DZ13" s="828"/>
      <c r="EA13" s="254"/>
    </row>
    <row r="14" spans="1:131" s="255" customFormat="1" ht="26.25" customHeight="1">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390</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c r="A23" s="264" t="s">
        <v>391</v>
      </c>
      <c r="B23" s="832" t="s">
        <v>392</v>
      </c>
      <c r="C23" s="833"/>
      <c r="D23" s="833"/>
      <c r="E23" s="833"/>
      <c r="F23" s="833"/>
      <c r="G23" s="833"/>
      <c r="H23" s="833"/>
      <c r="I23" s="833"/>
      <c r="J23" s="833"/>
      <c r="K23" s="833"/>
      <c r="L23" s="833"/>
      <c r="M23" s="833"/>
      <c r="N23" s="833"/>
      <c r="O23" s="833"/>
      <c r="P23" s="834"/>
      <c r="Q23" s="835">
        <v>34962</v>
      </c>
      <c r="R23" s="836"/>
      <c r="S23" s="836"/>
      <c r="T23" s="836"/>
      <c r="U23" s="836"/>
      <c r="V23" s="836">
        <v>32498</v>
      </c>
      <c r="W23" s="836"/>
      <c r="X23" s="836"/>
      <c r="Y23" s="836"/>
      <c r="Z23" s="836"/>
      <c r="AA23" s="836">
        <v>2465</v>
      </c>
      <c r="AB23" s="836"/>
      <c r="AC23" s="836"/>
      <c r="AD23" s="836"/>
      <c r="AE23" s="837"/>
      <c r="AF23" s="838">
        <v>1986</v>
      </c>
      <c r="AG23" s="836"/>
      <c r="AH23" s="836"/>
      <c r="AI23" s="836"/>
      <c r="AJ23" s="839"/>
      <c r="AK23" s="840"/>
      <c r="AL23" s="841"/>
      <c r="AM23" s="841"/>
      <c r="AN23" s="841"/>
      <c r="AO23" s="841"/>
      <c r="AP23" s="836">
        <v>27388</v>
      </c>
      <c r="AQ23" s="836"/>
      <c r="AR23" s="836"/>
      <c r="AS23" s="836"/>
      <c r="AT23" s="836"/>
      <c r="AU23" s="842"/>
      <c r="AV23" s="842"/>
      <c r="AW23" s="842"/>
      <c r="AX23" s="842"/>
      <c r="AY23" s="843"/>
      <c r="AZ23" s="851" t="s">
        <v>393</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c r="A24" s="850" t="s">
        <v>394</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c r="A25" s="791" t="s">
        <v>395</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c r="A26" s="782" t="s">
        <v>369</v>
      </c>
      <c r="B26" s="783"/>
      <c r="C26" s="783"/>
      <c r="D26" s="783"/>
      <c r="E26" s="783"/>
      <c r="F26" s="783"/>
      <c r="G26" s="783"/>
      <c r="H26" s="783"/>
      <c r="I26" s="783"/>
      <c r="J26" s="783"/>
      <c r="K26" s="783"/>
      <c r="L26" s="783"/>
      <c r="M26" s="783"/>
      <c r="N26" s="783"/>
      <c r="O26" s="783"/>
      <c r="P26" s="784"/>
      <c r="Q26" s="759" t="s">
        <v>396</v>
      </c>
      <c r="R26" s="760"/>
      <c r="S26" s="760"/>
      <c r="T26" s="760"/>
      <c r="U26" s="761"/>
      <c r="V26" s="759" t="s">
        <v>397</v>
      </c>
      <c r="W26" s="760"/>
      <c r="X26" s="760"/>
      <c r="Y26" s="760"/>
      <c r="Z26" s="761"/>
      <c r="AA26" s="759" t="s">
        <v>398</v>
      </c>
      <c r="AB26" s="760"/>
      <c r="AC26" s="760"/>
      <c r="AD26" s="760"/>
      <c r="AE26" s="760"/>
      <c r="AF26" s="854" t="s">
        <v>399</v>
      </c>
      <c r="AG26" s="855"/>
      <c r="AH26" s="855"/>
      <c r="AI26" s="855"/>
      <c r="AJ26" s="856"/>
      <c r="AK26" s="760" t="s">
        <v>400</v>
      </c>
      <c r="AL26" s="760"/>
      <c r="AM26" s="760"/>
      <c r="AN26" s="760"/>
      <c r="AO26" s="761"/>
      <c r="AP26" s="759" t="s">
        <v>401</v>
      </c>
      <c r="AQ26" s="760"/>
      <c r="AR26" s="760"/>
      <c r="AS26" s="760"/>
      <c r="AT26" s="761"/>
      <c r="AU26" s="759" t="s">
        <v>402</v>
      </c>
      <c r="AV26" s="760"/>
      <c r="AW26" s="760"/>
      <c r="AX26" s="760"/>
      <c r="AY26" s="761"/>
      <c r="AZ26" s="759" t="s">
        <v>403</v>
      </c>
      <c r="BA26" s="760"/>
      <c r="BB26" s="760"/>
      <c r="BC26" s="760"/>
      <c r="BD26" s="761"/>
      <c r="BE26" s="759" t="s">
        <v>376</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c r="A28" s="266">
        <v>1</v>
      </c>
      <c r="B28" s="773" t="s">
        <v>404</v>
      </c>
      <c r="C28" s="774"/>
      <c r="D28" s="774"/>
      <c r="E28" s="774"/>
      <c r="F28" s="774"/>
      <c r="G28" s="774"/>
      <c r="H28" s="774"/>
      <c r="I28" s="774"/>
      <c r="J28" s="774"/>
      <c r="K28" s="774"/>
      <c r="L28" s="774"/>
      <c r="M28" s="774"/>
      <c r="N28" s="774"/>
      <c r="O28" s="774"/>
      <c r="P28" s="775"/>
      <c r="Q28" s="864">
        <v>5600</v>
      </c>
      <c r="R28" s="865"/>
      <c r="S28" s="865"/>
      <c r="T28" s="865"/>
      <c r="U28" s="865"/>
      <c r="V28" s="865">
        <v>5373</v>
      </c>
      <c r="W28" s="865"/>
      <c r="X28" s="865"/>
      <c r="Y28" s="865"/>
      <c r="Z28" s="865"/>
      <c r="AA28" s="865">
        <v>227</v>
      </c>
      <c r="AB28" s="865"/>
      <c r="AC28" s="865"/>
      <c r="AD28" s="865"/>
      <c r="AE28" s="866"/>
      <c r="AF28" s="867">
        <v>227</v>
      </c>
      <c r="AG28" s="865"/>
      <c r="AH28" s="865"/>
      <c r="AI28" s="865"/>
      <c r="AJ28" s="868"/>
      <c r="AK28" s="869">
        <v>172</v>
      </c>
      <c r="AL28" s="860"/>
      <c r="AM28" s="860"/>
      <c r="AN28" s="860"/>
      <c r="AO28" s="860"/>
      <c r="AP28" s="860" t="s">
        <v>602</v>
      </c>
      <c r="AQ28" s="860"/>
      <c r="AR28" s="860"/>
      <c r="AS28" s="860"/>
      <c r="AT28" s="860"/>
      <c r="AU28" s="860" t="s">
        <v>602</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c r="A29" s="266">
        <v>2</v>
      </c>
      <c r="B29" s="797" t="s">
        <v>405</v>
      </c>
      <c r="C29" s="798"/>
      <c r="D29" s="798"/>
      <c r="E29" s="798"/>
      <c r="F29" s="798"/>
      <c r="G29" s="798"/>
      <c r="H29" s="798"/>
      <c r="I29" s="798"/>
      <c r="J29" s="798"/>
      <c r="K29" s="798"/>
      <c r="L29" s="798"/>
      <c r="M29" s="798"/>
      <c r="N29" s="798"/>
      <c r="O29" s="798"/>
      <c r="P29" s="799"/>
      <c r="Q29" s="800">
        <v>97</v>
      </c>
      <c r="R29" s="801"/>
      <c r="S29" s="801"/>
      <c r="T29" s="801"/>
      <c r="U29" s="801"/>
      <c r="V29" s="801">
        <v>97</v>
      </c>
      <c r="W29" s="801"/>
      <c r="X29" s="801"/>
      <c r="Y29" s="801"/>
      <c r="Z29" s="801"/>
      <c r="AA29" s="801" t="s">
        <v>602</v>
      </c>
      <c r="AB29" s="801"/>
      <c r="AC29" s="801"/>
      <c r="AD29" s="801"/>
      <c r="AE29" s="802"/>
      <c r="AF29" s="803" t="s">
        <v>406</v>
      </c>
      <c r="AG29" s="804"/>
      <c r="AH29" s="804"/>
      <c r="AI29" s="804"/>
      <c r="AJ29" s="805"/>
      <c r="AK29" s="872">
        <v>13</v>
      </c>
      <c r="AL29" s="873"/>
      <c r="AM29" s="873"/>
      <c r="AN29" s="873"/>
      <c r="AO29" s="873"/>
      <c r="AP29" s="873">
        <v>11</v>
      </c>
      <c r="AQ29" s="873"/>
      <c r="AR29" s="873"/>
      <c r="AS29" s="873"/>
      <c r="AT29" s="873"/>
      <c r="AU29" s="873">
        <v>1</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c r="A30" s="266">
        <v>3</v>
      </c>
      <c r="B30" s="797" t="s">
        <v>407</v>
      </c>
      <c r="C30" s="798"/>
      <c r="D30" s="798"/>
      <c r="E30" s="798"/>
      <c r="F30" s="798"/>
      <c r="G30" s="798"/>
      <c r="H30" s="798"/>
      <c r="I30" s="798"/>
      <c r="J30" s="798"/>
      <c r="K30" s="798"/>
      <c r="L30" s="798"/>
      <c r="M30" s="798"/>
      <c r="N30" s="798"/>
      <c r="O30" s="798"/>
      <c r="P30" s="799"/>
      <c r="Q30" s="800">
        <v>605</v>
      </c>
      <c r="R30" s="801"/>
      <c r="S30" s="801"/>
      <c r="T30" s="801"/>
      <c r="U30" s="801"/>
      <c r="V30" s="801">
        <v>592</v>
      </c>
      <c r="W30" s="801"/>
      <c r="X30" s="801"/>
      <c r="Y30" s="801"/>
      <c r="Z30" s="801"/>
      <c r="AA30" s="801">
        <v>13</v>
      </c>
      <c r="AB30" s="801"/>
      <c r="AC30" s="801"/>
      <c r="AD30" s="801"/>
      <c r="AE30" s="802"/>
      <c r="AF30" s="803">
        <v>13</v>
      </c>
      <c r="AG30" s="804"/>
      <c r="AH30" s="804"/>
      <c r="AI30" s="804"/>
      <c r="AJ30" s="805"/>
      <c r="AK30" s="872">
        <v>228</v>
      </c>
      <c r="AL30" s="873"/>
      <c r="AM30" s="873"/>
      <c r="AN30" s="873"/>
      <c r="AO30" s="873"/>
      <c r="AP30" s="873" t="s">
        <v>602</v>
      </c>
      <c r="AQ30" s="873"/>
      <c r="AR30" s="873"/>
      <c r="AS30" s="873"/>
      <c r="AT30" s="873"/>
      <c r="AU30" s="873" t="s">
        <v>602</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c r="A31" s="266">
        <v>4</v>
      </c>
      <c r="B31" s="797" t="s">
        <v>408</v>
      </c>
      <c r="C31" s="798"/>
      <c r="D31" s="798"/>
      <c r="E31" s="798"/>
      <c r="F31" s="798"/>
      <c r="G31" s="798"/>
      <c r="H31" s="798"/>
      <c r="I31" s="798"/>
      <c r="J31" s="798"/>
      <c r="K31" s="798"/>
      <c r="L31" s="798"/>
      <c r="M31" s="798"/>
      <c r="N31" s="798"/>
      <c r="O31" s="798"/>
      <c r="P31" s="799"/>
      <c r="Q31" s="800">
        <v>5214</v>
      </c>
      <c r="R31" s="801"/>
      <c r="S31" s="801"/>
      <c r="T31" s="801"/>
      <c r="U31" s="801"/>
      <c r="V31" s="801">
        <v>5125</v>
      </c>
      <c r="W31" s="801"/>
      <c r="X31" s="801"/>
      <c r="Y31" s="801"/>
      <c r="Z31" s="801"/>
      <c r="AA31" s="801">
        <v>89</v>
      </c>
      <c r="AB31" s="801"/>
      <c r="AC31" s="801"/>
      <c r="AD31" s="801"/>
      <c r="AE31" s="802"/>
      <c r="AF31" s="803">
        <v>89</v>
      </c>
      <c r="AG31" s="804"/>
      <c r="AH31" s="804"/>
      <c r="AI31" s="804"/>
      <c r="AJ31" s="805"/>
      <c r="AK31" s="872">
        <v>732</v>
      </c>
      <c r="AL31" s="873"/>
      <c r="AM31" s="873"/>
      <c r="AN31" s="873"/>
      <c r="AO31" s="873"/>
      <c r="AP31" s="873" t="s">
        <v>602</v>
      </c>
      <c r="AQ31" s="873"/>
      <c r="AR31" s="873"/>
      <c r="AS31" s="873"/>
      <c r="AT31" s="873"/>
      <c r="AU31" s="873" t="s">
        <v>602</v>
      </c>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c r="A32" s="266">
        <v>5</v>
      </c>
      <c r="B32" s="797" t="s">
        <v>409</v>
      </c>
      <c r="C32" s="798"/>
      <c r="D32" s="798"/>
      <c r="E32" s="798"/>
      <c r="F32" s="798"/>
      <c r="G32" s="798"/>
      <c r="H32" s="798"/>
      <c r="I32" s="798"/>
      <c r="J32" s="798"/>
      <c r="K32" s="798"/>
      <c r="L32" s="798"/>
      <c r="M32" s="798"/>
      <c r="N32" s="798"/>
      <c r="O32" s="798"/>
      <c r="P32" s="799"/>
      <c r="Q32" s="800">
        <v>881</v>
      </c>
      <c r="R32" s="801"/>
      <c r="S32" s="801"/>
      <c r="T32" s="801"/>
      <c r="U32" s="801"/>
      <c r="V32" s="801">
        <v>858</v>
      </c>
      <c r="W32" s="801"/>
      <c r="X32" s="801"/>
      <c r="Y32" s="801"/>
      <c r="Z32" s="801"/>
      <c r="AA32" s="801">
        <v>22</v>
      </c>
      <c r="AB32" s="801"/>
      <c r="AC32" s="801"/>
      <c r="AD32" s="801"/>
      <c r="AE32" s="802"/>
      <c r="AF32" s="803">
        <v>1016</v>
      </c>
      <c r="AG32" s="804"/>
      <c r="AH32" s="804"/>
      <c r="AI32" s="804"/>
      <c r="AJ32" s="805"/>
      <c r="AK32" s="872">
        <v>29</v>
      </c>
      <c r="AL32" s="873"/>
      <c r="AM32" s="873"/>
      <c r="AN32" s="873"/>
      <c r="AO32" s="873"/>
      <c r="AP32" s="873">
        <v>3302</v>
      </c>
      <c r="AQ32" s="873"/>
      <c r="AR32" s="873"/>
      <c r="AS32" s="873"/>
      <c r="AT32" s="873"/>
      <c r="AU32" s="873">
        <v>1043</v>
      </c>
      <c r="AV32" s="873"/>
      <c r="AW32" s="873"/>
      <c r="AX32" s="873"/>
      <c r="AY32" s="873"/>
      <c r="AZ32" s="874" t="s">
        <v>602</v>
      </c>
      <c r="BA32" s="874"/>
      <c r="BB32" s="874"/>
      <c r="BC32" s="874"/>
      <c r="BD32" s="874"/>
      <c r="BE32" s="870" t="s">
        <v>410</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c r="A33" s="266">
        <v>6</v>
      </c>
      <c r="B33" s="797" t="s">
        <v>411</v>
      </c>
      <c r="C33" s="798"/>
      <c r="D33" s="798"/>
      <c r="E33" s="798"/>
      <c r="F33" s="798"/>
      <c r="G33" s="798"/>
      <c r="H33" s="798"/>
      <c r="I33" s="798"/>
      <c r="J33" s="798"/>
      <c r="K33" s="798"/>
      <c r="L33" s="798"/>
      <c r="M33" s="798"/>
      <c r="N33" s="798"/>
      <c r="O33" s="798"/>
      <c r="P33" s="799"/>
      <c r="Q33" s="800">
        <v>26</v>
      </c>
      <c r="R33" s="801"/>
      <c r="S33" s="801"/>
      <c r="T33" s="801"/>
      <c r="U33" s="801"/>
      <c r="V33" s="801">
        <v>26</v>
      </c>
      <c r="W33" s="801"/>
      <c r="X33" s="801"/>
      <c r="Y33" s="801"/>
      <c r="Z33" s="801"/>
      <c r="AA33" s="801">
        <v>0</v>
      </c>
      <c r="AB33" s="801"/>
      <c r="AC33" s="801"/>
      <c r="AD33" s="801"/>
      <c r="AE33" s="802"/>
      <c r="AF33" s="803">
        <v>122</v>
      </c>
      <c r="AG33" s="804"/>
      <c r="AH33" s="804"/>
      <c r="AI33" s="804"/>
      <c r="AJ33" s="805"/>
      <c r="AK33" s="872">
        <v>6</v>
      </c>
      <c r="AL33" s="873"/>
      <c r="AM33" s="873"/>
      <c r="AN33" s="873"/>
      <c r="AO33" s="873"/>
      <c r="AP33" s="873" t="s">
        <v>602</v>
      </c>
      <c r="AQ33" s="873"/>
      <c r="AR33" s="873"/>
      <c r="AS33" s="873"/>
      <c r="AT33" s="873"/>
      <c r="AU33" s="873" t="s">
        <v>602</v>
      </c>
      <c r="AV33" s="873"/>
      <c r="AW33" s="873"/>
      <c r="AX33" s="873"/>
      <c r="AY33" s="873"/>
      <c r="AZ33" s="874" t="s">
        <v>602</v>
      </c>
      <c r="BA33" s="874"/>
      <c r="BB33" s="874"/>
      <c r="BC33" s="874"/>
      <c r="BD33" s="874"/>
      <c r="BE33" s="870" t="s">
        <v>412</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c r="A34" s="266">
        <v>7</v>
      </c>
      <c r="B34" s="797" t="s">
        <v>413</v>
      </c>
      <c r="C34" s="798"/>
      <c r="D34" s="798"/>
      <c r="E34" s="798"/>
      <c r="F34" s="798"/>
      <c r="G34" s="798"/>
      <c r="H34" s="798"/>
      <c r="I34" s="798"/>
      <c r="J34" s="798"/>
      <c r="K34" s="798"/>
      <c r="L34" s="798"/>
      <c r="M34" s="798"/>
      <c r="N34" s="798"/>
      <c r="O34" s="798"/>
      <c r="P34" s="799"/>
      <c r="Q34" s="800">
        <v>3419</v>
      </c>
      <c r="R34" s="801"/>
      <c r="S34" s="801"/>
      <c r="T34" s="801"/>
      <c r="U34" s="801"/>
      <c r="V34" s="801">
        <v>3322</v>
      </c>
      <c r="W34" s="801"/>
      <c r="X34" s="801"/>
      <c r="Y34" s="801"/>
      <c r="Z34" s="801"/>
      <c r="AA34" s="801">
        <v>98</v>
      </c>
      <c r="AB34" s="801"/>
      <c r="AC34" s="801"/>
      <c r="AD34" s="801"/>
      <c r="AE34" s="802"/>
      <c r="AF34" s="803">
        <v>890</v>
      </c>
      <c r="AG34" s="804"/>
      <c r="AH34" s="804"/>
      <c r="AI34" s="804"/>
      <c r="AJ34" s="805"/>
      <c r="AK34" s="872">
        <v>302</v>
      </c>
      <c r="AL34" s="873"/>
      <c r="AM34" s="873"/>
      <c r="AN34" s="873"/>
      <c r="AO34" s="873"/>
      <c r="AP34" s="873">
        <v>2009</v>
      </c>
      <c r="AQ34" s="873"/>
      <c r="AR34" s="873"/>
      <c r="AS34" s="873"/>
      <c r="AT34" s="873"/>
      <c r="AU34" s="873">
        <v>1316</v>
      </c>
      <c r="AV34" s="873"/>
      <c r="AW34" s="873"/>
      <c r="AX34" s="873"/>
      <c r="AY34" s="873"/>
      <c r="AZ34" s="874" t="s">
        <v>602</v>
      </c>
      <c r="BA34" s="874"/>
      <c r="BB34" s="874"/>
      <c r="BC34" s="874"/>
      <c r="BD34" s="874"/>
      <c r="BE34" s="870" t="s">
        <v>414</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c r="A35" s="266">
        <v>8</v>
      </c>
      <c r="B35" s="797" t="s">
        <v>415</v>
      </c>
      <c r="C35" s="798"/>
      <c r="D35" s="798"/>
      <c r="E35" s="798"/>
      <c r="F35" s="798"/>
      <c r="G35" s="798"/>
      <c r="H35" s="798"/>
      <c r="I35" s="798"/>
      <c r="J35" s="798"/>
      <c r="K35" s="798"/>
      <c r="L35" s="798"/>
      <c r="M35" s="798"/>
      <c r="N35" s="798"/>
      <c r="O35" s="798"/>
      <c r="P35" s="799"/>
      <c r="Q35" s="800">
        <v>263</v>
      </c>
      <c r="R35" s="801"/>
      <c r="S35" s="801"/>
      <c r="T35" s="801"/>
      <c r="U35" s="801"/>
      <c r="V35" s="801">
        <v>251</v>
      </c>
      <c r="W35" s="801"/>
      <c r="X35" s="801"/>
      <c r="Y35" s="801"/>
      <c r="Z35" s="801"/>
      <c r="AA35" s="801">
        <v>12</v>
      </c>
      <c r="AB35" s="801"/>
      <c r="AC35" s="801"/>
      <c r="AD35" s="801"/>
      <c r="AE35" s="802"/>
      <c r="AF35" s="803" t="s">
        <v>406</v>
      </c>
      <c r="AG35" s="804"/>
      <c r="AH35" s="804"/>
      <c r="AI35" s="804"/>
      <c r="AJ35" s="805"/>
      <c r="AK35" s="872">
        <v>144</v>
      </c>
      <c r="AL35" s="873"/>
      <c r="AM35" s="873"/>
      <c r="AN35" s="873"/>
      <c r="AO35" s="873"/>
      <c r="AP35" s="873">
        <v>831</v>
      </c>
      <c r="AQ35" s="873"/>
      <c r="AR35" s="873"/>
      <c r="AS35" s="873"/>
      <c r="AT35" s="873"/>
      <c r="AU35" s="873">
        <v>606</v>
      </c>
      <c r="AV35" s="873"/>
      <c r="AW35" s="873"/>
      <c r="AX35" s="873"/>
      <c r="AY35" s="873"/>
      <c r="AZ35" s="874" t="s">
        <v>602</v>
      </c>
      <c r="BA35" s="874"/>
      <c r="BB35" s="874"/>
      <c r="BC35" s="874"/>
      <c r="BD35" s="874"/>
      <c r="BE35" s="870" t="s">
        <v>416</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c r="A36" s="266">
        <v>9</v>
      </c>
      <c r="B36" s="797" t="s">
        <v>417</v>
      </c>
      <c r="C36" s="798"/>
      <c r="D36" s="798"/>
      <c r="E36" s="798"/>
      <c r="F36" s="798"/>
      <c r="G36" s="798"/>
      <c r="H36" s="798"/>
      <c r="I36" s="798"/>
      <c r="J36" s="798"/>
      <c r="K36" s="798"/>
      <c r="L36" s="798"/>
      <c r="M36" s="798"/>
      <c r="N36" s="798"/>
      <c r="O36" s="798"/>
      <c r="P36" s="799"/>
      <c r="Q36" s="800">
        <v>7</v>
      </c>
      <c r="R36" s="801"/>
      <c r="S36" s="801"/>
      <c r="T36" s="801"/>
      <c r="U36" s="801"/>
      <c r="V36" s="801">
        <v>7</v>
      </c>
      <c r="W36" s="801"/>
      <c r="X36" s="801"/>
      <c r="Y36" s="801"/>
      <c r="Z36" s="801"/>
      <c r="AA36" s="801" t="s">
        <v>602</v>
      </c>
      <c r="AB36" s="801"/>
      <c r="AC36" s="801"/>
      <c r="AD36" s="801"/>
      <c r="AE36" s="802"/>
      <c r="AF36" s="803" t="s">
        <v>418</v>
      </c>
      <c r="AG36" s="804"/>
      <c r="AH36" s="804"/>
      <c r="AI36" s="804"/>
      <c r="AJ36" s="805"/>
      <c r="AK36" s="872">
        <v>5</v>
      </c>
      <c r="AL36" s="873"/>
      <c r="AM36" s="873"/>
      <c r="AN36" s="873"/>
      <c r="AO36" s="873"/>
      <c r="AP36" s="873" t="s">
        <v>602</v>
      </c>
      <c r="AQ36" s="873"/>
      <c r="AR36" s="873"/>
      <c r="AS36" s="873"/>
      <c r="AT36" s="873"/>
      <c r="AU36" s="873" t="s">
        <v>602</v>
      </c>
      <c r="AV36" s="873"/>
      <c r="AW36" s="873"/>
      <c r="AX36" s="873"/>
      <c r="AY36" s="873"/>
      <c r="AZ36" s="874" t="s">
        <v>602</v>
      </c>
      <c r="BA36" s="874"/>
      <c r="BB36" s="874"/>
      <c r="BC36" s="874"/>
      <c r="BD36" s="874"/>
      <c r="BE36" s="870" t="s">
        <v>416</v>
      </c>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c r="A37" s="266">
        <v>10</v>
      </c>
      <c r="B37" s="797" t="s">
        <v>419</v>
      </c>
      <c r="C37" s="798"/>
      <c r="D37" s="798"/>
      <c r="E37" s="798"/>
      <c r="F37" s="798"/>
      <c r="G37" s="798"/>
      <c r="H37" s="798"/>
      <c r="I37" s="798"/>
      <c r="J37" s="798"/>
      <c r="K37" s="798"/>
      <c r="L37" s="798"/>
      <c r="M37" s="798"/>
      <c r="N37" s="798"/>
      <c r="O37" s="798"/>
      <c r="P37" s="799"/>
      <c r="Q37" s="800">
        <v>1129</v>
      </c>
      <c r="R37" s="801"/>
      <c r="S37" s="801"/>
      <c r="T37" s="801"/>
      <c r="U37" s="801"/>
      <c r="V37" s="801">
        <v>1127</v>
      </c>
      <c r="W37" s="801"/>
      <c r="X37" s="801"/>
      <c r="Y37" s="801"/>
      <c r="Z37" s="801"/>
      <c r="AA37" s="801">
        <v>2</v>
      </c>
      <c r="AB37" s="801"/>
      <c r="AC37" s="801"/>
      <c r="AD37" s="801"/>
      <c r="AE37" s="802"/>
      <c r="AF37" s="803" t="s">
        <v>406</v>
      </c>
      <c r="AG37" s="804"/>
      <c r="AH37" s="804"/>
      <c r="AI37" s="804"/>
      <c r="AJ37" s="805"/>
      <c r="AK37" s="872">
        <v>351</v>
      </c>
      <c r="AL37" s="873"/>
      <c r="AM37" s="873"/>
      <c r="AN37" s="873"/>
      <c r="AO37" s="873"/>
      <c r="AP37" s="873">
        <v>5317</v>
      </c>
      <c r="AQ37" s="873"/>
      <c r="AR37" s="873"/>
      <c r="AS37" s="873"/>
      <c r="AT37" s="873"/>
      <c r="AU37" s="873">
        <v>5317</v>
      </c>
      <c r="AV37" s="873"/>
      <c r="AW37" s="873"/>
      <c r="AX37" s="873"/>
      <c r="AY37" s="873"/>
      <c r="AZ37" s="874" t="s">
        <v>602</v>
      </c>
      <c r="BA37" s="874"/>
      <c r="BB37" s="874"/>
      <c r="BC37" s="874"/>
      <c r="BD37" s="874"/>
      <c r="BE37" s="870" t="s">
        <v>420</v>
      </c>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c r="A38" s="266">
        <v>11</v>
      </c>
      <c r="B38" s="797" t="s">
        <v>421</v>
      </c>
      <c r="C38" s="798"/>
      <c r="D38" s="798"/>
      <c r="E38" s="798"/>
      <c r="F38" s="798"/>
      <c r="G38" s="798"/>
      <c r="H38" s="798"/>
      <c r="I38" s="798"/>
      <c r="J38" s="798"/>
      <c r="K38" s="798"/>
      <c r="L38" s="798"/>
      <c r="M38" s="798"/>
      <c r="N38" s="798"/>
      <c r="O38" s="798"/>
      <c r="P38" s="799"/>
      <c r="Q38" s="800">
        <v>127</v>
      </c>
      <c r="R38" s="801"/>
      <c r="S38" s="801"/>
      <c r="T38" s="801"/>
      <c r="U38" s="801"/>
      <c r="V38" s="801">
        <v>126</v>
      </c>
      <c r="W38" s="801"/>
      <c r="X38" s="801"/>
      <c r="Y38" s="801"/>
      <c r="Z38" s="801"/>
      <c r="AA38" s="801">
        <v>0</v>
      </c>
      <c r="AB38" s="801"/>
      <c r="AC38" s="801"/>
      <c r="AD38" s="801"/>
      <c r="AE38" s="802"/>
      <c r="AF38" s="803" t="s">
        <v>422</v>
      </c>
      <c r="AG38" s="804"/>
      <c r="AH38" s="804"/>
      <c r="AI38" s="804"/>
      <c r="AJ38" s="805"/>
      <c r="AK38" s="872">
        <v>20</v>
      </c>
      <c r="AL38" s="873"/>
      <c r="AM38" s="873"/>
      <c r="AN38" s="873"/>
      <c r="AO38" s="873"/>
      <c r="AP38" s="873">
        <v>84</v>
      </c>
      <c r="AQ38" s="873"/>
      <c r="AR38" s="873"/>
      <c r="AS38" s="873"/>
      <c r="AT38" s="873"/>
      <c r="AU38" s="873">
        <v>84</v>
      </c>
      <c r="AV38" s="873"/>
      <c r="AW38" s="873"/>
      <c r="AX38" s="873"/>
      <c r="AY38" s="873"/>
      <c r="AZ38" s="874" t="s">
        <v>602</v>
      </c>
      <c r="BA38" s="874"/>
      <c r="BB38" s="874"/>
      <c r="BC38" s="874"/>
      <c r="BD38" s="874"/>
      <c r="BE38" s="870" t="s">
        <v>423</v>
      </c>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c r="A39" s="266">
        <v>12</v>
      </c>
      <c r="B39" s="797" t="s">
        <v>424</v>
      </c>
      <c r="C39" s="798"/>
      <c r="D39" s="798"/>
      <c r="E39" s="798"/>
      <c r="F39" s="798"/>
      <c r="G39" s="798"/>
      <c r="H39" s="798"/>
      <c r="I39" s="798"/>
      <c r="J39" s="798"/>
      <c r="K39" s="798"/>
      <c r="L39" s="798"/>
      <c r="M39" s="798"/>
      <c r="N39" s="798"/>
      <c r="O39" s="798"/>
      <c r="P39" s="799"/>
      <c r="Q39" s="800">
        <v>14</v>
      </c>
      <c r="R39" s="801"/>
      <c r="S39" s="801"/>
      <c r="T39" s="801"/>
      <c r="U39" s="801"/>
      <c r="V39" s="801">
        <v>14</v>
      </c>
      <c r="W39" s="801"/>
      <c r="X39" s="801"/>
      <c r="Y39" s="801"/>
      <c r="Z39" s="801"/>
      <c r="AA39" s="801" t="s">
        <v>602</v>
      </c>
      <c r="AB39" s="801"/>
      <c r="AC39" s="801"/>
      <c r="AD39" s="801"/>
      <c r="AE39" s="802"/>
      <c r="AF39" s="803" t="s">
        <v>406</v>
      </c>
      <c r="AG39" s="804"/>
      <c r="AH39" s="804"/>
      <c r="AI39" s="804"/>
      <c r="AJ39" s="805"/>
      <c r="AK39" s="872">
        <v>2</v>
      </c>
      <c r="AL39" s="873"/>
      <c r="AM39" s="873"/>
      <c r="AN39" s="873"/>
      <c r="AO39" s="873"/>
      <c r="AP39" s="873">
        <v>1</v>
      </c>
      <c r="AQ39" s="873"/>
      <c r="AR39" s="873"/>
      <c r="AS39" s="873"/>
      <c r="AT39" s="873"/>
      <c r="AU39" s="873" t="s">
        <v>602</v>
      </c>
      <c r="AV39" s="873"/>
      <c r="AW39" s="873"/>
      <c r="AX39" s="873"/>
      <c r="AY39" s="873"/>
      <c r="AZ39" s="874" t="s">
        <v>602</v>
      </c>
      <c r="BA39" s="874"/>
      <c r="BB39" s="874"/>
      <c r="BC39" s="874"/>
      <c r="BD39" s="874"/>
      <c r="BE39" s="870" t="s">
        <v>425</v>
      </c>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426</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c r="A63" s="264" t="s">
        <v>391</v>
      </c>
      <c r="B63" s="832" t="s">
        <v>427</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2357</v>
      </c>
      <c r="AG63" s="884"/>
      <c r="AH63" s="884"/>
      <c r="AI63" s="884"/>
      <c r="AJ63" s="885"/>
      <c r="AK63" s="886"/>
      <c r="AL63" s="881"/>
      <c r="AM63" s="881"/>
      <c r="AN63" s="881"/>
      <c r="AO63" s="881"/>
      <c r="AP63" s="884">
        <v>11555</v>
      </c>
      <c r="AQ63" s="884"/>
      <c r="AR63" s="884"/>
      <c r="AS63" s="884"/>
      <c r="AT63" s="884"/>
      <c r="AU63" s="884">
        <v>8368</v>
      </c>
      <c r="AV63" s="884"/>
      <c r="AW63" s="884"/>
      <c r="AX63" s="884"/>
      <c r="AY63" s="884"/>
      <c r="AZ63" s="888"/>
      <c r="BA63" s="888"/>
      <c r="BB63" s="888"/>
      <c r="BC63" s="888"/>
      <c r="BD63" s="888"/>
      <c r="BE63" s="889"/>
      <c r="BF63" s="889"/>
      <c r="BG63" s="889"/>
      <c r="BH63" s="889"/>
      <c r="BI63" s="890"/>
      <c r="BJ63" s="891" t="s">
        <v>393</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c r="A65" s="252" t="s">
        <v>428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c r="A66" s="782" t="s">
        <v>429</v>
      </c>
      <c r="B66" s="783"/>
      <c r="C66" s="783"/>
      <c r="D66" s="783"/>
      <c r="E66" s="783"/>
      <c r="F66" s="783"/>
      <c r="G66" s="783"/>
      <c r="H66" s="783"/>
      <c r="I66" s="783"/>
      <c r="J66" s="783"/>
      <c r="K66" s="783"/>
      <c r="L66" s="783"/>
      <c r="M66" s="783"/>
      <c r="N66" s="783"/>
      <c r="O66" s="783"/>
      <c r="P66" s="784"/>
      <c r="Q66" s="759" t="s">
        <v>430</v>
      </c>
      <c r="R66" s="760"/>
      <c r="S66" s="760"/>
      <c r="T66" s="760"/>
      <c r="U66" s="761"/>
      <c r="V66" s="759" t="s">
        <v>431</v>
      </c>
      <c r="W66" s="760"/>
      <c r="X66" s="760"/>
      <c r="Y66" s="760"/>
      <c r="Z66" s="761"/>
      <c r="AA66" s="759" t="s">
        <v>432</v>
      </c>
      <c r="AB66" s="760"/>
      <c r="AC66" s="760"/>
      <c r="AD66" s="760"/>
      <c r="AE66" s="761"/>
      <c r="AF66" s="894" t="s">
        <v>399</v>
      </c>
      <c r="AG66" s="855"/>
      <c r="AH66" s="855"/>
      <c r="AI66" s="855"/>
      <c r="AJ66" s="895"/>
      <c r="AK66" s="759" t="s">
        <v>433</v>
      </c>
      <c r="AL66" s="783"/>
      <c r="AM66" s="783"/>
      <c r="AN66" s="783"/>
      <c r="AO66" s="784"/>
      <c r="AP66" s="759" t="s">
        <v>434</v>
      </c>
      <c r="AQ66" s="760"/>
      <c r="AR66" s="760"/>
      <c r="AS66" s="760"/>
      <c r="AT66" s="761"/>
      <c r="AU66" s="759" t="s">
        <v>435</v>
      </c>
      <c r="AV66" s="760"/>
      <c r="AW66" s="760"/>
      <c r="AX66" s="760"/>
      <c r="AY66" s="761"/>
      <c r="AZ66" s="759" t="s">
        <v>376</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c r="A68" s="258">
        <v>1</v>
      </c>
      <c r="B68" s="911" t="s">
        <v>603</v>
      </c>
      <c r="C68" s="912"/>
      <c r="D68" s="912"/>
      <c r="E68" s="912"/>
      <c r="F68" s="912"/>
      <c r="G68" s="912"/>
      <c r="H68" s="912"/>
      <c r="I68" s="912"/>
      <c r="J68" s="912"/>
      <c r="K68" s="912"/>
      <c r="L68" s="912"/>
      <c r="M68" s="912"/>
      <c r="N68" s="912"/>
      <c r="O68" s="912"/>
      <c r="P68" s="913"/>
      <c r="Q68" s="914">
        <v>8926</v>
      </c>
      <c r="R68" s="908"/>
      <c r="S68" s="908"/>
      <c r="T68" s="908"/>
      <c r="U68" s="908"/>
      <c r="V68" s="908">
        <v>8384</v>
      </c>
      <c r="W68" s="908"/>
      <c r="X68" s="908"/>
      <c r="Y68" s="908"/>
      <c r="Z68" s="908"/>
      <c r="AA68" s="908">
        <v>541</v>
      </c>
      <c r="AB68" s="908"/>
      <c r="AC68" s="908"/>
      <c r="AD68" s="908"/>
      <c r="AE68" s="908"/>
      <c r="AF68" s="908">
        <v>541</v>
      </c>
      <c r="AG68" s="908"/>
      <c r="AH68" s="908"/>
      <c r="AI68" s="908"/>
      <c r="AJ68" s="908"/>
      <c r="AK68" s="908">
        <v>3000</v>
      </c>
      <c r="AL68" s="908"/>
      <c r="AM68" s="908"/>
      <c r="AN68" s="908"/>
      <c r="AO68" s="908"/>
      <c r="AP68" s="908" t="s">
        <v>634</v>
      </c>
      <c r="AQ68" s="908"/>
      <c r="AR68" s="908"/>
      <c r="AS68" s="908"/>
      <c r="AT68" s="908"/>
      <c r="AU68" s="908" t="s">
        <v>633</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c r="A69" s="261">
        <v>2</v>
      </c>
      <c r="B69" s="915" t="s">
        <v>604</v>
      </c>
      <c r="C69" s="916"/>
      <c r="D69" s="916"/>
      <c r="E69" s="916"/>
      <c r="F69" s="916"/>
      <c r="G69" s="916"/>
      <c r="H69" s="916"/>
      <c r="I69" s="916"/>
      <c r="J69" s="916"/>
      <c r="K69" s="916"/>
      <c r="L69" s="916"/>
      <c r="M69" s="916"/>
      <c r="N69" s="916"/>
      <c r="O69" s="916"/>
      <c r="P69" s="917"/>
      <c r="Q69" s="918">
        <v>556</v>
      </c>
      <c r="R69" s="873"/>
      <c r="S69" s="873"/>
      <c r="T69" s="873"/>
      <c r="U69" s="873"/>
      <c r="V69" s="873">
        <v>554</v>
      </c>
      <c r="W69" s="873"/>
      <c r="X69" s="873"/>
      <c r="Y69" s="873"/>
      <c r="Z69" s="873"/>
      <c r="AA69" s="873">
        <v>2</v>
      </c>
      <c r="AB69" s="873"/>
      <c r="AC69" s="873"/>
      <c r="AD69" s="873"/>
      <c r="AE69" s="873"/>
      <c r="AF69" s="873">
        <v>2</v>
      </c>
      <c r="AG69" s="873"/>
      <c r="AH69" s="873"/>
      <c r="AI69" s="873"/>
      <c r="AJ69" s="873"/>
      <c r="AK69" s="873" t="s">
        <v>634</v>
      </c>
      <c r="AL69" s="873"/>
      <c r="AM69" s="873"/>
      <c r="AN69" s="873"/>
      <c r="AO69" s="873"/>
      <c r="AP69" s="873" t="s">
        <v>634</v>
      </c>
      <c r="AQ69" s="873"/>
      <c r="AR69" s="873"/>
      <c r="AS69" s="873"/>
      <c r="AT69" s="873"/>
      <c r="AU69" s="873" t="s">
        <v>634</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c r="A70" s="261">
        <v>3</v>
      </c>
      <c r="B70" s="915" t="s">
        <v>605</v>
      </c>
      <c r="C70" s="916"/>
      <c r="D70" s="916"/>
      <c r="E70" s="916"/>
      <c r="F70" s="916"/>
      <c r="G70" s="916"/>
      <c r="H70" s="916"/>
      <c r="I70" s="916"/>
      <c r="J70" s="916"/>
      <c r="K70" s="916"/>
      <c r="L70" s="916"/>
      <c r="M70" s="916"/>
      <c r="N70" s="916"/>
      <c r="O70" s="916"/>
      <c r="P70" s="917"/>
      <c r="Q70" s="918">
        <v>38</v>
      </c>
      <c r="R70" s="873"/>
      <c r="S70" s="873"/>
      <c r="T70" s="873"/>
      <c r="U70" s="873"/>
      <c r="V70" s="873">
        <v>23</v>
      </c>
      <c r="W70" s="873"/>
      <c r="X70" s="873"/>
      <c r="Y70" s="873"/>
      <c r="Z70" s="873"/>
      <c r="AA70" s="873">
        <v>15</v>
      </c>
      <c r="AB70" s="873"/>
      <c r="AC70" s="873"/>
      <c r="AD70" s="873"/>
      <c r="AE70" s="873"/>
      <c r="AF70" s="873">
        <v>15</v>
      </c>
      <c r="AG70" s="873"/>
      <c r="AH70" s="873"/>
      <c r="AI70" s="873"/>
      <c r="AJ70" s="873"/>
      <c r="AK70" s="873" t="s">
        <v>634</v>
      </c>
      <c r="AL70" s="873"/>
      <c r="AM70" s="873"/>
      <c r="AN70" s="873"/>
      <c r="AO70" s="873"/>
      <c r="AP70" s="873" t="s">
        <v>634</v>
      </c>
      <c r="AQ70" s="873"/>
      <c r="AR70" s="873"/>
      <c r="AS70" s="873"/>
      <c r="AT70" s="873"/>
      <c r="AU70" s="873" t="s">
        <v>634</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c r="A71" s="261">
        <v>4</v>
      </c>
      <c r="B71" s="915" t="s">
        <v>606</v>
      </c>
      <c r="C71" s="916"/>
      <c r="D71" s="916"/>
      <c r="E71" s="916"/>
      <c r="F71" s="916"/>
      <c r="G71" s="916"/>
      <c r="H71" s="916"/>
      <c r="I71" s="916"/>
      <c r="J71" s="916"/>
      <c r="K71" s="916"/>
      <c r="L71" s="916"/>
      <c r="M71" s="916"/>
      <c r="N71" s="916"/>
      <c r="O71" s="916"/>
      <c r="P71" s="917"/>
      <c r="Q71" s="918">
        <v>1732</v>
      </c>
      <c r="R71" s="873"/>
      <c r="S71" s="873"/>
      <c r="T71" s="873"/>
      <c r="U71" s="873"/>
      <c r="V71" s="873">
        <v>1739</v>
      </c>
      <c r="W71" s="873"/>
      <c r="X71" s="873"/>
      <c r="Y71" s="873"/>
      <c r="Z71" s="873"/>
      <c r="AA71" s="873">
        <v>-7</v>
      </c>
      <c r="AB71" s="873"/>
      <c r="AC71" s="873"/>
      <c r="AD71" s="873"/>
      <c r="AE71" s="873"/>
      <c r="AF71" s="873">
        <v>-7</v>
      </c>
      <c r="AG71" s="873"/>
      <c r="AH71" s="873"/>
      <c r="AI71" s="873"/>
      <c r="AJ71" s="873"/>
      <c r="AK71" s="873" t="s">
        <v>634</v>
      </c>
      <c r="AL71" s="873"/>
      <c r="AM71" s="873"/>
      <c r="AN71" s="873"/>
      <c r="AO71" s="873"/>
      <c r="AP71" s="873">
        <v>78</v>
      </c>
      <c r="AQ71" s="873"/>
      <c r="AR71" s="873"/>
      <c r="AS71" s="873"/>
      <c r="AT71" s="873"/>
      <c r="AU71" s="873">
        <v>53</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c r="A72" s="261">
        <v>5</v>
      </c>
      <c r="B72" s="915" t="s">
        <v>607</v>
      </c>
      <c r="C72" s="916"/>
      <c r="D72" s="916"/>
      <c r="E72" s="916"/>
      <c r="F72" s="916"/>
      <c r="G72" s="916"/>
      <c r="H72" s="916"/>
      <c r="I72" s="916"/>
      <c r="J72" s="916"/>
      <c r="K72" s="916"/>
      <c r="L72" s="916"/>
      <c r="M72" s="916"/>
      <c r="N72" s="916"/>
      <c r="O72" s="916"/>
      <c r="P72" s="917"/>
      <c r="Q72" s="918">
        <v>463</v>
      </c>
      <c r="R72" s="873"/>
      <c r="S72" s="873"/>
      <c r="T72" s="873"/>
      <c r="U72" s="873"/>
      <c r="V72" s="873">
        <v>325</v>
      </c>
      <c r="W72" s="873"/>
      <c r="X72" s="873"/>
      <c r="Y72" s="873"/>
      <c r="Z72" s="873"/>
      <c r="AA72" s="873">
        <v>139</v>
      </c>
      <c r="AB72" s="873"/>
      <c r="AC72" s="873"/>
      <c r="AD72" s="873"/>
      <c r="AE72" s="873"/>
      <c r="AF72" s="873" t="s">
        <v>634</v>
      </c>
      <c r="AG72" s="873"/>
      <c r="AH72" s="873"/>
      <c r="AI72" s="873"/>
      <c r="AJ72" s="873"/>
      <c r="AK72" s="873" t="s">
        <v>634</v>
      </c>
      <c r="AL72" s="873"/>
      <c r="AM72" s="873"/>
      <c r="AN72" s="873"/>
      <c r="AO72" s="873"/>
      <c r="AP72" s="873">
        <v>31</v>
      </c>
      <c r="AQ72" s="873"/>
      <c r="AR72" s="873"/>
      <c r="AS72" s="873"/>
      <c r="AT72" s="873"/>
      <c r="AU72" s="873">
        <v>24</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c r="A73" s="261">
        <v>6</v>
      </c>
      <c r="B73" s="915" t="s">
        <v>608</v>
      </c>
      <c r="C73" s="916"/>
      <c r="D73" s="916"/>
      <c r="E73" s="916"/>
      <c r="F73" s="916"/>
      <c r="G73" s="916"/>
      <c r="H73" s="916"/>
      <c r="I73" s="916"/>
      <c r="J73" s="916"/>
      <c r="K73" s="916"/>
      <c r="L73" s="916"/>
      <c r="M73" s="916"/>
      <c r="N73" s="916"/>
      <c r="O73" s="916"/>
      <c r="P73" s="917"/>
      <c r="Q73" s="918">
        <v>1081</v>
      </c>
      <c r="R73" s="873"/>
      <c r="S73" s="873"/>
      <c r="T73" s="873"/>
      <c r="U73" s="873"/>
      <c r="V73" s="873">
        <v>1094</v>
      </c>
      <c r="W73" s="873"/>
      <c r="X73" s="873"/>
      <c r="Y73" s="873"/>
      <c r="Z73" s="873"/>
      <c r="AA73" s="873">
        <v>-13</v>
      </c>
      <c r="AB73" s="873"/>
      <c r="AC73" s="873"/>
      <c r="AD73" s="873"/>
      <c r="AE73" s="873"/>
      <c r="AF73" s="873">
        <v>-13</v>
      </c>
      <c r="AG73" s="873"/>
      <c r="AH73" s="873"/>
      <c r="AI73" s="873"/>
      <c r="AJ73" s="873"/>
      <c r="AK73" s="873">
        <v>128</v>
      </c>
      <c r="AL73" s="873"/>
      <c r="AM73" s="873"/>
      <c r="AN73" s="873"/>
      <c r="AO73" s="873"/>
      <c r="AP73" s="873" t="s">
        <v>635</v>
      </c>
      <c r="AQ73" s="873"/>
      <c r="AR73" s="873"/>
      <c r="AS73" s="873"/>
      <c r="AT73" s="873"/>
      <c r="AU73" s="873" t="s">
        <v>635</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c r="A74" s="261">
        <v>7</v>
      </c>
      <c r="B74" s="915" t="s">
        <v>609</v>
      </c>
      <c r="C74" s="916"/>
      <c r="D74" s="916"/>
      <c r="E74" s="916"/>
      <c r="F74" s="916"/>
      <c r="G74" s="916"/>
      <c r="H74" s="916"/>
      <c r="I74" s="916"/>
      <c r="J74" s="916"/>
      <c r="K74" s="916"/>
      <c r="L74" s="916"/>
      <c r="M74" s="916"/>
      <c r="N74" s="916"/>
      <c r="O74" s="916"/>
      <c r="P74" s="917"/>
      <c r="Q74" s="918">
        <v>1159</v>
      </c>
      <c r="R74" s="873"/>
      <c r="S74" s="873"/>
      <c r="T74" s="873"/>
      <c r="U74" s="873"/>
      <c r="V74" s="873">
        <v>1126</v>
      </c>
      <c r="W74" s="873"/>
      <c r="X74" s="873"/>
      <c r="Y74" s="873"/>
      <c r="Z74" s="873"/>
      <c r="AA74" s="873">
        <v>33</v>
      </c>
      <c r="AB74" s="873"/>
      <c r="AC74" s="873"/>
      <c r="AD74" s="873"/>
      <c r="AE74" s="873"/>
      <c r="AF74" s="873">
        <v>33</v>
      </c>
      <c r="AG74" s="873"/>
      <c r="AH74" s="873"/>
      <c r="AI74" s="873"/>
      <c r="AJ74" s="873"/>
      <c r="AK74" s="873" t="s">
        <v>634</v>
      </c>
      <c r="AL74" s="873"/>
      <c r="AM74" s="873"/>
      <c r="AN74" s="873"/>
      <c r="AO74" s="873"/>
      <c r="AP74" s="873">
        <v>286</v>
      </c>
      <c r="AQ74" s="873"/>
      <c r="AR74" s="873"/>
      <c r="AS74" s="873"/>
      <c r="AT74" s="873"/>
      <c r="AU74" s="873">
        <v>192</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c r="A75" s="261">
        <v>8</v>
      </c>
      <c r="B75" s="915" t="s">
        <v>610</v>
      </c>
      <c r="C75" s="916"/>
      <c r="D75" s="916"/>
      <c r="E75" s="916"/>
      <c r="F75" s="916"/>
      <c r="G75" s="916"/>
      <c r="H75" s="916"/>
      <c r="I75" s="916"/>
      <c r="J75" s="916"/>
      <c r="K75" s="916"/>
      <c r="L75" s="916"/>
      <c r="M75" s="916"/>
      <c r="N75" s="916"/>
      <c r="O75" s="916"/>
      <c r="P75" s="917"/>
      <c r="Q75" s="921">
        <v>4</v>
      </c>
      <c r="R75" s="922"/>
      <c r="S75" s="922"/>
      <c r="T75" s="922"/>
      <c r="U75" s="872"/>
      <c r="V75" s="923">
        <v>4</v>
      </c>
      <c r="W75" s="922"/>
      <c r="X75" s="922"/>
      <c r="Y75" s="922"/>
      <c r="Z75" s="872"/>
      <c r="AA75" s="923">
        <v>1</v>
      </c>
      <c r="AB75" s="922"/>
      <c r="AC75" s="922"/>
      <c r="AD75" s="922"/>
      <c r="AE75" s="872"/>
      <c r="AF75" s="923">
        <v>1</v>
      </c>
      <c r="AG75" s="922"/>
      <c r="AH75" s="922"/>
      <c r="AI75" s="922"/>
      <c r="AJ75" s="872"/>
      <c r="AK75" s="923" t="s">
        <v>634</v>
      </c>
      <c r="AL75" s="922"/>
      <c r="AM75" s="922"/>
      <c r="AN75" s="922"/>
      <c r="AO75" s="872"/>
      <c r="AP75" s="923" t="s">
        <v>634</v>
      </c>
      <c r="AQ75" s="922"/>
      <c r="AR75" s="922"/>
      <c r="AS75" s="922"/>
      <c r="AT75" s="872"/>
      <c r="AU75" s="923" t="s">
        <v>634</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c r="A76" s="261">
        <v>9</v>
      </c>
      <c r="B76" s="915" t="s">
        <v>611</v>
      </c>
      <c r="C76" s="916"/>
      <c r="D76" s="916"/>
      <c r="E76" s="916"/>
      <c r="F76" s="916"/>
      <c r="G76" s="916"/>
      <c r="H76" s="916"/>
      <c r="I76" s="916"/>
      <c r="J76" s="916"/>
      <c r="K76" s="916"/>
      <c r="L76" s="916"/>
      <c r="M76" s="916"/>
      <c r="N76" s="916"/>
      <c r="O76" s="916"/>
      <c r="P76" s="917"/>
      <c r="Q76" s="921">
        <v>1</v>
      </c>
      <c r="R76" s="922"/>
      <c r="S76" s="922"/>
      <c r="T76" s="922"/>
      <c r="U76" s="872"/>
      <c r="V76" s="923">
        <v>0</v>
      </c>
      <c r="W76" s="922"/>
      <c r="X76" s="922"/>
      <c r="Y76" s="922"/>
      <c r="Z76" s="872"/>
      <c r="AA76" s="923">
        <v>1</v>
      </c>
      <c r="AB76" s="922"/>
      <c r="AC76" s="922"/>
      <c r="AD76" s="922"/>
      <c r="AE76" s="872"/>
      <c r="AF76" s="923">
        <v>1</v>
      </c>
      <c r="AG76" s="922"/>
      <c r="AH76" s="922"/>
      <c r="AI76" s="922"/>
      <c r="AJ76" s="872"/>
      <c r="AK76" s="923" t="s">
        <v>634</v>
      </c>
      <c r="AL76" s="922"/>
      <c r="AM76" s="922"/>
      <c r="AN76" s="922"/>
      <c r="AO76" s="872"/>
      <c r="AP76" s="923" t="s">
        <v>634</v>
      </c>
      <c r="AQ76" s="922"/>
      <c r="AR76" s="922"/>
      <c r="AS76" s="922"/>
      <c r="AT76" s="872"/>
      <c r="AU76" s="923" t="s">
        <v>635</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c r="A77" s="261">
        <v>10</v>
      </c>
      <c r="B77" s="915" t="s">
        <v>612</v>
      </c>
      <c r="C77" s="916"/>
      <c r="D77" s="916"/>
      <c r="E77" s="916"/>
      <c r="F77" s="916"/>
      <c r="G77" s="916"/>
      <c r="H77" s="916"/>
      <c r="I77" s="916"/>
      <c r="J77" s="916"/>
      <c r="K77" s="916"/>
      <c r="L77" s="916"/>
      <c r="M77" s="916"/>
      <c r="N77" s="916"/>
      <c r="O77" s="916"/>
      <c r="P77" s="917"/>
      <c r="Q77" s="921">
        <v>11</v>
      </c>
      <c r="R77" s="922"/>
      <c r="S77" s="922"/>
      <c r="T77" s="922"/>
      <c r="U77" s="872"/>
      <c r="V77" s="923">
        <v>4</v>
      </c>
      <c r="W77" s="922"/>
      <c r="X77" s="922"/>
      <c r="Y77" s="922"/>
      <c r="Z77" s="872"/>
      <c r="AA77" s="923">
        <v>7</v>
      </c>
      <c r="AB77" s="922"/>
      <c r="AC77" s="922"/>
      <c r="AD77" s="922"/>
      <c r="AE77" s="872"/>
      <c r="AF77" s="923">
        <v>7</v>
      </c>
      <c r="AG77" s="922"/>
      <c r="AH77" s="922"/>
      <c r="AI77" s="922"/>
      <c r="AJ77" s="872"/>
      <c r="AK77" s="923">
        <v>6</v>
      </c>
      <c r="AL77" s="922"/>
      <c r="AM77" s="922"/>
      <c r="AN77" s="922"/>
      <c r="AO77" s="872"/>
      <c r="AP77" s="923" t="s">
        <v>636</v>
      </c>
      <c r="AQ77" s="922"/>
      <c r="AR77" s="922"/>
      <c r="AS77" s="922"/>
      <c r="AT77" s="872"/>
      <c r="AU77" s="923" t="s">
        <v>637</v>
      </c>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c r="A78" s="261">
        <v>11</v>
      </c>
      <c r="B78" s="915" t="s">
        <v>613</v>
      </c>
      <c r="C78" s="916"/>
      <c r="D78" s="916"/>
      <c r="E78" s="916"/>
      <c r="F78" s="916"/>
      <c r="G78" s="916"/>
      <c r="H78" s="916"/>
      <c r="I78" s="916"/>
      <c r="J78" s="916"/>
      <c r="K78" s="916"/>
      <c r="L78" s="916"/>
      <c r="M78" s="916"/>
      <c r="N78" s="916"/>
      <c r="O78" s="916"/>
      <c r="P78" s="917"/>
      <c r="Q78" s="918">
        <v>46</v>
      </c>
      <c r="R78" s="873"/>
      <c r="S78" s="873"/>
      <c r="T78" s="873"/>
      <c r="U78" s="873"/>
      <c r="V78" s="873">
        <v>31</v>
      </c>
      <c r="W78" s="873"/>
      <c r="X78" s="873"/>
      <c r="Y78" s="873"/>
      <c r="Z78" s="873"/>
      <c r="AA78" s="873">
        <v>15</v>
      </c>
      <c r="AB78" s="873"/>
      <c r="AC78" s="873"/>
      <c r="AD78" s="873"/>
      <c r="AE78" s="873"/>
      <c r="AF78" s="873">
        <v>15</v>
      </c>
      <c r="AG78" s="873"/>
      <c r="AH78" s="873"/>
      <c r="AI78" s="873"/>
      <c r="AJ78" s="873"/>
      <c r="AK78" s="873" t="s">
        <v>634</v>
      </c>
      <c r="AL78" s="873"/>
      <c r="AM78" s="873"/>
      <c r="AN78" s="873"/>
      <c r="AO78" s="873"/>
      <c r="AP78" s="873" t="s">
        <v>634</v>
      </c>
      <c r="AQ78" s="873"/>
      <c r="AR78" s="873"/>
      <c r="AS78" s="873"/>
      <c r="AT78" s="873"/>
      <c r="AU78" s="873" t="s">
        <v>634</v>
      </c>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c r="A79" s="261">
        <v>12</v>
      </c>
      <c r="B79" s="915" t="s">
        <v>614</v>
      </c>
      <c r="C79" s="916"/>
      <c r="D79" s="916"/>
      <c r="E79" s="916"/>
      <c r="F79" s="916"/>
      <c r="G79" s="916"/>
      <c r="H79" s="916"/>
      <c r="I79" s="916"/>
      <c r="J79" s="916"/>
      <c r="K79" s="916"/>
      <c r="L79" s="916"/>
      <c r="M79" s="916"/>
      <c r="N79" s="916"/>
      <c r="O79" s="916"/>
      <c r="P79" s="917"/>
      <c r="Q79" s="918">
        <v>149</v>
      </c>
      <c r="R79" s="873"/>
      <c r="S79" s="873"/>
      <c r="T79" s="873"/>
      <c r="U79" s="873"/>
      <c r="V79" s="873">
        <v>95</v>
      </c>
      <c r="W79" s="873"/>
      <c r="X79" s="873"/>
      <c r="Y79" s="873"/>
      <c r="Z79" s="873"/>
      <c r="AA79" s="873">
        <v>54</v>
      </c>
      <c r="AB79" s="873"/>
      <c r="AC79" s="873"/>
      <c r="AD79" s="873"/>
      <c r="AE79" s="873"/>
      <c r="AF79" s="873">
        <v>54</v>
      </c>
      <c r="AG79" s="873"/>
      <c r="AH79" s="873"/>
      <c r="AI79" s="873"/>
      <c r="AJ79" s="873"/>
      <c r="AK79" s="873" t="s">
        <v>635</v>
      </c>
      <c r="AL79" s="873"/>
      <c r="AM79" s="873"/>
      <c r="AN79" s="873"/>
      <c r="AO79" s="873"/>
      <c r="AP79" s="873" t="s">
        <v>634</v>
      </c>
      <c r="AQ79" s="873"/>
      <c r="AR79" s="873"/>
      <c r="AS79" s="873"/>
      <c r="AT79" s="873"/>
      <c r="AU79" s="873" t="s">
        <v>634</v>
      </c>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c r="A80" s="261">
        <v>13</v>
      </c>
      <c r="B80" s="915" t="s">
        <v>615</v>
      </c>
      <c r="C80" s="916"/>
      <c r="D80" s="916"/>
      <c r="E80" s="916"/>
      <c r="F80" s="916"/>
      <c r="G80" s="916"/>
      <c r="H80" s="916"/>
      <c r="I80" s="916"/>
      <c r="J80" s="916"/>
      <c r="K80" s="916"/>
      <c r="L80" s="916"/>
      <c r="M80" s="916"/>
      <c r="N80" s="916"/>
      <c r="O80" s="916"/>
      <c r="P80" s="917"/>
      <c r="Q80" s="918">
        <v>205</v>
      </c>
      <c r="R80" s="873"/>
      <c r="S80" s="873"/>
      <c r="T80" s="873"/>
      <c r="U80" s="873"/>
      <c r="V80" s="873">
        <v>193</v>
      </c>
      <c r="W80" s="873"/>
      <c r="X80" s="873"/>
      <c r="Y80" s="873"/>
      <c r="Z80" s="873"/>
      <c r="AA80" s="873">
        <v>11</v>
      </c>
      <c r="AB80" s="873"/>
      <c r="AC80" s="873"/>
      <c r="AD80" s="873"/>
      <c r="AE80" s="873"/>
      <c r="AF80" s="873">
        <v>11</v>
      </c>
      <c r="AG80" s="873"/>
      <c r="AH80" s="873"/>
      <c r="AI80" s="873"/>
      <c r="AJ80" s="873"/>
      <c r="AK80" s="873" t="s">
        <v>634</v>
      </c>
      <c r="AL80" s="873"/>
      <c r="AM80" s="873"/>
      <c r="AN80" s="873"/>
      <c r="AO80" s="873"/>
      <c r="AP80" s="873" t="s">
        <v>634</v>
      </c>
      <c r="AQ80" s="873"/>
      <c r="AR80" s="873"/>
      <c r="AS80" s="873"/>
      <c r="AT80" s="873"/>
      <c r="AU80" s="873" t="s">
        <v>634</v>
      </c>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c r="A81" s="261">
        <v>14</v>
      </c>
      <c r="B81" s="915" t="s">
        <v>616</v>
      </c>
      <c r="C81" s="916"/>
      <c r="D81" s="916"/>
      <c r="E81" s="916"/>
      <c r="F81" s="916"/>
      <c r="G81" s="916"/>
      <c r="H81" s="916"/>
      <c r="I81" s="916"/>
      <c r="J81" s="916"/>
      <c r="K81" s="916"/>
      <c r="L81" s="916"/>
      <c r="M81" s="916"/>
      <c r="N81" s="916"/>
      <c r="O81" s="916"/>
      <c r="P81" s="917"/>
      <c r="Q81" s="918">
        <v>215476</v>
      </c>
      <c r="R81" s="873"/>
      <c r="S81" s="873"/>
      <c r="T81" s="873"/>
      <c r="U81" s="873"/>
      <c r="V81" s="873">
        <v>206290</v>
      </c>
      <c r="W81" s="873"/>
      <c r="X81" s="873"/>
      <c r="Y81" s="873"/>
      <c r="Z81" s="873"/>
      <c r="AA81" s="873">
        <v>9186</v>
      </c>
      <c r="AB81" s="873"/>
      <c r="AC81" s="873"/>
      <c r="AD81" s="873"/>
      <c r="AE81" s="873"/>
      <c r="AF81" s="873">
        <v>9186</v>
      </c>
      <c r="AG81" s="873"/>
      <c r="AH81" s="873"/>
      <c r="AI81" s="873"/>
      <c r="AJ81" s="873"/>
      <c r="AK81" s="873" t="s">
        <v>634</v>
      </c>
      <c r="AL81" s="873"/>
      <c r="AM81" s="873"/>
      <c r="AN81" s="873"/>
      <c r="AO81" s="873"/>
      <c r="AP81" s="873" t="s">
        <v>634</v>
      </c>
      <c r="AQ81" s="873"/>
      <c r="AR81" s="873"/>
      <c r="AS81" s="873"/>
      <c r="AT81" s="873"/>
      <c r="AU81" s="873" t="s">
        <v>634</v>
      </c>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c r="A88" s="264" t="s">
        <v>391</v>
      </c>
      <c r="B88" s="832" t="s">
        <v>436</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9846</v>
      </c>
      <c r="AG88" s="884"/>
      <c r="AH88" s="884"/>
      <c r="AI88" s="884"/>
      <c r="AJ88" s="884"/>
      <c r="AK88" s="881"/>
      <c r="AL88" s="881"/>
      <c r="AM88" s="881"/>
      <c r="AN88" s="881"/>
      <c r="AO88" s="881"/>
      <c r="AP88" s="884">
        <v>419</v>
      </c>
      <c r="AQ88" s="884"/>
      <c r="AR88" s="884"/>
      <c r="AS88" s="884"/>
      <c r="AT88" s="884"/>
      <c r="AU88" s="884">
        <v>269</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32" t="s">
        <v>437</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82</v>
      </c>
      <c r="CS102" s="892"/>
      <c r="CT102" s="892"/>
      <c r="CU102" s="892"/>
      <c r="CV102" s="935"/>
      <c r="CW102" s="934">
        <v>49</v>
      </c>
      <c r="CX102" s="892"/>
      <c r="CY102" s="892"/>
      <c r="CZ102" s="892"/>
      <c r="DA102" s="935"/>
      <c r="DB102" s="934">
        <v>4</v>
      </c>
      <c r="DC102" s="892"/>
      <c r="DD102" s="892"/>
      <c r="DE102" s="892"/>
      <c r="DF102" s="935"/>
      <c r="DG102" s="934" t="s">
        <v>602</v>
      </c>
      <c r="DH102" s="892"/>
      <c r="DI102" s="892"/>
      <c r="DJ102" s="892"/>
      <c r="DK102" s="935"/>
      <c r="DL102" s="934" t="s">
        <v>602</v>
      </c>
      <c r="DM102" s="892"/>
      <c r="DN102" s="892"/>
      <c r="DO102" s="892"/>
      <c r="DP102" s="935"/>
      <c r="DQ102" s="934" t="s">
        <v>626</v>
      </c>
      <c r="DR102" s="892"/>
      <c r="DS102" s="892"/>
      <c r="DT102" s="892"/>
      <c r="DU102" s="935"/>
      <c r="DV102" s="958"/>
      <c r="DW102" s="959"/>
      <c r="DX102" s="959"/>
      <c r="DY102" s="959"/>
      <c r="DZ102" s="960"/>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438</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439</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440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441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63" t="s">
        <v>442</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443</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c r="A109" s="956" t="s">
        <v>444</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445</v>
      </c>
      <c r="AB109" s="937"/>
      <c r="AC109" s="937"/>
      <c r="AD109" s="937"/>
      <c r="AE109" s="938"/>
      <c r="AF109" s="936" t="s">
        <v>307</v>
      </c>
      <c r="AG109" s="937"/>
      <c r="AH109" s="937"/>
      <c r="AI109" s="937"/>
      <c r="AJ109" s="938"/>
      <c r="AK109" s="936" t="s">
        <v>306</v>
      </c>
      <c r="AL109" s="937"/>
      <c r="AM109" s="937"/>
      <c r="AN109" s="937"/>
      <c r="AO109" s="938"/>
      <c r="AP109" s="936" t="s">
        <v>446</v>
      </c>
      <c r="AQ109" s="937"/>
      <c r="AR109" s="937"/>
      <c r="AS109" s="937"/>
      <c r="AT109" s="939"/>
      <c r="AU109" s="956" t="s">
        <v>444</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445</v>
      </c>
      <c r="BR109" s="937"/>
      <c r="BS109" s="937"/>
      <c r="BT109" s="937"/>
      <c r="BU109" s="938"/>
      <c r="BV109" s="936" t="s">
        <v>307</v>
      </c>
      <c r="BW109" s="937"/>
      <c r="BX109" s="937"/>
      <c r="BY109" s="937"/>
      <c r="BZ109" s="938"/>
      <c r="CA109" s="936" t="s">
        <v>306</v>
      </c>
      <c r="CB109" s="937"/>
      <c r="CC109" s="937"/>
      <c r="CD109" s="937"/>
      <c r="CE109" s="938"/>
      <c r="CF109" s="957" t="s">
        <v>446</v>
      </c>
      <c r="CG109" s="957"/>
      <c r="CH109" s="957"/>
      <c r="CI109" s="957"/>
      <c r="CJ109" s="957"/>
      <c r="CK109" s="936" t="s">
        <v>447</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445</v>
      </c>
      <c r="DH109" s="937"/>
      <c r="DI109" s="937"/>
      <c r="DJ109" s="937"/>
      <c r="DK109" s="938"/>
      <c r="DL109" s="936" t="s">
        <v>307</v>
      </c>
      <c r="DM109" s="937"/>
      <c r="DN109" s="937"/>
      <c r="DO109" s="937"/>
      <c r="DP109" s="938"/>
      <c r="DQ109" s="936" t="s">
        <v>306</v>
      </c>
      <c r="DR109" s="937"/>
      <c r="DS109" s="937"/>
      <c r="DT109" s="937"/>
      <c r="DU109" s="938"/>
      <c r="DV109" s="936" t="s">
        <v>446</v>
      </c>
      <c r="DW109" s="937"/>
      <c r="DX109" s="937"/>
      <c r="DY109" s="937"/>
      <c r="DZ109" s="939"/>
    </row>
    <row r="110" spans="1:131" s="246" customFormat="1" ht="26.25" customHeight="1">
      <c r="A110" s="940" t="s">
        <v>448</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2895365</v>
      </c>
      <c r="AB110" s="944"/>
      <c r="AC110" s="944"/>
      <c r="AD110" s="944"/>
      <c r="AE110" s="945"/>
      <c r="AF110" s="946">
        <v>2601232</v>
      </c>
      <c r="AG110" s="944"/>
      <c r="AH110" s="944"/>
      <c r="AI110" s="944"/>
      <c r="AJ110" s="945"/>
      <c r="AK110" s="946">
        <v>2391263</v>
      </c>
      <c r="AL110" s="944"/>
      <c r="AM110" s="944"/>
      <c r="AN110" s="944"/>
      <c r="AO110" s="945"/>
      <c r="AP110" s="947">
        <v>19.399999999999999</v>
      </c>
      <c r="AQ110" s="948"/>
      <c r="AR110" s="948"/>
      <c r="AS110" s="948"/>
      <c r="AT110" s="949"/>
      <c r="AU110" s="950" t="s">
        <v>73</v>
      </c>
      <c r="AV110" s="951"/>
      <c r="AW110" s="951"/>
      <c r="AX110" s="951"/>
      <c r="AY110" s="951"/>
      <c r="AZ110" s="992" t="s">
        <v>449</v>
      </c>
      <c r="BA110" s="941"/>
      <c r="BB110" s="941"/>
      <c r="BC110" s="941"/>
      <c r="BD110" s="941"/>
      <c r="BE110" s="941"/>
      <c r="BF110" s="941"/>
      <c r="BG110" s="941"/>
      <c r="BH110" s="941"/>
      <c r="BI110" s="941"/>
      <c r="BJ110" s="941"/>
      <c r="BK110" s="941"/>
      <c r="BL110" s="941"/>
      <c r="BM110" s="941"/>
      <c r="BN110" s="941"/>
      <c r="BO110" s="941"/>
      <c r="BP110" s="942"/>
      <c r="BQ110" s="978">
        <v>23995176</v>
      </c>
      <c r="BR110" s="979"/>
      <c r="BS110" s="979"/>
      <c r="BT110" s="979"/>
      <c r="BU110" s="979"/>
      <c r="BV110" s="979">
        <v>24058798</v>
      </c>
      <c r="BW110" s="979"/>
      <c r="BX110" s="979"/>
      <c r="BY110" s="979"/>
      <c r="BZ110" s="979"/>
      <c r="CA110" s="979">
        <v>27387765</v>
      </c>
      <c r="CB110" s="979"/>
      <c r="CC110" s="979"/>
      <c r="CD110" s="979"/>
      <c r="CE110" s="979"/>
      <c r="CF110" s="993">
        <v>222.7</v>
      </c>
      <c r="CG110" s="994"/>
      <c r="CH110" s="994"/>
      <c r="CI110" s="994"/>
      <c r="CJ110" s="994"/>
      <c r="CK110" s="995" t="s">
        <v>450</v>
      </c>
      <c r="CL110" s="996"/>
      <c r="CM110" s="975" t="s">
        <v>451</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v>115438</v>
      </c>
      <c r="DH110" s="979"/>
      <c r="DI110" s="979"/>
      <c r="DJ110" s="979"/>
      <c r="DK110" s="979"/>
      <c r="DL110" s="979">
        <v>104641</v>
      </c>
      <c r="DM110" s="979"/>
      <c r="DN110" s="979"/>
      <c r="DO110" s="979"/>
      <c r="DP110" s="979"/>
      <c r="DQ110" s="979">
        <v>93686</v>
      </c>
      <c r="DR110" s="979"/>
      <c r="DS110" s="979"/>
      <c r="DT110" s="979"/>
      <c r="DU110" s="979"/>
      <c r="DV110" s="980">
        <v>0.8</v>
      </c>
      <c r="DW110" s="980"/>
      <c r="DX110" s="980"/>
      <c r="DY110" s="980"/>
      <c r="DZ110" s="981"/>
    </row>
    <row r="111" spans="1:131" s="246" customFormat="1" ht="26.25" customHeight="1">
      <c r="A111" s="982" t="s">
        <v>452</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393</v>
      </c>
      <c r="AB111" s="986"/>
      <c r="AC111" s="986"/>
      <c r="AD111" s="986"/>
      <c r="AE111" s="987"/>
      <c r="AF111" s="988" t="s">
        <v>128</v>
      </c>
      <c r="AG111" s="986"/>
      <c r="AH111" s="986"/>
      <c r="AI111" s="986"/>
      <c r="AJ111" s="987"/>
      <c r="AK111" s="988" t="s">
        <v>393</v>
      </c>
      <c r="AL111" s="986"/>
      <c r="AM111" s="986"/>
      <c r="AN111" s="986"/>
      <c r="AO111" s="987"/>
      <c r="AP111" s="989" t="s">
        <v>128</v>
      </c>
      <c r="AQ111" s="990"/>
      <c r="AR111" s="990"/>
      <c r="AS111" s="990"/>
      <c r="AT111" s="991"/>
      <c r="AU111" s="952"/>
      <c r="AV111" s="953"/>
      <c r="AW111" s="953"/>
      <c r="AX111" s="953"/>
      <c r="AY111" s="953"/>
      <c r="AZ111" s="1001" t="s">
        <v>453</v>
      </c>
      <c r="BA111" s="1002"/>
      <c r="BB111" s="1002"/>
      <c r="BC111" s="1002"/>
      <c r="BD111" s="1002"/>
      <c r="BE111" s="1002"/>
      <c r="BF111" s="1002"/>
      <c r="BG111" s="1002"/>
      <c r="BH111" s="1002"/>
      <c r="BI111" s="1002"/>
      <c r="BJ111" s="1002"/>
      <c r="BK111" s="1002"/>
      <c r="BL111" s="1002"/>
      <c r="BM111" s="1002"/>
      <c r="BN111" s="1002"/>
      <c r="BO111" s="1002"/>
      <c r="BP111" s="1003"/>
      <c r="BQ111" s="971">
        <v>270851</v>
      </c>
      <c r="BR111" s="972"/>
      <c r="BS111" s="972"/>
      <c r="BT111" s="972"/>
      <c r="BU111" s="972"/>
      <c r="BV111" s="972">
        <v>234934</v>
      </c>
      <c r="BW111" s="972"/>
      <c r="BX111" s="972"/>
      <c r="BY111" s="972"/>
      <c r="BZ111" s="972"/>
      <c r="CA111" s="972">
        <v>199653</v>
      </c>
      <c r="CB111" s="972"/>
      <c r="CC111" s="972"/>
      <c r="CD111" s="972"/>
      <c r="CE111" s="972"/>
      <c r="CF111" s="966">
        <v>1.6</v>
      </c>
      <c r="CG111" s="967"/>
      <c r="CH111" s="967"/>
      <c r="CI111" s="967"/>
      <c r="CJ111" s="967"/>
      <c r="CK111" s="997"/>
      <c r="CL111" s="998"/>
      <c r="CM111" s="968" t="s">
        <v>454</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393</v>
      </c>
      <c r="DH111" s="972"/>
      <c r="DI111" s="972"/>
      <c r="DJ111" s="972"/>
      <c r="DK111" s="972"/>
      <c r="DL111" s="972" t="s">
        <v>128</v>
      </c>
      <c r="DM111" s="972"/>
      <c r="DN111" s="972"/>
      <c r="DO111" s="972"/>
      <c r="DP111" s="972"/>
      <c r="DQ111" s="972" t="s">
        <v>393</v>
      </c>
      <c r="DR111" s="972"/>
      <c r="DS111" s="972"/>
      <c r="DT111" s="972"/>
      <c r="DU111" s="972"/>
      <c r="DV111" s="973" t="s">
        <v>128</v>
      </c>
      <c r="DW111" s="973"/>
      <c r="DX111" s="973"/>
      <c r="DY111" s="973"/>
      <c r="DZ111" s="974"/>
    </row>
    <row r="112" spans="1:131" s="246" customFormat="1" ht="26.25" customHeight="1">
      <c r="A112" s="1004" t="s">
        <v>455</v>
      </c>
      <c r="B112" s="1005"/>
      <c r="C112" s="1002" t="s">
        <v>456</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457</v>
      </c>
      <c r="AB112" s="1011"/>
      <c r="AC112" s="1011"/>
      <c r="AD112" s="1011"/>
      <c r="AE112" s="1012"/>
      <c r="AF112" s="1013" t="s">
        <v>457</v>
      </c>
      <c r="AG112" s="1011"/>
      <c r="AH112" s="1011"/>
      <c r="AI112" s="1011"/>
      <c r="AJ112" s="1012"/>
      <c r="AK112" s="1013" t="s">
        <v>457</v>
      </c>
      <c r="AL112" s="1011"/>
      <c r="AM112" s="1011"/>
      <c r="AN112" s="1011"/>
      <c r="AO112" s="1012"/>
      <c r="AP112" s="1014" t="s">
        <v>457</v>
      </c>
      <c r="AQ112" s="1015"/>
      <c r="AR112" s="1015"/>
      <c r="AS112" s="1015"/>
      <c r="AT112" s="1016"/>
      <c r="AU112" s="952"/>
      <c r="AV112" s="953"/>
      <c r="AW112" s="953"/>
      <c r="AX112" s="953"/>
      <c r="AY112" s="953"/>
      <c r="AZ112" s="1001" t="s">
        <v>458</v>
      </c>
      <c r="BA112" s="1002"/>
      <c r="BB112" s="1002"/>
      <c r="BC112" s="1002"/>
      <c r="BD112" s="1002"/>
      <c r="BE112" s="1002"/>
      <c r="BF112" s="1002"/>
      <c r="BG112" s="1002"/>
      <c r="BH112" s="1002"/>
      <c r="BI112" s="1002"/>
      <c r="BJ112" s="1002"/>
      <c r="BK112" s="1002"/>
      <c r="BL112" s="1002"/>
      <c r="BM112" s="1002"/>
      <c r="BN112" s="1002"/>
      <c r="BO112" s="1002"/>
      <c r="BP112" s="1003"/>
      <c r="BQ112" s="971">
        <v>7797005</v>
      </c>
      <c r="BR112" s="972"/>
      <c r="BS112" s="972"/>
      <c r="BT112" s="972"/>
      <c r="BU112" s="972"/>
      <c r="BV112" s="972">
        <v>8304222</v>
      </c>
      <c r="BW112" s="972"/>
      <c r="BX112" s="972"/>
      <c r="BY112" s="972"/>
      <c r="BZ112" s="972"/>
      <c r="CA112" s="972">
        <v>8367910</v>
      </c>
      <c r="CB112" s="972"/>
      <c r="CC112" s="972"/>
      <c r="CD112" s="972"/>
      <c r="CE112" s="972"/>
      <c r="CF112" s="966">
        <v>68</v>
      </c>
      <c r="CG112" s="967"/>
      <c r="CH112" s="967"/>
      <c r="CI112" s="967"/>
      <c r="CJ112" s="967"/>
      <c r="CK112" s="997"/>
      <c r="CL112" s="998"/>
      <c r="CM112" s="968" t="s">
        <v>459</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128</v>
      </c>
      <c r="DH112" s="972"/>
      <c r="DI112" s="972"/>
      <c r="DJ112" s="972"/>
      <c r="DK112" s="972"/>
      <c r="DL112" s="972" t="s">
        <v>128</v>
      </c>
      <c r="DM112" s="972"/>
      <c r="DN112" s="972"/>
      <c r="DO112" s="972"/>
      <c r="DP112" s="972"/>
      <c r="DQ112" s="972" t="s">
        <v>457</v>
      </c>
      <c r="DR112" s="972"/>
      <c r="DS112" s="972"/>
      <c r="DT112" s="972"/>
      <c r="DU112" s="972"/>
      <c r="DV112" s="973" t="s">
        <v>457</v>
      </c>
      <c r="DW112" s="973"/>
      <c r="DX112" s="973"/>
      <c r="DY112" s="973"/>
      <c r="DZ112" s="974"/>
    </row>
    <row r="113" spans="1:130" s="246" customFormat="1" ht="26.25" customHeight="1">
      <c r="A113" s="1006"/>
      <c r="B113" s="1007"/>
      <c r="C113" s="1002" t="s">
        <v>460</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757949</v>
      </c>
      <c r="AB113" s="986"/>
      <c r="AC113" s="986"/>
      <c r="AD113" s="986"/>
      <c r="AE113" s="987"/>
      <c r="AF113" s="988">
        <v>770163</v>
      </c>
      <c r="AG113" s="986"/>
      <c r="AH113" s="986"/>
      <c r="AI113" s="986"/>
      <c r="AJ113" s="987"/>
      <c r="AK113" s="988">
        <v>809885</v>
      </c>
      <c r="AL113" s="986"/>
      <c r="AM113" s="986"/>
      <c r="AN113" s="986"/>
      <c r="AO113" s="987"/>
      <c r="AP113" s="989">
        <v>6.6</v>
      </c>
      <c r="AQ113" s="990"/>
      <c r="AR113" s="990"/>
      <c r="AS113" s="990"/>
      <c r="AT113" s="991"/>
      <c r="AU113" s="952"/>
      <c r="AV113" s="953"/>
      <c r="AW113" s="953"/>
      <c r="AX113" s="953"/>
      <c r="AY113" s="953"/>
      <c r="AZ113" s="1001" t="s">
        <v>461</v>
      </c>
      <c r="BA113" s="1002"/>
      <c r="BB113" s="1002"/>
      <c r="BC113" s="1002"/>
      <c r="BD113" s="1002"/>
      <c r="BE113" s="1002"/>
      <c r="BF113" s="1002"/>
      <c r="BG113" s="1002"/>
      <c r="BH113" s="1002"/>
      <c r="BI113" s="1002"/>
      <c r="BJ113" s="1002"/>
      <c r="BK113" s="1002"/>
      <c r="BL113" s="1002"/>
      <c r="BM113" s="1002"/>
      <c r="BN113" s="1002"/>
      <c r="BO113" s="1002"/>
      <c r="BP113" s="1003"/>
      <c r="BQ113" s="971">
        <v>379813</v>
      </c>
      <c r="BR113" s="972"/>
      <c r="BS113" s="972"/>
      <c r="BT113" s="972"/>
      <c r="BU113" s="972"/>
      <c r="BV113" s="972">
        <v>292744</v>
      </c>
      <c r="BW113" s="972"/>
      <c r="BX113" s="972"/>
      <c r="BY113" s="972"/>
      <c r="BZ113" s="972"/>
      <c r="CA113" s="972">
        <v>269026</v>
      </c>
      <c r="CB113" s="972"/>
      <c r="CC113" s="972"/>
      <c r="CD113" s="972"/>
      <c r="CE113" s="972"/>
      <c r="CF113" s="966">
        <v>2.2000000000000002</v>
      </c>
      <c r="CG113" s="967"/>
      <c r="CH113" s="967"/>
      <c r="CI113" s="967"/>
      <c r="CJ113" s="967"/>
      <c r="CK113" s="997"/>
      <c r="CL113" s="998"/>
      <c r="CM113" s="968" t="s">
        <v>462</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457</v>
      </c>
      <c r="DH113" s="1011"/>
      <c r="DI113" s="1011"/>
      <c r="DJ113" s="1011"/>
      <c r="DK113" s="1012"/>
      <c r="DL113" s="1013" t="s">
        <v>457</v>
      </c>
      <c r="DM113" s="1011"/>
      <c r="DN113" s="1011"/>
      <c r="DO113" s="1011"/>
      <c r="DP113" s="1012"/>
      <c r="DQ113" s="1013" t="s">
        <v>457</v>
      </c>
      <c r="DR113" s="1011"/>
      <c r="DS113" s="1011"/>
      <c r="DT113" s="1011"/>
      <c r="DU113" s="1012"/>
      <c r="DV113" s="1014" t="s">
        <v>393</v>
      </c>
      <c r="DW113" s="1015"/>
      <c r="DX113" s="1015"/>
      <c r="DY113" s="1015"/>
      <c r="DZ113" s="1016"/>
    </row>
    <row r="114" spans="1:130" s="246" customFormat="1" ht="26.25" customHeight="1">
      <c r="A114" s="1006"/>
      <c r="B114" s="1007"/>
      <c r="C114" s="1002" t="s">
        <v>463</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62715</v>
      </c>
      <c r="AB114" s="1011"/>
      <c r="AC114" s="1011"/>
      <c r="AD114" s="1011"/>
      <c r="AE114" s="1012"/>
      <c r="AF114" s="1013">
        <v>97868</v>
      </c>
      <c r="AG114" s="1011"/>
      <c r="AH114" s="1011"/>
      <c r="AI114" s="1011"/>
      <c r="AJ114" s="1012"/>
      <c r="AK114" s="1013">
        <v>93859</v>
      </c>
      <c r="AL114" s="1011"/>
      <c r="AM114" s="1011"/>
      <c r="AN114" s="1011"/>
      <c r="AO114" s="1012"/>
      <c r="AP114" s="1014">
        <v>0.8</v>
      </c>
      <c r="AQ114" s="1015"/>
      <c r="AR114" s="1015"/>
      <c r="AS114" s="1015"/>
      <c r="AT114" s="1016"/>
      <c r="AU114" s="952"/>
      <c r="AV114" s="953"/>
      <c r="AW114" s="953"/>
      <c r="AX114" s="953"/>
      <c r="AY114" s="953"/>
      <c r="AZ114" s="1001" t="s">
        <v>464</v>
      </c>
      <c r="BA114" s="1002"/>
      <c r="BB114" s="1002"/>
      <c r="BC114" s="1002"/>
      <c r="BD114" s="1002"/>
      <c r="BE114" s="1002"/>
      <c r="BF114" s="1002"/>
      <c r="BG114" s="1002"/>
      <c r="BH114" s="1002"/>
      <c r="BI114" s="1002"/>
      <c r="BJ114" s="1002"/>
      <c r="BK114" s="1002"/>
      <c r="BL114" s="1002"/>
      <c r="BM114" s="1002"/>
      <c r="BN114" s="1002"/>
      <c r="BO114" s="1002"/>
      <c r="BP114" s="1003"/>
      <c r="BQ114" s="971">
        <v>4348622</v>
      </c>
      <c r="BR114" s="972"/>
      <c r="BS114" s="972"/>
      <c r="BT114" s="972"/>
      <c r="BU114" s="972"/>
      <c r="BV114" s="972">
        <v>4369911</v>
      </c>
      <c r="BW114" s="972"/>
      <c r="BX114" s="972"/>
      <c r="BY114" s="972"/>
      <c r="BZ114" s="972"/>
      <c r="CA114" s="972">
        <v>3913923</v>
      </c>
      <c r="CB114" s="972"/>
      <c r="CC114" s="972"/>
      <c r="CD114" s="972"/>
      <c r="CE114" s="972"/>
      <c r="CF114" s="966">
        <v>31.8</v>
      </c>
      <c r="CG114" s="967"/>
      <c r="CH114" s="967"/>
      <c r="CI114" s="967"/>
      <c r="CJ114" s="967"/>
      <c r="CK114" s="997"/>
      <c r="CL114" s="998"/>
      <c r="CM114" s="968" t="s">
        <v>465</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457</v>
      </c>
      <c r="DH114" s="1011"/>
      <c r="DI114" s="1011"/>
      <c r="DJ114" s="1011"/>
      <c r="DK114" s="1012"/>
      <c r="DL114" s="1013" t="s">
        <v>457</v>
      </c>
      <c r="DM114" s="1011"/>
      <c r="DN114" s="1011"/>
      <c r="DO114" s="1011"/>
      <c r="DP114" s="1012"/>
      <c r="DQ114" s="1013" t="s">
        <v>457</v>
      </c>
      <c r="DR114" s="1011"/>
      <c r="DS114" s="1011"/>
      <c r="DT114" s="1011"/>
      <c r="DU114" s="1012"/>
      <c r="DV114" s="1014" t="s">
        <v>457</v>
      </c>
      <c r="DW114" s="1015"/>
      <c r="DX114" s="1015"/>
      <c r="DY114" s="1015"/>
      <c r="DZ114" s="1016"/>
    </row>
    <row r="115" spans="1:130" s="246" customFormat="1" ht="26.25" customHeight="1">
      <c r="A115" s="1006"/>
      <c r="B115" s="1007"/>
      <c r="C115" s="1002" t="s">
        <v>466</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42514</v>
      </c>
      <c r="AB115" s="986"/>
      <c r="AC115" s="986"/>
      <c r="AD115" s="986"/>
      <c r="AE115" s="987"/>
      <c r="AF115" s="988">
        <v>40491</v>
      </c>
      <c r="AG115" s="986"/>
      <c r="AH115" s="986"/>
      <c r="AI115" s="986"/>
      <c r="AJ115" s="987"/>
      <c r="AK115" s="988">
        <v>39199</v>
      </c>
      <c r="AL115" s="986"/>
      <c r="AM115" s="986"/>
      <c r="AN115" s="986"/>
      <c r="AO115" s="987"/>
      <c r="AP115" s="989">
        <v>0.3</v>
      </c>
      <c r="AQ115" s="990"/>
      <c r="AR115" s="990"/>
      <c r="AS115" s="990"/>
      <c r="AT115" s="991"/>
      <c r="AU115" s="952"/>
      <c r="AV115" s="953"/>
      <c r="AW115" s="953"/>
      <c r="AX115" s="953"/>
      <c r="AY115" s="953"/>
      <c r="AZ115" s="1001" t="s">
        <v>467</v>
      </c>
      <c r="BA115" s="1002"/>
      <c r="BB115" s="1002"/>
      <c r="BC115" s="1002"/>
      <c r="BD115" s="1002"/>
      <c r="BE115" s="1002"/>
      <c r="BF115" s="1002"/>
      <c r="BG115" s="1002"/>
      <c r="BH115" s="1002"/>
      <c r="BI115" s="1002"/>
      <c r="BJ115" s="1002"/>
      <c r="BK115" s="1002"/>
      <c r="BL115" s="1002"/>
      <c r="BM115" s="1002"/>
      <c r="BN115" s="1002"/>
      <c r="BO115" s="1002"/>
      <c r="BP115" s="1003"/>
      <c r="BQ115" s="971" t="s">
        <v>128</v>
      </c>
      <c r="BR115" s="972"/>
      <c r="BS115" s="972"/>
      <c r="BT115" s="972"/>
      <c r="BU115" s="972"/>
      <c r="BV115" s="972" t="s">
        <v>128</v>
      </c>
      <c r="BW115" s="972"/>
      <c r="BX115" s="972"/>
      <c r="BY115" s="972"/>
      <c r="BZ115" s="972"/>
      <c r="CA115" s="972" t="s">
        <v>393</v>
      </c>
      <c r="CB115" s="972"/>
      <c r="CC115" s="972"/>
      <c r="CD115" s="972"/>
      <c r="CE115" s="972"/>
      <c r="CF115" s="966" t="s">
        <v>128</v>
      </c>
      <c r="CG115" s="967"/>
      <c r="CH115" s="967"/>
      <c r="CI115" s="967"/>
      <c r="CJ115" s="967"/>
      <c r="CK115" s="997"/>
      <c r="CL115" s="998"/>
      <c r="CM115" s="1001" t="s">
        <v>468</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457</v>
      </c>
      <c r="DH115" s="1011"/>
      <c r="DI115" s="1011"/>
      <c r="DJ115" s="1011"/>
      <c r="DK115" s="1012"/>
      <c r="DL115" s="1013" t="s">
        <v>457</v>
      </c>
      <c r="DM115" s="1011"/>
      <c r="DN115" s="1011"/>
      <c r="DO115" s="1011"/>
      <c r="DP115" s="1012"/>
      <c r="DQ115" s="1013" t="s">
        <v>393</v>
      </c>
      <c r="DR115" s="1011"/>
      <c r="DS115" s="1011"/>
      <c r="DT115" s="1011"/>
      <c r="DU115" s="1012"/>
      <c r="DV115" s="1014" t="s">
        <v>128</v>
      </c>
      <c r="DW115" s="1015"/>
      <c r="DX115" s="1015"/>
      <c r="DY115" s="1015"/>
      <c r="DZ115" s="1016"/>
    </row>
    <row r="116" spans="1:130" s="246" customFormat="1" ht="26.25" customHeight="1">
      <c r="A116" s="1008"/>
      <c r="B116" s="1009"/>
      <c r="C116" s="1017" t="s">
        <v>469</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393</v>
      </c>
      <c r="AB116" s="1011"/>
      <c r="AC116" s="1011"/>
      <c r="AD116" s="1011"/>
      <c r="AE116" s="1012"/>
      <c r="AF116" s="1013" t="s">
        <v>457</v>
      </c>
      <c r="AG116" s="1011"/>
      <c r="AH116" s="1011"/>
      <c r="AI116" s="1011"/>
      <c r="AJ116" s="1012"/>
      <c r="AK116" s="1013" t="s">
        <v>457</v>
      </c>
      <c r="AL116" s="1011"/>
      <c r="AM116" s="1011"/>
      <c r="AN116" s="1011"/>
      <c r="AO116" s="1012"/>
      <c r="AP116" s="1014" t="s">
        <v>457</v>
      </c>
      <c r="AQ116" s="1015"/>
      <c r="AR116" s="1015"/>
      <c r="AS116" s="1015"/>
      <c r="AT116" s="1016"/>
      <c r="AU116" s="952"/>
      <c r="AV116" s="953"/>
      <c r="AW116" s="953"/>
      <c r="AX116" s="953"/>
      <c r="AY116" s="953"/>
      <c r="AZ116" s="1019" t="s">
        <v>470</v>
      </c>
      <c r="BA116" s="1020"/>
      <c r="BB116" s="1020"/>
      <c r="BC116" s="1020"/>
      <c r="BD116" s="1020"/>
      <c r="BE116" s="1020"/>
      <c r="BF116" s="1020"/>
      <c r="BG116" s="1020"/>
      <c r="BH116" s="1020"/>
      <c r="BI116" s="1020"/>
      <c r="BJ116" s="1020"/>
      <c r="BK116" s="1020"/>
      <c r="BL116" s="1020"/>
      <c r="BM116" s="1020"/>
      <c r="BN116" s="1020"/>
      <c r="BO116" s="1020"/>
      <c r="BP116" s="1021"/>
      <c r="BQ116" s="971" t="s">
        <v>128</v>
      </c>
      <c r="BR116" s="972"/>
      <c r="BS116" s="972"/>
      <c r="BT116" s="972"/>
      <c r="BU116" s="972"/>
      <c r="BV116" s="972" t="s">
        <v>457</v>
      </c>
      <c r="BW116" s="972"/>
      <c r="BX116" s="972"/>
      <c r="BY116" s="972"/>
      <c r="BZ116" s="972"/>
      <c r="CA116" s="972" t="s">
        <v>457</v>
      </c>
      <c r="CB116" s="972"/>
      <c r="CC116" s="972"/>
      <c r="CD116" s="972"/>
      <c r="CE116" s="972"/>
      <c r="CF116" s="966" t="s">
        <v>457</v>
      </c>
      <c r="CG116" s="967"/>
      <c r="CH116" s="967"/>
      <c r="CI116" s="967"/>
      <c r="CJ116" s="967"/>
      <c r="CK116" s="997"/>
      <c r="CL116" s="998"/>
      <c r="CM116" s="968" t="s">
        <v>471</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v>55454</v>
      </c>
      <c r="DH116" s="1011"/>
      <c r="DI116" s="1011"/>
      <c r="DJ116" s="1011"/>
      <c r="DK116" s="1012"/>
      <c r="DL116" s="1013">
        <v>43582</v>
      </c>
      <c r="DM116" s="1011"/>
      <c r="DN116" s="1011"/>
      <c r="DO116" s="1011"/>
      <c r="DP116" s="1012"/>
      <c r="DQ116" s="1013">
        <v>31710</v>
      </c>
      <c r="DR116" s="1011"/>
      <c r="DS116" s="1011"/>
      <c r="DT116" s="1011"/>
      <c r="DU116" s="1012"/>
      <c r="DV116" s="1014">
        <v>0.3</v>
      </c>
      <c r="DW116" s="1015"/>
      <c r="DX116" s="1015"/>
      <c r="DY116" s="1015"/>
      <c r="DZ116" s="1016"/>
    </row>
    <row r="117" spans="1:130" s="246" customFormat="1" ht="26.25" customHeight="1">
      <c r="A117" s="956" t="s">
        <v>187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472</v>
      </c>
      <c r="Z117" s="938"/>
      <c r="AA117" s="1028">
        <v>3758543</v>
      </c>
      <c r="AB117" s="1029"/>
      <c r="AC117" s="1029"/>
      <c r="AD117" s="1029"/>
      <c r="AE117" s="1030"/>
      <c r="AF117" s="1031">
        <v>3509754</v>
      </c>
      <c r="AG117" s="1029"/>
      <c r="AH117" s="1029"/>
      <c r="AI117" s="1029"/>
      <c r="AJ117" s="1030"/>
      <c r="AK117" s="1031">
        <v>3334206</v>
      </c>
      <c r="AL117" s="1029"/>
      <c r="AM117" s="1029"/>
      <c r="AN117" s="1029"/>
      <c r="AO117" s="1030"/>
      <c r="AP117" s="1032"/>
      <c r="AQ117" s="1033"/>
      <c r="AR117" s="1033"/>
      <c r="AS117" s="1033"/>
      <c r="AT117" s="1034"/>
      <c r="AU117" s="952"/>
      <c r="AV117" s="953"/>
      <c r="AW117" s="953"/>
      <c r="AX117" s="953"/>
      <c r="AY117" s="953"/>
      <c r="AZ117" s="1019" t="s">
        <v>473</v>
      </c>
      <c r="BA117" s="1020"/>
      <c r="BB117" s="1020"/>
      <c r="BC117" s="1020"/>
      <c r="BD117" s="1020"/>
      <c r="BE117" s="1020"/>
      <c r="BF117" s="1020"/>
      <c r="BG117" s="1020"/>
      <c r="BH117" s="1020"/>
      <c r="BI117" s="1020"/>
      <c r="BJ117" s="1020"/>
      <c r="BK117" s="1020"/>
      <c r="BL117" s="1020"/>
      <c r="BM117" s="1020"/>
      <c r="BN117" s="1020"/>
      <c r="BO117" s="1020"/>
      <c r="BP117" s="1021"/>
      <c r="BQ117" s="971" t="s">
        <v>406</v>
      </c>
      <c r="BR117" s="972"/>
      <c r="BS117" s="972"/>
      <c r="BT117" s="972"/>
      <c r="BU117" s="972"/>
      <c r="BV117" s="972" t="s">
        <v>393</v>
      </c>
      <c r="BW117" s="972"/>
      <c r="BX117" s="972"/>
      <c r="BY117" s="972"/>
      <c r="BZ117" s="972"/>
      <c r="CA117" s="972" t="s">
        <v>474</v>
      </c>
      <c r="CB117" s="972"/>
      <c r="CC117" s="972"/>
      <c r="CD117" s="972"/>
      <c r="CE117" s="972"/>
      <c r="CF117" s="966" t="s">
        <v>422</v>
      </c>
      <c r="CG117" s="967"/>
      <c r="CH117" s="967"/>
      <c r="CI117" s="967"/>
      <c r="CJ117" s="967"/>
      <c r="CK117" s="997"/>
      <c r="CL117" s="998"/>
      <c r="CM117" s="968" t="s">
        <v>475</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406</v>
      </c>
      <c r="DH117" s="1011"/>
      <c r="DI117" s="1011"/>
      <c r="DJ117" s="1011"/>
      <c r="DK117" s="1012"/>
      <c r="DL117" s="1013" t="s">
        <v>128</v>
      </c>
      <c r="DM117" s="1011"/>
      <c r="DN117" s="1011"/>
      <c r="DO117" s="1011"/>
      <c r="DP117" s="1012"/>
      <c r="DQ117" s="1013" t="s">
        <v>476</v>
      </c>
      <c r="DR117" s="1011"/>
      <c r="DS117" s="1011"/>
      <c r="DT117" s="1011"/>
      <c r="DU117" s="1012"/>
      <c r="DV117" s="1014" t="s">
        <v>406</v>
      </c>
      <c r="DW117" s="1015"/>
      <c r="DX117" s="1015"/>
      <c r="DY117" s="1015"/>
      <c r="DZ117" s="1016"/>
    </row>
    <row r="118" spans="1:130" s="246" customFormat="1" ht="26.25" customHeight="1">
      <c r="A118" s="956" t="s">
        <v>447</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445</v>
      </c>
      <c r="AB118" s="937"/>
      <c r="AC118" s="937"/>
      <c r="AD118" s="937"/>
      <c r="AE118" s="938"/>
      <c r="AF118" s="936" t="s">
        <v>307</v>
      </c>
      <c r="AG118" s="937"/>
      <c r="AH118" s="937"/>
      <c r="AI118" s="937"/>
      <c r="AJ118" s="938"/>
      <c r="AK118" s="936" t="s">
        <v>306</v>
      </c>
      <c r="AL118" s="937"/>
      <c r="AM118" s="937"/>
      <c r="AN118" s="937"/>
      <c r="AO118" s="938"/>
      <c r="AP118" s="1023" t="s">
        <v>446</v>
      </c>
      <c r="AQ118" s="1024"/>
      <c r="AR118" s="1024"/>
      <c r="AS118" s="1024"/>
      <c r="AT118" s="1025"/>
      <c r="AU118" s="952"/>
      <c r="AV118" s="953"/>
      <c r="AW118" s="953"/>
      <c r="AX118" s="953"/>
      <c r="AY118" s="953"/>
      <c r="AZ118" s="1026" t="s">
        <v>477</v>
      </c>
      <c r="BA118" s="1017"/>
      <c r="BB118" s="1017"/>
      <c r="BC118" s="1017"/>
      <c r="BD118" s="1017"/>
      <c r="BE118" s="1017"/>
      <c r="BF118" s="1017"/>
      <c r="BG118" s="1017"/>
      <c r="BH118" s="1017"/>
      <c r="BI118" s="1017"/>
      <c r="BJ118" s="1017"/>
      <c r="BK118" s="1017"/>
      <c r="BL118" s="1017"/>
      <c r="BM118" s="1017"/>
      <c r="BN118" s="1017"/>
      <c r="BO118" s="1017"/>
      <c r="BP118" s="1018"/>
      <c r="BQ118" s="1049" t="s">
        <v>422</v>
      </c>
      <c r="BR118" s="1050"/>
      <c r="BS118" s="1050"/>
      <c r="BT118" s="1050"/>
      <c r="BU118" s="1050"/>
      <c r="BV118" s="1050" t="s">
        <v>406</v>
      </c>
      <c r="BW118" s="1050"/>
      <c r="BX118" s="1050"/>
      <c r="BY118" s="1050"/>
      <c r="BZ118" s="1050"/>
      <c r="CA118" s="1050" t="s">
        <v>422</v>
      </c>
      <c r="CB118" s="1050"/>
      <c r="CC118" s="1050"/>
      <c r="CD118" s="1050"/>
      <c r="CE118" s="1050"/>
      <c r="CF118" s="966" t="s">
        <v>478</v>
      </c>
      <c r="CG118" s="967"/>
      <c r="CH118" s="967"/>
      <c r="CI118" s="967"/>
      <c r="CJ118" s="967"/>
      <c r="CK118" s="997"/>
      <c r="CL118" s="998"/>
      <c r="CM118" s="968" t="s">
        <v>479</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128</v>
      </c>
      <c r="DH118" s="1011"/>
      <c r="DI118" s="1011"/>
      <c r="DJ118" s="1011"/>
      <c r="DK118" s="1012"/>
      <c r="DL118" s="1013" t="s">
        <v>406</v>
      </c>
      <c r="DM118" s="1011"/>
      <c r="DN118" s="1011"/>
      <c r="DO118" s="1011"/>
      <c r="DP118" s="1012"/>
      <c r="DQ118" s="1013" t="s">
        <v>128</v>
      </c>
      <c r="DR118" s="1011"/>
      <c r="DS118" s="1011"/>
      <c r="DT118" s="1011"/>
      <c r="DU118" s="1012"/>
      <c r="DV118" s="1014" t="s">
        <v>393</v>
      </c>
      <c r="DW118" s="1015"/>
      <c r="DX118" s="1015"/>
      <c r="DY118" s="1015"/>
      <c r="DZ118" s="1016"/>
    </row>
    <row r="119" spans="1:130" s="246" customFormat="1" ht="26.25" customHeight="1">
      <c r="A119" s="1110" t="s">
        <v>450</v>
      </c>
      <c r="B119" s="996"/>
      <c r="C119" s="975" t="s">
        <v>451</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v>12338</v>
      </c>
      <c r="AB119" s="944"/>
      <c r="AC119" s="944"/>
      <c r="AD119" s="944"/>
      <c r="AE119" s="945"/>
      <c r="AF119" s="946">
        <v>12345</v>
      </c>
      <c r="AG119" s="944"/>
      <c r="AH119" s="944"/>
      <c r="AI119" s="944"/>
      <c r="AJ119" s="945"/>
      <c r="AK119" s="946">
        <v>12352</v>
      </c>
      <c r="AL119" s="944"/>
      <c r="AM119" s="944"/>
      <c r="AN119" s="944"/>
      <c r="AO119" s="945"/>
      <c r="AP119" s="947">
        <v>0.1</v>
      </c>
      <c r="AQ119" s="948"/>
      <c r="AR119" s="948"/>
      <c r="AS119" s="948"/>
      <c r="AT119" s="949"/>
      <c r="AU119" s="954"/>
      <c r="AV119" s="955"/>
      <c r="AW119" s="955"/>
      <c r="AX119" s="955"/>
      <c r="AY119" s="955"/>
      <c r="AZ119" s="277" t="s">
        <v>187</v>
      </c>
      <c r="BA119" s="277"/>
      <c r="BB119" s="277"/>
      <c r="BC119" s="277"/>
      <c r="BD119" s="277"/>
      <c r="BE119" s="277"/>
      <c r="BF119" s="277"/>
      <c r="BG119" s="277"/>
      <c r="BH119" s="277"/>
      <c r="BI119" s="277"/>
      <c r="BJ119" s="277"/>
      <c r="BK119" s="277"/>
      <c r="BL119" s="277"/>
      <c r="BM119" s="277"/>
      <c r="BN119" s="277"/>
      <c r="BO119" s="1027" t="s">
        <v>480</v>
      </c>
      <c r="BP119" s="1058"/>
      <c r="BQ119" s="1049">
        <v>36791467</v>
      </c>
      <c r="BR119" s="1050"/>
      <c r="BS119" s="1050"/>
      <c r="BT119" s="1050"/>
      <c r="BU119" s="1050"/>
      <c r="BV119" s="1050">
        <v>37260609</v>
      </c>
      <c r="BW119" s="1050"/>
      <c r="BX119" s="1050"/>
      <c r="BY119" s="1050"/>
      <c r="BZ119" s="1050"/>
      <c r="CA119" s="1050">
        <v>40138277</v>
      </c>
      <c r="CB119" s="1050"/>
      <c r="CC119" s="1050"/>
      <c r="CD119" s="1050"/>
      <c r="CE119" s="1050"/>
      <c r="CF119" s="1051"/>
      <c r="CG119" s="1052"/>
      <c r="CH119" s="1052"/>
      <c r="CI119" s="1052"/>
      <c r="CJ119" s="1053"/>
      <c r="CK119" s="999"/>
      <c r="CL119" s="1000"/>
      <c r="CM119" s="1054" t="s">
        <v>481</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v>99959</v>
      </c>
      <c r="DH119" s="1036"/>
      <c r="DI119" s="1036"/>
      <c r="DJ119" s="1036"/>
      <c r="DK119" s="1037"/>
      <c r="DL119" s="1035">
        <v>86711</v>
      </c>
      <c r="DM119" s="1036"/>
      <c r="DN119" s="1036"/>
      <c r="DO119" s="1036"/>
      <c r="DP119" s="1037"/>
      <c r="DQ119" s="1035">
        <v>74257</v>
      </c>
      <c r="DR119" s="1036"/>
      <c r="DS119" s="1036"/>
      <c r="DT119" s="1036"/>
      <c r="DU119" s="1037"/>
      <c r="DV119" s="1038">
        <v>0.6</v>
      </c>
      <c r="DW119" s="1039"/>
      <c r="DX119" s="1039"/>
      <c r="DY119" s="1039"/>
      <c r="DZ119" s="1040"/>
    </row>
    <row r="120" spans="1:130" s="246" customFormat="1" ht="26.25" customHeight="1">
      <c r="A120" s="1111"/>
      <c r="B120" s="998"/>
      <c r="C120" s="968" t="s">
        <v>454</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406</v>
      </c>
      <c r="AB120" s="1011"/>
      <c r="AC120" s="1011"/>
      <c r="AD120" s="1011"/>
      <c r="AE120" s="1012"/>
      <c r="AF120" s="1013" t="s">
        <v>393</v>
      </c>
      <c r="AG120" s="1011"/>
      <c r="AH120" s="1011"/>
      <c r="AI120" s="1011"/>
      <c r="AJ120" s="1012"/>
      <c r="AK120" s="1013" t="s">
        <v>422</v>
      </c>
      <c r="AL120" s="1011"/>
      <c r="AM120" s="1011"/>
      <c r="AN120" s="1011"/>
      <c r="AO120" s="1012"/>
      <c r="AP120" s="1014" t="s">
        <v>482</v>
      </c>
      <c r="AQ120" s="1015"/>
      <c r="AR120" s="1015"/>
      <c r="AS120" s="1015"/>
      <c r="AT120" s="1016"/>
      <c r="AU120" s="1041" t="s">
        <v>483</v>
      </c>
      <c r="AV120" s="1042"/>
      <c r="AW120" s="1042"/>
      <c r="AX120" s="1042"/>
      <c r="AY120" s="1043"/>
      <c r="AZ120" s="992" t="s">
        <v>484</v>
      </c>
      <c r="BA120" s="941"/>
      <c r="BB120" s="941"/>
      <c r="BC120" s="941"/>
      <c r="BD120" s="941"/>
      <c r="BE120" s="941"/>
      <c r="BF120" s="941"/>
      <c r="BG120" s="941"/>
      <c r="BH120" s="941"/>
      <c r="BI120" s="941"/>
      <c r="BJ120" s="941"/>
      <c r="BK120" s="941"/>
      <c r="BL120" s="941"/>
      <c r="BM120" s="941"/>
      <c r="BN120" s="941"/>
      <c r="BO120" s="941"/>
      <c r="BP120" s="942"/>
      <c r="BQ120" s="978">
        <v>8104402</v>
      </c>
      <c r="BR120" s="979"/>
      <c r="BS120" s="979"/>
      <c r="BT120" s="979"/>
      <c r="BU120" s="979"/>
      <c r="BV120" s="979">
        <v>8089014</v>
      </c>
      <c r="BW120" s="979"/>
      <c r="BX120" s="979"/>
      <c r="BY120" s="979"/>
      <c r="BZ120" s="979"/>
      <c r="CA120" s="979">
        <v>7685947</v>
      </c>
      <c r="CB120" s="979"/>
      <c r="CC120" s="979"/>
      <c r="CD120" s="979"/>
      <c r="CE120" s="979"/>
      <c r="CF120" s="993">
        <v>62.5</v>
      </c>
      <c r="CG120" s="994"/>
      <c r="CH120" s="994"/>
      <c r="CI120" s="994"/>
      <c r="CJ120" s="994"/>
      <c r="CK120" s="1059" t="s">
        <v>485</v>
      </c>
      <c r="CL120" s="1060"/>
      <c r="CM120" s="1060"/>
      <c r="CN120" s="1060"/>
      <c r="CO120" s="1061"/>
      <c r="CP120" s="1067" t="s">
        <v>419</v>
      </c>
      <c r="CQ120" s="1068"/>
      <c r="CR120" s="1068"/>
      <c r="CS120" s="1068"/>
      <c r="CT120" s="1068"/>
      <c r="CU120" s="1068"/>
      <c r="CV120" s="1068"/>
      <c r="CW120" s="1068"/>
      <c r="CX120" s="1068"/>
      <c r="CY120" s="1068"/>
      <c r="CZ120" s="1068"/>
      <c r="DA120" s="1068"/>
      <c r="DB120" s="1068"/>
      <c r="DC120" s="1068"/>
      <c r="DD120" s="1068"/>
      <c r="DE120" s="1068"/>
      <c r="DF120" s="1069"/>
      <c r="DG120" s="978">
        <v>4594475</v>
      </c>
      <c r="DH120" s="979"/>
      <c r="DI120" s="979"/>
      <c r="DJ120" s="979"/>
      <c r="DK120" s="979"/>
      <c r="DL120" s="979">
        <v>5212439</v>
      </c>
      <c r="DM120" s="979"/>
      <c r="DN120" s="979"/>
      <c r="DO120" s="979"/>
      <c r="DP120" s="979"/>
      <c r="DQ120" s="979">
        <v>5317445</v>
      </c>
      <c r="DR120" s="979"/>
      <c r="DS120" s="979"/>
      <c r="DT120" s="979"/>
      <c r="DU120" s="979"/>
      <c r="DV120" s="980">
        <v>43.2</v>
      </c>
      <c r="DW120" s="980"/>
      <c r="DX120" s="980"/>
      <c r="DY120" s="980"/>
      <c r="DZ120" s="981"/>
    </row>
    <row r="121" spans="1:130" s="246" customFormat="1" ht="26.25" customHeight="1">
      <c r="A121" s="1111"/>
      <c r="B121" s="998"/>
      <c r="C121" s="1019" t="s">
        <v>486</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128</v>
      </c>
      <c r="AB121" s="1011"/>
      <c r="AC121" s="1011"/>
      <c r="AD121" s="1011"/>
      <c r="AE121" s="1012"/>
      <c r="AF121" s="1013" t="s">
        <v>406</v>
      </c>
      <c r="AG121" s="1011"/>
      <c r="AH121" s="1011"/>
      <c r="AI121" s="1011"/>
      <c r="AJ121" s="1012"/>
      <c r="AK121" s="1013" t="s">
        <v>482</v>
      </c>
      <c r="AL121" s="1011"/>
      <c r="AM121" s="1011"/>
      <c r="AN121" s="1011"/>
      <c r="AO121" s="1012"/>
      <c r="AP121" s="1014" t="s">
        <v>406</v>
      </c>
      <c r="AQ121" s="1015"/>
      <c r="AR121" s="1015"/>
      <c r="AS121" s="1015"/>
      <c r="AT121" s="1016"/>
      <c r="AU121" s="1044"/>
      <c r="AV121" s="1045"/>
      <c r="AW121" s="1045"/>
      <c r="AX121" s="1045"/>
      <c r="AY121" s="1046"/>
      <c r="AZ121" s="1001" t="s">
        <v>487</v>
      </c>
      <c r="BA121" s="1002"/>
      <c r="BB121" s="1002"/>
      <c r="BC121" s="1002"/>
      <c r="BD121" s="1002"/>
      <c r="BE121" s="1002"/>
      <c r="BF121" s="1002"/>
      <c r="BG121" s="1002"/>
      <c r="BH121" s="1002"/>
      <c r="BI121" s="1002"/>
      <c r="BJ121" s="1002"/>
      <c r="BK121" s="1002"/>
      <c r="BL121" s="1002"/>
      <c r="BM121" s="1002"/>
      <c r="BN121" s="1002"/>
      <c r="BO121" s="1002"/>
      <c r="BP121" s="1003"/>
      <c r="BQ121" s="971">
        <v>245600</v>
      </c>
      <c r="BR121" s="972"/>
      <c r="BS121" s="972"/>
      <c r="BT121" s="972"/>
      <c r="BU121" s="972"/>
      <c r="BV121" s="972">
        <v>188248</v>
      </c>
      <c r="BW121" s="972"/>
      <c r="BX121" s="972"/>
      <c r="BY121" s="972"/>
      <c r="BZ121" s="972"/>
      <c r="CA121" s="972">
        <v>120379</v>
      </c>
      <c r="CB121" s="972"/>
      <c r="CC121" s="972"/>
      <c r="CD121" s="972"/>
      <c r="CE121" s="972"/>
      <c r="CF121" s="966">
        <v>1</v>
      </c>
      <c r="CG121" s="967"/>
      <c r="CH121" s="967"/>
      <c r="CI121" s="967"/>
      <c r="CJ121" s="967"/>
      <c r="CK121" s="1062"/>
      <c r="CL121" s="1063"/>
      <c r="CM121" s="1063"/>
      <c r="CN121" s="1063"/>
      <c r="CO121" s="1064"/>
      <c r="CP121" s="1072" t="s">
        <v>488</v>
      </c>
      <c r="CQ121" s="1073"/>
      <c r="CR121" s="1073"/>
      <c r="CS121" s="1073"/>
      <c r="CT121" s="1073"/>
      <c r="CU121" s="1073"/>
      <c r="CV121" s="1073"/>
      <c r="CW121" s="1073"/>
      <c r="CX121" s="1073"/>
      <c r="CY121" s="1073"/>
      <c r="CZ121" s="1073"/>
      <c r="DA121" s="1073"/>
      <c r="DB121" s="1073"/>
      <c r="DC121" s="1073"/>
      <c r="DD121" s="1073"/>
      <c r="DE121" s="1073"/>
      <c r="DF121" s="1074"/>
      <c r="DG121" s="971">
        <v>1459169</v>
      </c>
      <c r="DH121" s="972"/>
      <c r="DI121" s="972"/>
      <c r="DJ121" s="972"/>
      <c r="DK121" s="972"/>
      <c r="DL121" s="972">
        <v>1418752</v>
      </c>
      <c r="DM121" s="972"/>
      <c r="DN121" s="972"/>
      <c r="DO121" s="972"/>
      <c r="DP121" s="972"/>
      <c r="DQ121" s="972">
        <v>1315786</v>
      </c>
      <c r="DR121" s="972"/>
      <c r="DS121" s="972"/>
      <c r="DT121" s="972"/>
      <c r="DU121" s="972"/>
      <c r="DV121" s="973">
        <v>10.7</v>
      </c>
      <c r="DW121" s="973"/>
      <c r="DX121" s="973"/>
      <c r="DY121" s="973"/>
      <c r="DZ121" s="974"/>
    </row>
    <row r="122" spans="1:130" s="246" customFormat="1" ht="26.25" customHeight="1">
      <c r="A122" s="1111"/>
      <c r="B122" s="998"/>
      <c r="C122" s="968" t="s">
        <v>465</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393</v>
      </c>
      <c r="AB122" s="1011"/>
      <c r="AC122" s="1011"/>
      <c r="AD122" s="1011"/>
      <c r="AE122" s="1012"/>
      <c r="AF122" s="1013" t="s">
        <v>476</v>
      </c>
      <c r="AG122" s="1011"/>
      <c r="AH122" s="1011"/>
      <c r="AI122" s="1011"/>
      <c r="AJ122" s="1012"/>
      <c r="AK122" s="1013" t="s">
        <v>406</v>
      </c>
      <c r="AL122" s="1011"/>
      <c r="AM122" s="1011"/>
      <c r="AN122" s="1011"/>
      <c r="AO122" s="1012"/>
      <c r="AP122" s="1014" t="s">
        <v>393</v>
      </c>
      <c r="AQ122" s="1015"/>
      <c r="AR122" s="1015"/>
      <c r="AS122" s="1015"/>
      <c r="AT122" s="1016"/>
      <c r="AU122" s="1044"/>
      <c r="AV122" s="1045"/>
      <c r="AW122" s="1045"/>
      <c r="AX122" s="1045"/>
      <c r="AY122" s="1046"/>
      <c r="AZ122" s="1026" t="s">
        <v>489</v>
      </c>
      <c r="BA122" s="1017"/>
      <c r="BB122" s="1017"/>
      <c r="BC122" s="1017"/>
      <c r="BD122" s="1017"/>
      <c r="BE122" s="1017"/>
      <c r="BF122" s="1017"/>
      <c r="BG122" s="1017"/>
      <c r="BH122" s="1017"/>
      <c r="BI122" s="1017"/>
      <c r="BJ122" s="1017"/>
      <c r="BK122" s="1017"/>
      <c r="BL122" s="1017"/>
      <c r="BM122" s="1017"/>
      <c r="BN122" s="1017"/>
      <c r="BO122" s="1017"/>
      <c r="BP122" s="1018"/>
      <c r="BQ122" s="1049">
        <v>24439805</v>
      </c>
      <c r="BR122" s="1050"/>
      <c r="BS122" s="1050"/>
      <c r="BT122" s="1050"/>
      <c r="BU122" s="1050"/>
      <c r="BV122" s="1050">
        <v>24078608</v>
      </c>
      <c r="BW122" s="1050"/>
      <c r="BX122" s="1050"/>
      <c r="BY122" s="1050"/>
      <c r="BZ122" s="1050"/>
      <c r="CA122" s="1050">
        <v>27832543</v>
      </c>
      <c r="CB122" s="1050"/>
      <c r="CC122" s="1050"/>
      <c r="CD122" s="1050"/>
      <c r="CE122" s="1050"/>
      <c r="CF122" s="1070">
        <v>226.3</v>
      </c>
      <c r="CG122" s="1071"/>
      <c r="CH122" s="1071"/>
      <c r="CI122" s="1071"/>
      <c r="CJ122" s="1071"/>
      <c r="CK122" s="1062"/>
      <c r="CL122" s="1063"/>
      <c r="CM122" s="1063"/>
      <c r="CN122" s="1063"/>
      <c r="CO122" s="1064"/>
      <c r="CP122" s="1072" t="s">
        <v>490</v>
      </c>
      <c r="CQ122" s="1073"/>
      <c r="CR122" s="1073"/>
      <c r="CS122" s="1073"/>
      <c r="CT122" s="1073"/>
      <c r="CU122" s="1073"/>
      <c r="CV122" s="1073"/>
      <c r="CW122" s="1073"/>
      <c r="CX122" s="1073"/>
      <c r="CY122" s="1073"/>
      <c r="CZ122" s="1073"/>
      <c r="DA122" s="1073"/>
      <c r="DB122" s="1073"/>
      <c r="DC122" s="1073"/>
      <c r="DD122" s="1073"/>
      <c r="DE122" s="1073"/>
      <c r="DF122" s="1074"/>
      <c r="DG122" s="971">
        <v>997779</v>
      </c>
      <c r="DH122" s="972"/>
      <c r="DI122" s="972"/>
      <c r="DJ122" s="972"/>
      <c r="DK122" s="972"/>
      <c r="DL122" s="972">
        <v>1019959</v>
      </c>
      <c r="DM122" s="972"/>
      <c r="DN122" s="972"/>
      <c r="DO122" s="972"/>
      <c r="DP122" s="972"/>
      <c r="DQ122" s="972">
        <v>1043278</v>
      </c>
      <c r="DR122" s="972"/>
      <c r="DS122" s="972"/>
      <c r="DT122" s="972"/>
      <c r="DU122" s="972"/>
      <c r="DV122" s="973">
        <v>8.5</v>
      </c>
      <c r="DW122" s="973"/>
      <c r="DX122" s="973"/>
      <c r="DY122" s="973"/>
      <c r="DZ122" s="974"/>
    </row>
    <row r="123" spans="1:130" s="246" customFormat="1" ht="26.25" customHeight="1">
      <c r="A123" s="1111"/>
      <c r="B123" s="998"/>
      <c r="C123" s="968" t="s">
        <v>471</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v>12681</v>
      </c>
      <c r="AB123" s="1011"/>
      <c r="AC123" s="1011"/>
      <c r="AD123" s="1011"/>
      <c r="AE123" s="1012"/>
      <c r="AF123" s="1013">
        <v>12555</v>
      </c>
      <c r="AG123" s="1011"/>
      <c r="AH123" s="1011"/>
      <c r="AI123" s="1011"/>
      <c r="AJ123" s="1012"/>
      <c r="AK123" s="1013">
        <v>12435</v>
      </c>
      <c r="AL123" s="1011"/>
      <c r="AM123" s="1011"/>
      <c r="AN123" s="1011"/>
      <c r="AO123" s="1012"/>
      <c r="AP123" s="1014">
        <v>0.1</v>
      </c>
      <c r="AQ123" s="1015"/>
      <c r="AR123" s="1015"/>
      <c r="AS123" s="1015"/>
      <c r="AT123" s="1016"/>
      <c r="AU123" s="1047"/>
      <c r="AV123" s="1048"/>
      <c r="AW123" s="1048"/>
      <c r="AX123" s="1048"/>
      <c r="AY123" s="1048"/>
      <c r="AZ123" s="277" t="s">
        <v>187</v>
      </c>
      <c r="BA123" s="277"/>
      <c r="BB123" s="277"/>
      <c r="BC123" s="277"/>
      <c r="BD123" s="277"/>
      <c r="BE123" s="277"/>
      <c r="BF123" s="277"/>
      <c r="BG123" s="277"/>
      <c r="BH123" s="277"/>
      <c r="BI123" s="277"/>
      <c r="BJ123" s="277"/>
      <c r="BK123" s="277"/>
      <c r="BL123" s="277"/>
      <c r="BM123" s="277"/>
      <c r="BN123" s="277"/>
      <c r="BO123" s="1027" t="s">
        <v>491</v>
      </c>
      <c r="BP123" s="1058"/>
      <c r="BQ123" s="1117">
        <v>32789807</v>
      </c>
      <c r="BR123" s="1118"/>
      <c r="BS123" s="1118"/>
      <c r="BT123" s="1118"/>
      <c r="BU123" s="1118"/>
      <c r="BV123" s="1118">
        <v>32355870</v>
      </c>
      <c r="BW123" s="1118"/>
      <c r="BX123" s="1118"/>
      <c r="BY123" s="1118"/>
      <c r="BZ123" s="1118"/>
      <c r="CA123" s="1118">
        <v>35638869</v>
      </c>
      <c r="CB123" s="1118"/>
      <c r="CC123" s="1118"/>
      <c r="CD123" s="1118"/>
      <c r="CE123" s="1118"/>
      <c r="CF123" s="1051"/>
      <c r="CG123" s="1052"/>
      <c r="CH123" s="1052"/>
      <c r="CI123" s="1052"/>
      <c r="CJ123" s="1053"/>
      <c r="CK123" s="1062"/>
      <c r="CL123" s="1063"/>
      <c r="CM123" s="1063"/>
      <c r="CN123" s="1063"/>
      <c r="CO123" s="1064"/>
      <c r="CP123" s="1072" t="s">
        <v>492</v>
      </c>
      <c r="CQ123" s="1073"/>
      <c r="CR123" s="1073"/>
      <c r="CS123" s="1073"/>
      <c r="CT123" s="1073"/>
      <c r="CU123" s="1073"/>
      <c r="CV123" s="1073"/>
      <c r="CW123" s="1073"/>
      <c r="CX123" s="1073"/>
      <c r="CY123" s="1073"/>
      <c r="CZ123" s="1073"/>
      <c r="DA123" s="1073"/>
      <c r="DB123" s="1073"/>
      <c r="DC123" s="1073"/>
      <c r="DD123" s="1073"/>
      <c r="DE123" s="1073"/>
      <c r="DF123" s="1074"/>
      <c r="DG123" s="1010">
        <v>655663</v>
      </c>
      <c r="DH123" s="1011"/>
      <c r="DI123" s="1011"/>
      <c r="DJ123" s="1011"/>
      <c r="DK123" s="1012"/>
      <c r="DL123" s="1013">
        <v>614398</v>
      </c>
      <c r="DM123" s="1011"/>
      <c r="DN123" s="1011"/>
      <c r="DO123" s="1011"/>
      <c r="DP123" s="1012"/>
      <c r="DQ123" s="1013">
        <v>606006</v>
      </c>
      <c r="DR123" s="1011"/>
      <c r="DS123" s="1011"/>
      <c r="DT123" s="1011"/>
      <c r="DU123" s="1012"/>
      <c r="DV123" s="1014">
        <v>4.9000000000000004</v>
      </c>
      <c r="DW123" s="1015"/>
      <c r="DX123" s="1015"/>
      <c r="DY123" s="1015"/>
      <c r="DZ123" s="1016"/>
    </row>
    <row r="124" spans="1:130" s="246" customFormat="1" ht="26.25" customHeight="1" thickBot="1">
      <c r="A124" s="1111"/>
      <c r="B124" s="998"/>
      <c r="C124" s="968" t="s">
        <v>475</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478</v>
      </c>
      <c r="AB124" s="1011"/>
      <c r="AC124" s="1011"/>
      <c r="AD124" s="1011"/>
      <c r="AE124" s="1012"/>
      <c r="AF124" s="1013" t="s">
        <v>128</v>
      </c>
      <c r="AG124" s="1011"/>
      <c r="AH124" s="1011"/>
      <c r="AI124" s="1011"/>
      <c r="AJ124" s="1012"/>
      <c r="AK124" s="1013" t="s">
        <v>406</v>
      </c>
      <c r="AL124" s="1011"/>
      <c r="AM124" s="1011"/>
      <c r="AN124" s="1011"/>
      <c r="AO124" s="1012"/>
      <c r="AP124" s="1014" t="s">
        <v>478</v>
      </c>
      <c r="AQ124" s="1015"/>
      <c r="AR124" s="1015"/>
      <c r="AS124" s="1015"/>
      <c r="AT124" s="1016"/>
      <c r="AU124" s="1113" t="s">
        <v>493</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31.4</v>
      </c>
      <c r="BR124" s="1080"/>
      <c r="BS124" s="1080"/>
      <c r="BT124" s="1080"/>
      <c r="BU124" s="1080"/>
      <c r="BV124" s="1080">
        <v>39.5</v>
      </c>
      <c r="BW124" s="1080"/>
      <c r="BX124" s="1080"/>
      <c r="BY124" s="1080"/>
      <c r="BZ124" s="1080"/>
      <c r="CA124" s="1080">
        <v>36.5</v>
      </c>
      <c r="CB124" s="1080"/>
      <c r="CC124" s="1080"/>
      <c r="CD124" s="1080"/>
      <c r="CE124" s="1080"/>
      <c r="CF124" s="1081"/>
      <c r="CG124" s="1082"/>
      <c r="CH124" s="1082"/>
      <c r="CI124" s="1082"/>
      <c r="CJ124" s="1083"/>
      <c r="CK124" s="1065"/>
      <c r="CL124" s="1065"/>
      <c r="CM124" s="1065"/>
      <c r="CN124" s="1065"/>
      <c r="CO124" s="1066"/>
      <c r="CP124" s="1072" t="s">
        <v>494</v>
      </c>
      <c r="CQ124" s="1073"/>
      <c r="CR124" s="1073"/>
      <c r="CS124" s="1073"/>
      <c r="CT124" s="1073"/>
      <c r="CU124" s="1073"/>
      <c r="CV124" s="1073"/>
      <c r="CW124" s="1073"/>
      <c r="CX124" s="1073"/>
      <c r="CY124" s="1073"/>
      <c r="CZ124" s="1073"/>
      <c r="DA124" s="1073"/>
      <c r="DB124" s="1073"/>
      <c r="DC124" s="1073"/>
      <c r="DD124" s="1073"/>
      <c r="DE124" s="1073"/>
      <c r="DF124" s="1074"/>
      <c r="DG124" s="1057">
        <v>32057</v>
      </c>
      <c r="DH124" s="1036"/>
      <c r="DI124" s="1036"/>
      <c r="DJ124" s="1036"/>
      <c r="DK124" s="1037"/>
      <c r="DL124" s="1035">
        <v>38674</v>
      </c>
      <c r="DM124" s="1036"/>
      <c r="DN124" s="1036"/>
      <c r="DO124" s="1036"/>
      <c r="DP124" s="1037"/>
      <c r="DQ124" s="1035">
        <v>85395</v>
      </c>
      <c r="DR124" s="1036"/>
      <c r="DS124" s="1036"/>
      <c r="DT124" s="1036"/>
      <c r="DU124" s="1037"/>
      <c r="DV124" s="1038">
        <v>0.7</v>
      </c>
      <c r="DW124" s="1039"/>
      <c r="DX124" s="1039"/>
      <c r="DY124" s="1039"/>
      <c r="DZ124" s="1040"/>
    </row>
    <row r="125" spans="1:130" s="246" customFormat="1" ht="26.25" customHeight="1">
      <c r="A125" s="1111"/>
      <c r="B125" s="998"/>
      <c r="C125" s="968" t="s">
        <v>479</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422</v>
      </c>
      <c r="AB125" s="1011"/>
      <c r="AC125" s="1011"/>
      <c r="AD125" s="1011"/>
      <c r="AE125" s="1012"/>
      <c r="AF125" s="1013" t="s">
        <v>495</v>
      </c>
      <c r="AG125" s="1011"/>
      <c r="AH125" s="1011"/>
      <c r="AI125" s="1011"/>
      <c r="AJ125" s="1012"/>
      <c r="AK125" s="1013" t="s">
        <v>482</v>
      </c>
      <c r="AL125" s="1011"/>
      <c r="AM125" s="1011"/>
      <c r="AN125" s="1011"/>
      <c r="AO125" s="1012"/>
      <c r="AP125" s="1014" t="s">
        <v>496</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497</v>
      </c>
      <c r="CL125" s="1060"/>
      <c r="CM125" s="1060"/>
      <c r="CN125" s="1060"/>
      <c r="CO125" s="1061"/>
      <c r="CP125" s="992" t="s">
        <v>498</v>
      </c>
      <c r="CQ125" s="941"/>
      <c r="CR125" s="941"/>
      <c r="CS125" s="941"/>
      <c r="CT125" s="941"/>
      <c r="CU125" s="941"/>
      <c r="CV125" s="941"/>
      <c r="CW125" s="941"/>
      <c r="CX125" s="941"/>
      <c r="CY125" s="941"/>
      <c r="CZ125" s="941"/>
      <c r="DA125" s="941"/>
      <c r="DB125" s="941"/>
      <c r="DC125" s="941"/>
      <c r="DD125" s="941"/>
      <c r="DE125" s="941"/>
      <c r="DF125" s="942"/>
      <c r="DG125" s="978" t="s">
        <v>393</v>
      </c>
      <c r="DH125" s="979"/>
      <c r="DI125" s="979"/>
      <c r="DJ125" s="979"/>
      <c r="DK125" s="979"/>
      <c r="DL125" s="979" t="s">
        <v>482</v>
      </c>
      <c r="DM125" s="979"/>
      <c r="DN125" s="979"/>
      <c r="DO125" s="979"/>
      <c r="DP125" s="979"/>
      <c r="DQ125" s="979" t="s">
        <v>406</v>
      </c>
      <c r="DR125" s="979"/>
      <c r="DS125" s="979"/>
      <c r="DT125" s="979"/>
      <c r="DU125" s="979"/>
      <c r="DV125" s="980" t="s">
        <v>422</v>
      </c>
      <c r="DW125" s="980"/>
      <c r="DX125" s="980"/>
      <c r="DY125" s="980"/>
      <c r="DZ125" s="981"/>
    </row>
    <row r="126" spans="1:130" s="246" customFormat="1" ht="26.25" customHeight="1" thickBot="1">
      <c r="A126" s="1111"/>
      <c r="B126" s="998"/>
      <c r="C126" s="968" t="s">
        <v>481</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v>16262</v>
      </c>
      <c r="AB126" s="1011"/>
      <c r="AC126" s="1011"/>
      <c r="AD126" s="1011"/>
      <c r="AE126" s="1012"/>
      <c r="AF126" s="1013">
        <v>14597</v>
      </c>
      <c r="AG126" s="1011"/>
      <c r="AH126" s="1011"/>
      <c r="AI126" s="1011"/>
      <c r="AJ126" s="1012"/>
      <c r="AK126" s="1013">
        <v>13631</v>
      </c>
      <c r="AL126" s="1011"/>
      <c r="AM126" s="1011"/>
      <c r="AN126" s="1011"/>
      <c r="AO126" s="1012"/>
      <c r="AP126" s="1014">
        <v>0.1</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499</v>
      </c>
      <c r="CQ126" s="1002"/>
      <c r="CR126" s="1002"/>
      <c r="CS126" s="1002"/>
      <c r="CT126" s="1002"/>
      <c r="CU126" s="1002"/>
      <c r="CV126" s="1002"/>
      <c r="CW126" s="1002"/>
      <c r="CX126" s="1002"/>
      <c r="CY126" s="1002"/>
      <c r="CZ126" s="1002"/>
      <c r="DA126" s="1002"/>
      <c r="DB126" s="1002"/>
      <c r="DC126" s="1002"/>
      <c r="DD126" s="1002"/>
      <c r="DE126" s="1002"/>
      <c r="DF126" s="1003"/>
      <c r="DG126" s="971" t="s">
        <v>482</v>
      </c>
      <c r="DH126" s="972"/>
      <c r="DI126" s="972"/>
      <c r="DJ126" s="972"/>
      <c r="DK126" s="972"/>
      <c r="DL126" s="972" t="s">
        <v>128</v>
      </c>
      <c r="DM126" s="972"/>
      <c r="DN126" s="972"/>
      <c r="DO126" s="972"/>
      <c r="DP126" s="972"/>
      <c r="DQ126" s="972" t="s">
        <v>474</v>
      </c>
      <c r="DR126" s="972"/>
      <c r="DS126" s="972"/>
      <c r="DT126" s="972"/>
      <c r="DU126" s="972"/>
      <c r="DV126" s="973" t="s">
        <v>476</v>
      </c>
      <c r="DW126" s="973"/>
      <c r="DX126" s="973"/>
      <c r="DY126" s="973"/>
      <c r="DZ126" s="974"/>
    </row>
    <row r="127" spans="1:130" s="246" customFormat="1" ht="26.25" customHeight="1">
      <c r="A127" s="1112"/>
      <c r="B127" s="1000"/>
      <c r="C127" s="1054" t="s">
        <v>500</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v>1233</v>
      </c>
      <c r="AB127" s="1011"/>
      <c r="AC127" s="1011"/>
      <c r="AD127" s="1011"/>
      <c r="AE127" s="1012"/>
      <c r="AF127" s="1013">
        <v>994</v>
      </c>
      <c r="AG127" s="1011"/>
      <c r="AH127" s="1011"/>
      <c r="AI127" s="1011"/>
      <c r="AJ127" s="1012"/>
      <c r="AK127" s="1013">
        <v>781</v>
      </c>
      <c r="AL127" s="1011"/>
      <c r="AM127" s="1011"/>
      <c r="AN127" s="1011"/>
      <c r="AO127" s="1012"/>
      <c r="AP127" s="1014">
        <v>0</v>
      </c>
      <c r="AQ127" s="1015"/>
      <c r="AR127" s="1015"/>
      <c r="AS127" s="1015"/>
      <c r="AT127" s="1016"/>
      <c r="AU127" s="282"/>
      <c r="AV127" s="282"/>
      <c r="AW127" s="282"/>
      <c r="AX127" s="1084" t="s">
        <v>501</v>
      </c>
      <c r="AY127" s="1085"/>
      <c r="AZ127" s="1085"/>
      <c r="BA127" s="1085"/>
      <c r="BB127" s="1085"/>
      <c r="BC127" s="1085"/>
      <c r="BD127" s="1085"/>
      <c r="BE127" s="1086"/>
      <c r="BF127" s="1087" t="s">
        <v>502</v>
      </c>
      <c r="BG127" s="1085"/>
      <c r="BH127" s="1085"/>
      <c r="BI127" s="1085"/>
      <c r="BJ127" s="1085"/>
      <c r="BK127" s="1085"/>
      <c r="BL127" s="1086"/>
      <c r="BM127" s="1087" t="s">
        <v>503</v>
      </c>
      <c r="BN127" s="1085"/>
      <c r="BO127" s="1085"/>
      <c r="BP127" s="1085"/>
      <c r="BQ127" s="1085"/>
      <c r="BR127" s="1085"/>
      <c r="BS127" s="1086"/>
      <c r="BT127" s="1087" t="s">
        <v>504</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505</v>
      </c>
      <c r="CQ127" s="1002"/>
      <c r="CR127" s="1002"/>
      <c r="CS127" s="1002"/>
      <c r="CT127" s="1002"/>
      <c r="CU127" s="1002"/>
      <c r="CV127" s="1002"/>
      <c r="CW127" s="1002"/>
      <c r="CX127" s="1002"/>
      <c r="CY127" s="1002"/>
      <c r="CZ127" s="1002"/>
      <c r="DA127" s="1002"/>
      <c r="DB127" s="1002"/>
      <c r="DC127" s="1002"/>
      <c r="DD127" s="1002"/>
      <c r="DE127" s="1002"/>
      <c r="DF127" s="1003"/>
      <c r="DG127" s="971" t="s">
        <v>482</v>
      </c>
      <c r="DH127" s="972"/>
      <c r="DI127" s="972"/>
      <c r="DJ127" s="972"/>
      <c r="DK127" s="972"/>
      <c r="DL127" s="972" t="s">
        <v>482</v>
      </c>
      <c r="DM127" s="972"/>
      <c r="DN127" s="972"/>
      <c r="DO127" s="972"/>
      <c r="DP127" s="972"/>
      <c r="DQ127" s="972" t="s">
        <v>482</v>
      </c>
      <c r="DR127" s="972"/>
      <c r="DS127" s="972"/>
      <c r="DT127" s="972"/>
      <c r="DU127" s="972"/>
      <c r="DV127" s="973" t="s">
        <v>482</v>
      </c>
      <c r="DW127" s="973"/>
      <c r="DX127" s="973"/>
      <c r="DY127" s="973"/>
      <c r="DZ127" s="974"/>
    </row>
    <row r="128" spans="1:130" s="246" customFormat="1" ht="26.25" customHeight="1" thickBot="1">
      <c r="A128" s="1095" t="s">
        <v>506</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507</v>
      </c>
      <c r="X128" s="1097"/>
      <c r="Y128" s="1097"/>
      <c r="Z128" s="1098"/>
      <c r="AA128" s="1099">
        <v>82422</v>
      </c>
      <c r="AB128" s="1100"/>
      <c r="AC128" s="1100"/>
      <c r="AD128" s="1100"/>
      <c r="AE128" s="1101"/>
      <c r="AF128" s="1102">
        <v>67050</v>
      </c>
      <c r="AG128" s="1100"/>
      <c r="AH128" s="1100"/>
      <c r="AI128" s="1100"/>
      <c r="AJ128" s="1101"/>
      <c r="AK128" s="1102">
        <v>64995</v>
      </c>
      <c r="AL128" s="1100"/>
      <c r="AM128" s="1100"/>
      <c r="AN128" s="1100"/>
      <c r="AO128" s="1101"/>
      <c r="AP128" s="1103"/>
      <c r="AQ128" s="1104"/>
      <c r="AR128" s="1104"/>
      <c r="AS128" s="1104"/>
      <c r="AT128" s="1105"/>
      <c r="AU128" s="282"/>
      <c r="AV128" s="282"/>
      <c r="AW128" s="282"/>
      <c r="AX128" s="940" t="s">
        <v>508</v>
      </c>
      <c r="AY128" s="941"/>
      <c r="AZ128" s="941"/>
      <c r="BA128" s="941"/>
      <c r="BB128" s="941"/>
      <c r="BC128" s="941"/>
      <c r="BD128" s="941"/>
      <c r="BE128" s="942"/>
      <c r="BF128" s="1106" t="s">
        <v>495</v>
      </c>
      <c r="BG128" s="1107"/>
      <c r="BH128" s="1107"/>
      <c r="BI128" s="1107"/>
      <c r="BJ128" s="1107"/>
      <c r="BK128" s="1107"/>
      <c r="BL128" s="1108"/>
      <c r="BM128" s="1106">
        <v>12.81</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509</v>
      </c>
      <c r="CQ128" s="1089"/>
      <c r="CR128" s="1089"/>
      <c r="CS128" s="1089"/>
      <c r="CT128" s="1089"/>
      <c r="CU128" s="1089"/>
      <c r="CV128" s="1089"/>
      <c r="CW128" s="1089"/>
      <c r="CX128" s="1089"/>
      <c r="CY128" s="1089"/>
      <c r="CZ128" s="1089"/>
      <c r="DA128" s="1089"/>
      <c r="DB128" s="1089"/>
      <c r="DC128" s="1089"/>
      <c r="DD128" s="1089"/>
      <c r="DE128" s="1089"/>
      <c r="DF128" s="1090"/>
      <c r="DG128" s="1091" t="s">
        <v>393</v>
      </c>
      <c r="DH128" s="1092"/>
      <c r="DI128" s="1092"/>
      <c r="DJ128" s="1092"/>
      <c r="DK128" s="1092"/>
      <c r="DL128" s="1092" t="s">
        <v>393</v>
      </c>
      <c r="DM128" s="1092"/>
      <c r="DN128" s="1092"/>
      <c r="DO128" s="1092"/>
      <c r="DP128" s="1092"/>
      <c r="DQ128" s="1092" t="s">
        <v>406</v>
      </c>
      <c r="DR128" s="1092"/>
      <c r="DS128" s="1092"/>
      <c r="DT128" s="1092"/>
      <c r="DU128" s="1092"/>
      <c r="DV128" s="1093" t="s">
        <v>422</v>
      </c>
      <c r="DW128" s="1093"/>
      <c r="DX128" s="1093"/>
      <c r="DY128" s="1093"/>
      <c r="DZ128" s="1094"/>
    </row>
    <row r="129" spans="1:131" s="246" customFormat="1" ht="26.25" customHeight="1">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510</v>
      </c>
      <c r="X129" s="1126"/>
      <c r="Y129" s="1126"/>
      <c r="Z129" s="1127"/>
      <c r="AA129" s="1010">
        <v>15220150</v>
      </c>
      <c r="AB129" s="1011"/>
      <c r="AC129" s="1011"/>
      <c r="AD129" s="1011"/>
      <c r="AE129" s="1012"/>
      <c r="AF129" s="1013">
        <v>14861349</v>
      </c>
      <c r="AG129" s="1011"/>
      <c r="AH129" s="1011"/>
      <c r="AI129" s="1011"/>
      <c r="AJ129" s="1012"/>
      <c r="AK129" s="1013">
        <v>14640207</v>
      </c>
      <c r="AL129" s="1011"/>
      <c r="AM129" s="1011"/>
      <c r="AN129" s="1011"/>
      <c r="AO129" s="1012"/>
      <c r="AP129" s="1128"/>
      <c r="AQ129" s="1129"/>
      <c r="AR129" s="1129"/>
      <c r="AS129" s="1129"/>
      <c r="AT129" s="1130"/>
      <c r="AU129" s="284"/>
      <c r="AV129" s="284"/>
      <c r="AW129" s="284"/>
      <c r="AX129" s="1119" t="s">
        <v>511</v>
      </c>
      <c r="AY129" s="1002"/>
      <c r="AZ129" s="1002"/>
      <c r="BA129" s="1002"/>
      <c r="BB129" s="1002"/>
      <c r="BC129" s="1002"/>
      <c r="BD129" s="1002"/>
      <c r="BE129" s="1003"/>
      <c r="BF129" s="1120" t="s">
        <v>406</v>
      </c>
      <c r="BG129" s="1121"/>
      <c r="BH129" s="1121"/>
      <c r="BI129" s="1121"/>
      <c r="BJ129" s="1121"/>
      <c r="BK129" s="1121"/>
      <c r="BL129" s="1122"/>
      <c r="BM129" s="1120">
        <v>17.809999999999999</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982" t="s">
        <v>512</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513</v>
      </c>
      <c r="X130" s="1126"/>
      <c r="Y130" s="1126"/>
      <c r="Z130" s="1127"/>
      <c r="AA130" s="1010">
        <v>2507677</v>
      </c>
      <c r="AB130" s="1011"/>
      <c r="AC130" s="1011"/>
      <c r="AD130" s="1011"/>
      <c r="AE130" s="1012"/>
      <c r="AF130" s="1013">
        <v>2455645</v>
      </c>
      <c r="AG130" s="1011"/>
      <c r="AH130" s="1011"/>
      <c r="AI130" s="1011"/>
      <c r="AJ130" s="1012"/>
      <c r="AK130" s="1013">
        <v>2341610</v>
      </c>
      <c r="AL130" s="1011"/>
      <c r="AM130" s="1011"/>
      <c r="AN130" s="1011"/>
      <c r="AO130" s="1012"/>
      <c r="AP130" s="1128"/>
      <c r="AQ130" s="1129"/>
      <c r="AR130" s="1129"/>
      <c r="AS130" s="1129"/>
      <c r="AT130" s="1130"/>
      <c r="AU130" s="284"/>
      <c r="AV130" s="284"/>
      <c r="AW130" s="284"/>
      <c r="AX130" s="1119" t="s">
        <v>514</v>
      </c>
      <c r="AY130" s="1002"/>
      <c r="AZ130" s="1002"/>
      <c r="BA130" s="1002"/>
      <c r="BB130" s="1002"/>
      <c r="BC130" s="1002"/>
      <c r="BD130" s="1002"/>
      <c r="BE130" s="1003"/>
      <c r="BF130" s="1156">
        <v>8.1999999999999993</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515</v>
      </c>
      <c r="X131" s="1164"/>
      <c r="Y131" s="1164"/>
      <c r="Z131" s="1165"/>
      <c r="AA131" s="1057">
        <v>12712473</v>
      </c>
      <c r="AB131" s="1036"/>
      <c r="AC131" s="1036"/>
      <c r="AD131" s="1036"/>
      <c r="AE131" s="1037"/>
      <c r="AF131" s="1035">
        <v>12405704</v>
      </c>
      <c r="AG131" s="1036"/>
      <c r="AH131" s="1036"/>
      <c r="AI131" s="1036"/>
      <c r="AJ131" s="1037"/>
      <c r="AK131" s="1035">
        <v>12298597</v>
      </c>
      <c r="AL131" s="1036"/>
      <c r="AM131" s="1036"/>
      <c r="AN131" s="1036"/>
      <c r="AO131" s="1037"/>
      <c r="AP131" s="1166"/>
      <c r="AQ131" s="1167"/>
      <c r="AR131" s="1167"/>
      <c r="AS131" s="1167"/>
      <c r="AT131" s="1168"/>
      <c r="AU131" s="284"/>
      <c r="AV131" s="284"/>
      <c r="AW131" s="284"/>
      <c r="AX131" s="1138" t="s">
        <v>516</v>
      </c>
      <c r="AY131" s="1089"/>
      <c r="AZ131" s="1089"/>
      <c r="BA131" s="1089"/>
      <c r="BB131" s="1089"/>
      <c r="BC131" s="1089"/>
      <c r="BD131" s="1089"/>
      <c r="BE131" s="1090"/>
      <c r="BF131" s="1139">
        <v>36.5</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45" t="s">
        <v>517</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518</v>
      </c>
      <c r="W132" s="1149"/>
      <c r="X132" s="1149"/>
      <c r="Y132" s="1149"/>
      <c r="Z132" s="1150"/>
      <c r="AA132" s="1151">
        <v>9.1913194229999995</v>
      </c>
      <c r="AB132" s="1152"/>
      <c r="AC132" s="1152"/>
      <c r="AD132" s="1152"/>
      <c r="AE132" s="1153"/>
      <c r="AF132" s="1154">
        <v>7.9564932390000003</v>
      </c>
      <c r="AG132" s="1152"/>
      <c r="AH132" s="1152"/>
      <c r="AI132" s="1152"/>
      <c r="AJ132" s="1153"/>
      <c r="AK132" s="1154">
        <v>7.5423318610000001</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519</v>
      </c>
      <c r="W133" s="1132"/>
      <c r="X133" s="1132"/>
      <c r="Y133" s="1132"/>
      <c r="Z133" s="1133"/>
      <c r="AA133" s="1134">
        <v>9</v>
      </c>
      <c r="AB133" s="1135"/>
      <c r="AC133" s="1135"/>
      <c r="AD133" s="1135"/>
      <c r="AE133" s="1136"/>
      <c r="AF133" s="1134">
        <v>8.5</v>
      </c>
      <c r="AG133" s="1135"/>
      <c r="AH133" s="1135"/>
      <c r="AI133" s="1135"/>
      <c r="AJ133" s="1136"/>
      <c r="AK133" s="1134">
        <v>8.1999999999999993</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wkHL4G3Zu4KM/CjTEgMfKKLhOgGkqovkNBx5RuTQ6weUrachO4b0aU/PvIMYyp7LO9BqLBxyx3/0WnnsPVbJ/Q==" saltValue="NqS/1flzRPkMXPiWB4/8t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520</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6vpsvTwrwfZpM2mhEAxwI4p0XNJLcnxmUDMwGclQDEJpL4Gf/6AbC3jV6mNC5Wxbpx0UVyDukLavKsczdd1CYw==" saltValue="5qBV/HHyO+libwRwaTqP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6nrEyG4wmu7Ic6b66ig9KnLg8ka4gcKzO4rHzfv5ePURpxnw2OmzFFwmzG/UWOH5Ur13pnykEdLEFnFz4Vhysw==" saltValue="FSkTLZlMFETtqq8Re1lSP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521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522</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523</v>
      </c>
      <c r="AP7" s="303"/>
      <c r="AQ7" s="304" t="s">
        <v>524</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525</v>
      </c>
      <c r="AQ8" s="310" t="s">
        <v>526</v>
      </c>
      <c r="AR8" s="311" t="s">
        <v>527</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528</v>
      </c>
      <c r="AL9" s="1175"/>
      <c r="AM9" s="1175"/>
      <c r="AN9" s="1176"/>
      <c r="AO9" s="312">
        <v>4022091</v>
      </c>
      <c r="AP9" s="312">
        <v>92675</v>
      </c>
      <c r="AQ9" s="313">
        <v>90414</v>
      </c>
      <c r="AR9" s="314">
        <v>2.5</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529</v>
      </c>
      <c r="AL10" s="1175"/>
      <c r="AM10" s="1175"/>
      <c r="AN10" s="1176"/>
      <c r="AO10" s="315">
        <v>871302</v>
      </c>
      <c r="AP10" s="315">
        <v>20076</v>
      </c>
      <c r="AQ10" s="316">
        <v>7325</v>
      </c>
      <c r="AR10" s="317">
        <v>174.1</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530</v>
      </c>
      <c r="AL11" s="1175"/>
      <c r="AM11" s="1175"/>
      <c r="AN11" s="1176"/>
      <c r="AO11" s="315">
        <v>574145</v>
      </c>
      <c r="AP11" s="315">
        <v>13229</v>
      </c>
      <c r="AQ11" s="316">
        <v>9426</v>
      </c>
      <c r="AR11" s="317">
        <v>40.299999999999997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531</v>
      </c>
      <c r="AL12" s="1175"/>
      <c r="AM12" s="1175"/>
      <c r="AN12" s="1176"/>
      <c r="AO12" s="315">
        <v>153154</v>
      </c>
      <c r="AP12" s="315">
        <v>3529</v>
      </c>
      <c r="AQ12" s="316">
        <v>1167</v>
      </c>
      <c r="AR12" s="317">
        <v>202.4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532</v>
      </c>
      <c r="AL13" s="1175"/>
      <c r="AM13" s="1175"/>
      <c r="AN13" s="1176"/>
      <c r="AO13" s="315" t="s">
        <v>533</v>
      </c>
      <c r="AP13" s="315" t="s">
        <v>533</v>
      </c>
      <c r="AQ13" s="316">
        <v>3</v>
      </c>
      <c r="AR13" s="317" t="s">
        <v>533</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534</v>
      </c>
      <c r="AL14" s="1175"/>
      <c r="AM14" s="1175"/>
      <c r="AN14" s="1176"/>
      <c r="AO14" s="315">
        <v>187817</v>
      </c>
      <c r="AP14" s="315">
        <v>4328</v>
      </c>
      <c r="AQ14" s="316">
        <v>4078</v>
      </c>
      <c r="AR14" s="317">
        <v>6.1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535</v>
      </c>
      <c r="AL15" s="1175"/>
      <c r="AM15" s="1175"/>
      <c r="AN15" s="1176"/>
      <c r="AO15" s="315">
        <v>148932</v>
      </c>
      <c r="AP15" s="315">
        <v>3432</v>
      </c>
      <c r="AQ15" s="316">
        <v>2195</v>
      </c>
      <c r="AR15" s="317">
        <v>56.4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536</v>
      </c>
      <c r="AL16" s="1178"/>
      <c r="AM16" s="1178"/>
      <c r="AN16" s="1179"/>
      <c r="AO16" s="315">
        <v>-467737</v>
      </c>
      <c r="AP16" s="315">
        <v>-10777</v>
      </c>
      <c r="AQ16" s="316">
        <v>-8893</v>
      </c>
      <c r="AR16" s="317">
        <v>21.2</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187</v>
      </c>
      <c r="AL17" s="1178"/>
      <c r="AM17" s="1178"/>
      <c r="AN17" s="1179"/>
      <c r="AO17" s="315">
        <v>5489704</v>
      </c>
      <c r="AP17" s="315">
        <v>126491</v>
      </c>
      <c r="AQ17" s="316">
        <v>105714</v>
      </c>
      <c r="AR17" s="317">
        <v>19.7</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537</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538</v>
      </c>
      <c r="AP20" s="323" t="s">
        <v>539</v>
      </c>
      <c r="AQ20" s="324" t="s">
        <v>540</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541</v>
      </c>
      <c r="AL21" s="1170"/>
      <c r="AM21" s="1170"/>
      <c r="AN21" s="1171"/>
      <c r="AO21" s="327">
        <v>10.85</v>
      </c>
      <c r="AP21" s="328">
        <v>10.07</v>
      </c>
      <c r="AQ21" s="329">
        <v>0.78</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542</v>
      </c>
      <c r="AL22" s="1170"/>
      <c r="AM22" s="1170"/>
      <c r="AN22" s="1171"/>
      <c r="AO22" s="332">
        <v>93.8</v>
      </c>
      <c r="AP22" s="333">
        <v>97.6</v>
      </c>
      <c r="AQ22" s="334">
        <v>-3.8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543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544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545</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523</v>
      </c>
      <c r="AP30" s="303"/>
      <c r="AQ30" s="304" t="s">
        <v>524</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525</v>
      </c>
      <c r="AQ31" s="310" t="s">
        <v>526</v>
      </c>
      <c r="AR31" s="311" t="s">
        <v>527</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546</v>
      </c>
      <c r="AL32" s="1186"/>
      <c r="AM32" s="1186"/>
      <c r="AN32" s="1187"/>
      <c r="AO32" s="342">
        <v>2391263</v>
      </c>
      <c r="AP32" s="342">
        <v>55098</v>
      </c>
      <c r="AQ32" s="343">
        <v>67110</v>
      </c>
      <c r="AR32" s="344">
        <v>-17.899999999999999</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547</v>
      </c>
      <c r="AL33" s="1186"/>
      <c r="AM33" s="1186"/>
      <c r="AN33" s="1187"/>
      <c r="AO33" s="342" t="s">
        <v>533</v>
      </c>
      <c r="AP33" s="342" t="s">
        <v>533</v>
      </c>
      <c r="AQ33" s="343" t="s">
        <v>533</v>
      </c>
      <c r="AR33" s="344" t="s">
        <v>533</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548</v>
      </c>
      <c r="AL34" s="1186"/>
      <c r="AM34" s="1186"/>
      <c r="AN34" s="1187"/>
      <c r="AO34" s="342" t="s">
        <v>533</v>
      </c>
      <c r="AP34" s="342" t="s">
        <v>533</v>
      </c>
      <c r="AQ34" s="343">
        <v>6</v>
      </c>
      <c r="AR34" s="344" t="s">
        <v>533</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549</v>
      </c>
      <c r="AL35" s="1186"/>
      <c r="AM35" s="1186"/>
      <c r="AN35" s="1187"/>
      <c r="AO35" s="342">
        <v>809885</v>
      </c>
      <c r="AP35" s="342">
        <v>18661</v>
      </c>
      <c r="AQ35" s="343">
        <v>17795</v>
      </c>
      <c r="AR35" s="344">
        <v>4.9000000000000004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550</v>
      </c>
      <c r="AL36" s="1186"/>
      <c r="AM36" s="1186"/>
      <c r="AN36" s="1187"/>
      <c r="AO36" s="342">
        <v>93859</v>
      </c>
      <c r="AP36" s="342">
        <v>2163</v>
      </c>
      <c r="AQ36" s="343">
        <v>2500</v>
      </c>
      <c r="AR36" s="344">
        <v>-13.5</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551</v>
      </c>
      <c r="AL37" s="1186"/>
      <c r="AM37" s="1186"/>
      <c r="AN37" s="1187"/>
      <c r="AO37" s="342">
        <v>39199</v>
      </c>
      <c r="AP37" s="342">
        <v>903</v>
      </c>
      <c r="AQ37" s="343">
        <v>1001</v>
      </c>
      <c r="AR37" s="344">
        <v>-9.8000000000000007</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552</v>
      </c>
      <c r="AL38" s="1189"/>
      <c r="AM38" s="1189"/>
      <c r="AN38" s="1190"/>
      <c r="AO38" s="345" t="s">
        <v>533</v>
      </c>
      <c r="AP38" s="345" t="s">
        <v>533</v>
      </c>
      <c r="AQ38" s="346">
        <v>4</v>
      </c>
      <c r="AR38" s="334" t="s">
        <v>533</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553</v>
      </c>
      <c r="AL39" s="1189"/>
      <c r="AM39" s="1189"/>
      <c r="AN39" s="1190"/>
      <c r="AO39" s="342">
        <v>-64995</v>
      </c>
      <c r="AP39" s="342">
        <v>-1498</v>
      </c>
      <c r="AQ39" s="343">
        <v>-3748</v>
      </c>
      <c r="AR39" s="344">
        <v>-60</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554</v>
      </c>
      <c r="AL40" s="1186"/>
      <c r="AM40" s="1186"/>
      <c r="AN40" s="1187"/>
      <c r="AO40" s="342">
        <v>-2341610</v>
      </c>
      <c r="AP40" s="342">
        <v>-53954</v>
      </c>
      <c r="AQ40" s="343">
        <v>-58908</v>
      </c>
      <c r="AR40" s="344">
        <v>-8.4</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301</v>
      </c>
      <c r="AL41" s="1192"/>
      <c r="AM41" s="1192"/>
      <c r="AN41" s="1193"/>
      <c r="AO41" s="342">
        <v>927601</v>
      </c>
      <c r="AP41" s="342">
        <v>21373</v>
      </c>
      <c r="AQ41" s="343">
        <v>25761</v>
      </c>
      <c r="AR41" s="344">
        <v>-17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555</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556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557</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523</v>
      </c>
      <c r="AN49" s="1182" t="s">
        <v>558</v>
      </c>
      <c r="AO49" s="1183"/>
      <c r="AP49" s="1183"/>
      <c r="AQ49" s="1183"/>
      <c r="AR49" s="1184"/>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559</v>
      </c>
      <c r="AO50" s="359" t="s">
        <v>560</v>
      </c>
      <c r="AP50" s="360" t="s">
        <v>561</v>
      </c>
      <c r="AQ50" s="361" t="s">
        <v>562</v>
      </c>
      <c r="AR50" s="362" t="s">
        <v>563</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564</v>
      </c>
      <c r="AL51" s="355"/>
      <c r="AM51" s="363">
        <v>3143698</v>
      </c>
      <c r="AN51" s="364">
        <v>67882</v>
      </c>
      <c r="AO51" s="365">
        <v>6.9</v>
      </c>
      <c r="AP51" s="366">
        <v>106614</v>
      </c>
      <c r="AQ51" s="367">
        <v>17.2</v>
      </c>
      <c r="AR51" s="368">
        <v>-10.3</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565</v>
      </c>
      <c r="AM52" s="371">
        <v>2391983</v>
      </c>
      <c r="AN52" s="372">
        <v>51650</v>
      </c>
      <c r="AO52" s="373">
        <v>24.6</v>
      </c>
      <c r="AP52" s="374">
        <v>45545</v>
      </c>
      <c r="AQ52" s="375">
        <v>20.7</v>
      </c>
      <c r="AR52" s="376">
        <v>3.9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566</v>
      </c>
      <c r="AL53" s="355"/>
      <c r="AM53" s="363">
        <v>3528540</v>
      </c>
      <c r="AN53" s="364">
        <v>77484</v>
      </c>
      <c r="AO53" s="365">
        <v>14.1</v>
      </c>
      <c r="AP53" s="366">
        <v>85459</v>
      </c>
      <c r="AQ53" s="367">
        <v>-19.8</v>
      </c>
      <c r="AR53" s="368">
        <v>33.9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565</v>
      </c>
      <c r="AM54" s="371">
        <v>2549051</v>
      </c>
      <c r="AN54" s="372">
        <v>55975</v>
      </c>
      <c r="AO54" s="373">
        <v>8.4</v>
      </c>
      <c r="AP54" s="374">
        <v>44378</v>
      </c>
      <c r="AQ54" s="375">
        <v>-2.6</v>
      </c>
      <c r="AR54" s="376">
        <v>11</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567</v>
      </c>
      <c r="AL55" s="355"/>
      <c r="AM55" s="363">
        <v>3129545</v>
      </c>
      <c r="AN55" s="364">
        <v>69744</v>
      </c>
      <c r="AO55" s="365">
        <v>-10</v>
      </c>
      <c r="AP55" s="366">
        <v>83280</v>
      </c>
      <c r="AQ55" s="367">
        <v>-2.5</v>
      </c>
      <c r="AR55" s="368">
        <v>-7.5</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565</v>
      </c>
      <c r="AM56" s="371">
        <v>1910928</v>
      </c>
      <c r="AN56" s="372">
        <v>42586</v>
      </c>
      <c r="AO56" s="373">
        <v>-23.9</v>
      </c>
      <c r="AP56" s="374">
        <v>43123</v>
      </c>
      <c r="AQ56" s="375">
        <v>-2.8</v>
      </c>
      <c r="AR56" s="376">
        <v>-21.1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568</v>
      </c>
      <c r="AL57" s="355"/>
      <c r="AM57" s="363">
        <v>3132358</v>
      </c>
      <c r="AN57" s="364">
        <v>70762</v>
      </c>
      <c r="AO57" s="365">
        <v>1.5</v>
      </c>
      <c r="AP57" s="366">
        <v>88968</v>
      </c>
      <c r="AQ57" s="367">
        <v>6.8</v>
      </c>
      <c r="AR57" s="368">
        <v>-5.3</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565</v>
      </c>
      <c r="AM58" s="371">
        <v>1649135</v>
      </c>
      <c r="AN58" s="372">
        <v>37255</v>
      </c>
      <c r="AO58" s="373">
        <v>-12.5</v>
      </c>
      <c r="AP58" s="374">
        <v>45482</v>
      </c>
      <c r="AQ58" s="375">
        <v>5.5</v>
      </c>
      <c r="AR58" s="376">
        <v>-18</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569</v>
      </c>
      <c r="AL59" s="355"/>
      <c r="AM59" s="363">
        <v>5576045</v>
      </c>
      <c r="AN59" s="364">
        <v>128480</v>
      </c>
      <c r="AO59" s="365">
        <v>81.599999999999994</v>
      </c>
      <c r="AP59" s="366">
        <v>85173</v>
      </c>
      <c r="AQ59" s="367">
        <v>-4.3</v>
      </c>
      <c r="AR59" s="368">
        <v>85.9</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565</v>
      </c>
      <c r="AM60" s="371">
        <v>1528850</v>
      </c>
      <c r="AN60" s="372">
        <v>35227</v>
      </c>
      <c r="AO60" s="373">
        <v>-5.4</v>
      </c>
      <c r="AP60" s="374">
        <v>43913</v>
      </c>
      <c r="AQ60" s="375">
        <v>-3.4</v>
      </c>
      <c r="AR60" s="376">
        <v>-2</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570</v>
      </c>
      <c r="AL61" s="377"/>
      <c r="AM61" s="378">
        <v>3702037</v>
      </c>
      <c r="AN61" s="379">
        <v>82870</v>
      </c>
      <c r="AO61" s="380">
        <v>18.8</v>
      </c>
      <c r="AP61" s="381">
        <v>89899</v>
      </c>
      <c r="AQ61" s="382">
        <v>-0.5</v>
      </c>
      <c r="AR61" s="368">
        <v>19.3</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565</v>
      </c>
      <c r="AM62" s="371">
        <v>2005989</v>
      </c>
      <c r="AN62" s="372">
        <v>44539</v>
      </c>
      <c r="AO62" s="373">
        <v>-1.8</v>
      </c>
      <c r="AP62" s="374">
        <v>44488</v>
      </c>
      <c r="AQ62" s="375">
        <v>3.5</v>
      </c>
      <c r="AR62" s="376">
        <v>-5.3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zWSWMq2t1movUHxvPXAKRbZIxzCVcO7R4++Iv+aEId0zdtF0C+5x1Zc5WoXp9hRxzLBVqUGz/xROrzUItTFYQQ==" saltValue="/SBLe/5CCMzQ/dWz+utU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572</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3YBdzQBJitVSzn+QeD+3eomUHeaVOTeaPNYC8kjg5YTTDyKWLs8ZQQOlkXcCTkPRTgr0LgdMPwtgm6lzUSOt4w==" saltValue="45ZDVYROK1CgMiyC46Gt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573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2pAej/WiPO6Ywofx9tTuV0L6bk2QJxh2TNjJ8vAbYkJ5uHEnZQjZwCaafgNJ/1DdxrPgaRQWLwLJJjNyKzAlWg==" saltValue="qmJvXlbEIE/KrJ8PXc5A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194" t="s">
        <v>3</v>
      </c>
      <c r="D47" s="1194"/>
      <c r="E47" s="1195"/>
      <c r="F47" s="11">
        <v>19.34</v>
      </c>
      <c r="G47" s="12">
        <v>19.28</v>
      </c>
      <c r="H47" s="12">
        <v>19.850000000000001</v>
      </c>
      <c r="I47" s="12">
        <v>20.34</v>
      </c>
      <c r="J47" s="13">
        <v>17.23</v>
      </c>
    </row>
    <row r="48" spans="2:10" ht="57.75" customHeight="1">
      <c r="B48" s="14"/>
      <c r="C48" s="1196" t="s">
        <v>4</v>
      </c>
      <c r="D48" s="1196"/>
      <c r="E48" s="1197"/>
      <c r="F48" s="15">
        <v>8.66</v>
      </c>
      <c r="G48" s="16">
        <v>11.34</v>
      </c>
      <c r="H48" s="16">
        <v>11.92</v>
      </c>
      <c r="I48" s="16">
        <v>13.33</v>
      </c>
      <c r="J48" s="17">
        <v>13.58</v>
      </c>
    </row>
    <row r="49" spans="2:10" ht="57.75" customHeight="1" thickBot="1">
      <c r="B49" s="18"/>
      <c r="C49" s="1198" t="s">
        <v>5</v>
      </c>
      <c r="D49" s="1198"/>
      <c r="E49" s="1199"/>
      <c r="F49" s="19" t="s">
        <v>579</v>
      </c>
      <c r="G49" s="20">
        <v>2.73</v>
      </c>
      <c r="H49" s="20">
        <v>0.25</v>
      </c>
      <c r="I49" s="20">
        <v>1.1200000000000001</v>
      </c>
      <c r="J49" s="21" t="s">
        <v>580</v>
      </c>
    </row>
    <row r="50" spans="2:10" ht="13.5" customHeight="1"/>
    <row r="51" spans="2:10" ht="13.5" hidden="1" customHeight="1"/>
    <row r="52" spans="2:10" ht="13.5" hidden="1" customHeight="1"/>
    <row r="53" spans="2:10" ht="13.5" hidden="1" customHeight="1"/>
  </sheetData>
  <sheetProtection algorithmName="SHA-512" hashValue="fOpuhn+1bqEffZvQ7X6C7BnBvEReLp1IdKCped5TpN21bITKUAa2J381CxzdO8o8Cl3Vcia4F5XvUdKY9uA+dw==" saltValue="BWcyvYfPdWS+q+ZjQXX0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2020-03-13T00:31:50Z</cp:lastPrinted>
  <dcterms:created xsi:type="dcterms:W3CDTF">2020-02-10T05:38:44Z</dcterms:created>
  <dcterms:modified xsi:type="dcterms:W3CDTF">2020-09-29T12:21:22Z</dcterms:modified>
  <cp:category/>
</cp:coreProperties>
</file>