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2 （影浦）\04 決算統計\04 財政状況資料集（H29年度の続き）\20200813【作業依頼】平成30年度財政状況資料集の作成について（2回目）\03 HP公表\"/>
    </mc:Choice>
  </mc:AlternateContent>
  <bookViews>
    <workbookView xWindow="0" yWindow="0" windowWidth="15360" windowHeight="7635" tabRatio="835"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C38" i="10"/>
  <c r="AM37" i="10"/>
  <c r="C37" i="10"/>
  <c r="C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U38" i="10" s="1"/>
  <c r="AM34" i="10"/>
  <c r="AM35" i="10" s="1"/>
  <c r="AM36" i="10" s="1"/>
  <c r="BE34" i="10" s="1"/>
  <c r="BE35" i="10" l="1"/>
  <c r="BE36" i="10" s="1"/>
  <c r="BE37" i="10" s="1"/>
  <c r="BW34" i="10"/>
  <c r="BW35" i="10" s="1"/>
  <c r="BW36" i="10" s="1"/>
  <c r="BW37" i="10" s="1"/>
  <c r="BW38" i="10" s="1"/>
  <c r="BW39" i="10" s="1"/>
  <c r="BW40" i="10" s="1"/>
  <c r="BW41" i="10" s="1"/>
  <c r="BW42" i="10" s="1"/>
  <c r="BW43" i="10" s="1"/>
  <c r="CO34" i="10" l="1"/>
  <c r="CO35" i="10" s="1"/>
  <c r="CO36" i="10" s="1"/>
  <c r="CO37" i="10" s="1"/>
  <c r="CO38" i="10" s="1"/>
</calcChain>
</file>

<file path=xl/sharedStrings.xml><?xml version="1.0" encoding="utf-8"?>
<sst xmlns="http://schemas.openxmlformats.org/spreadsheetml/2006/main" count="1193" uniqueCount="655">
  <si>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</si>
  <si>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</si>
  <si>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</si>
  <si>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</si>
  <si>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</si>
  <si>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</si>
  <si>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</si>
  <si>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</si>
  <si>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</si>
  <si>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</si>
  <si>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</si>
  <si>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</si>
  <si>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</si>
  <si>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</si>
  <si>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</si>
  <si>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</si>
  <si>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</si>
  <si>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</si>
  <si>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</si>
  <si>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</si>
  <si>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</si>
  <si>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</si>
  <si>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</si>
  <si>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</si>
  <si>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</si>
  <si>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</si>
  <si>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</si>
  <si>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</si>
  <si>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</si>
  <si>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</si>
  <si>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</si>
  <si>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</si>
  <si>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</si>
  <si>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</si>
  <si>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</si>
  <si>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</si>
  <si>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</si>
  <si>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</si>
  <si>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</si>
  <si>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</si>
  <si>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</si>
  <si>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</si>
  <si>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</si>
  <si>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</si>
  <si>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</si>
  <si>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</si>
  <si>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</si>
  <si>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</si>
  <si>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</si>
  <si>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</si>
  <si>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</si>
  <si>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</si>
  <si>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</si>
  <si>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</si>
  <si>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</si>
  <si>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</si>
  <si>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</si>
  <si>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</si>
  <si>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</si>
  <si>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</si>
  <si>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</si>
  <si>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</si>
  <si>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</si>
  <si>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</si>
  <si>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</si>
  <si>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</si>
  <si>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</si>
  <si>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</si>
  <si>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</si>
  <si>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</si>
  <si>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</si>
  <si>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</si>
  <si>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</si>
  <si>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</si>
  <si>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</si>
  <si>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</si>
  <si>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</si>
  <si>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</si>
  <si>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</si>
  <si>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</si>
  <si>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</si>
  <si>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</si>
  <si>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</si>
  <si>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</si>
  <si>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</si>
  <si>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</si>
  <si>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</si>
  <si>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</si>
  <si>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</si>
  <si>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</si>
  <si>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</si>
  <si>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</si>
  <si>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</si>
  <si>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</si>
  <si>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</si>
  <si>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</si>
  <si>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</si>
  <si>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</si>
  <si>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久万高原町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</si>
  <si>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</si>
  <si>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</si>
  <si>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</si>
  <si>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</si>
  <si>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</si>
  <si>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</si>
  <si>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</si>
  <si>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</si>
  <si>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</si>
  <si>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</si>
  <si>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</si>
  <si>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</si>
  <si>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</si>
  <si>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</si>
  <si>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</si>
  <si>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</si>
  <si>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</si>
  <si>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</si>
  <si>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</si>
  <si>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</si>
  <si>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</si>
  <si>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</si>
  <si>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</si>
  <si>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</si>
  <si>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</si>
  <si>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</si>
  <si>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-12.4</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</si>
  <si>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</si>
  <si>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</si>
  <si>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</si>
  <si>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</si>
  <si>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</si>
  <si>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</si>
  <si>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</si>
  <si>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</si>
  <si>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</si>
  <si>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</si>
  <si>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</si>
  <si>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</si>
  <si>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</si>
  <si>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</si>
  <si>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</si>
  <si>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</si>
  <si>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</si>
  <si>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</si>
  <si>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</si>
  <si>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</si>
  <si>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</si>
  <si>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</si>
  <si>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</si>
  <si>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</si>
  <si>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</si>
  <si>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</si>
  <si>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</si>
  <si>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</si>
  <si>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4"/>
  </si>
  <si>
    <t>うち日本人(％)</t>
    <phoneticPr fontId="5"/>
  </si>
  <si>
    <t>-2.4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</si>
  <si>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</si>
  <si>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</si>
  <si>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</si>
  <si>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</si>
  <si>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</si>
  <si>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</si>
  <si>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</si>
  <si>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</si>
  <si>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</si>
  <si>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</si>
  <si>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</si>
  <si>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</si>
  <si>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</si>
  <si>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</si>
  <si>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</si>
  <si>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</si>
  <si>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</si>
  <si>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</si>
  <si>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</si>
  <si>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</si>
  <si>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</si>
  <si>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</si>
  <si>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</si>
  <si>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</si>
  <si>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</si>
  <si>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</si>
  <si>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</si>
  <si>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</si>
  <si>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</si>
  <si>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</si>
  <si>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</si>
  <si>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</si>
  <si>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</si>
  <si>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</si>
  <si>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</si>
  <si>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</si>
  <si>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</si>
  <si>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</si>
  <si>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</si>
  <si>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</si>
  <si>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</si>
  <si>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</si>
  <si>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</si>
  <si>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</si>
  <si>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</si>
  <si>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</si>
  <si>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</si>
  <si>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</si>
  <si>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</si>
  <si>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</si>
  <si>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</si>
  <si>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</si>
  <si>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</si>
  <si>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</si>
  <si>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</si>
  <si>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</si>
  <si>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</si>
  <si>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</si>
  <si>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</si>
  <si>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愛媛県久万高原町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</si>
  <si>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</si>
  <si>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</si>
  <si>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</si>
  <si>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</si>
  <si>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</si>
  <si>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</si>
  <si>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</si>
  <si>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</si>
  <si>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</si>
  <si>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</si>
  <si>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</si>
  <si>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</si>
  <si>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</si>
  <si>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</si>
  <si>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</si>
  <si>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</si>
  <si>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</si>
  <si>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</si>
  <si>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</si>
  <si>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</si>
  <si>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</si>
  <si>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</si>
  <si>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</si>
  <si>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</si>
  <si>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</si>
  <si>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</si>
  <si>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</si>
  <si>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</si>
  <si>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</si>
  <si>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</si>
  <si>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</si>
  <si>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</si>
  <si>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</si>
  <si>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</si>
  <si>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</si>
  <si>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</si>
  <si>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</si>
  <si>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</si>
  <si>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</si>
  <si>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</si>
  <si>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</si>
  <si>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</si>
  <si>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</si>
  <si>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</si>
  <si>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</si>
  <si>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</si>
  <si>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</si>
  <si>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</si>
  <si>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</si>
  <si>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</si>
  <si>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</si>
  <si>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</si>
  <si>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</si>
  <si>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</si>
  <si>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</si>
  <si>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</si>
  <si>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</si>
  <si>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</si>
  <si>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</si>
  <si>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</si>
  <si>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</si>
  <si>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</si>
  <si>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</si>
  <si>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</si>
  <si>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</si>
  <si>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</si>
  <si>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</si>
  <si>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</si>
  <si>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</si>
  <si>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</si>
  <si>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</si>
  <si>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</si>
  <si>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</si>
  <si>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</si>
  <si>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</si>
  <si>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</si>
  <si>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</si>
  <si>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</si>
  <si>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</si>
  <si>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</si>
  <si>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</si>
  <si>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</si>
  <si>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</si>
  <si>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</si>
  <si>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</si>
  <si>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</si>
  <si>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</si>
  <si>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</si>
  <si>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</si>
  <si>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</si>
  <si>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</si>
  <si>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</si>
  <si>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</si>
  <si>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</si>
  <si>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</si>
  <si>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</si>
  <si>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</si>
  <si>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</si>
  <si>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</si>
  <si>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</si>
  <si>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</si>
  <si>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</si>
  <si>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</si>
  <si>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</si>
  <si>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</si>
  <si>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</si>
  <si>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</si>
  <si>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</si>
  <si>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</si>
  <si>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</si>
  <si>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</si>
  <si>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</si>
  <si>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</si>
  <si>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</si>
  <si>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</si>
  <si>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</si>
  <si>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</si>
  <si>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</si>
  <si>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</si>
  <si>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</si>
  <si>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</si>
  <si>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</si>
  <si>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</si>
  <si>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病院</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</si>
  <si>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</si>
  <si>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</si>
  <si>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</si>
  <si>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</si>
  <si>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</si>
  <si>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</si>
  <si>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</si>
  <si>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</si>
  <si>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</si>
  <si>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</si>
  <si>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</si>
  <si>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</si>
  <si>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</si>
  <si>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</si>
  <si>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</si>
  <si>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</si>
  <si>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</si>
  <si>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</si>
  <si>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</si>
  <si>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</si>
  <si>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</si>
  <si>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</si>
  <si>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</si>
  <si>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</si>
  <si>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</si>
  <si>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愛媛県久万高原町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</si>
  <si>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</si>
  <si>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</si>
  <si>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</si>
  <si>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</si>
  <si>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</si>
  <si>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</si>
  <si>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</si>
  <si>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</si>
  <si>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</si>
  <si>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</si>
  <si>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</si>
  <si>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</si>
  <si>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</si>
  <si>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</si>
  <si>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</si>
  <si>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</si>
  <si>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</si>
  <si>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</si>
  <si>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</si>
  <si>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</si>
  <si>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凶荒予備事業特別会計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</si>
  <si>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</si>
  <si>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</si>
  <si>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</si>
  <si>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</si>
  <si>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</si>
  <si>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</si>
  <si>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</si>
  <si>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</si>
  <si>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</si>
  <si>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</si>
  <si>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</si>
  <si>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</si>
  <si>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</si>
  <si>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</si>
  <si>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訪問看護事業特別会計</t>
    <phoneticPr fontId="5"/>
  </si>
  <si>
    <t>国民健康保険事業特別会計</t>
    <phoneticPr fontId="5"/>
  </si>
  <si>
    <t>国民健康保険診療所事業特別会計</t>
    <phoneticPr fontId="5"/>
  </si>
  <si>
    <t>介護保険事業特別会計</t>
    <phoneticPr fontId="5"/>
  </si>
  <si>
    <t>後期高齢者医療保険事業特別会計</t>
    <phoneticPr fontId="5"/>
  </si>
  <si>
    <t>病院事業会計</t>
    <phoneticPr fontId="5"/>
  </si>
  <si>
    <t>法適用企業</t>
    <phoneticPr fontId="5"/>
  </si>
  <si>
    <t>老人保健施設事業会計</t>
    <phoneticPr fontId="5"/>
  </si>
  <si>
    <t>法適用企業</t>
    <phoneticPr fontId="5"/>
  </si>
  <si>
    <t>簡易水道事業会計</t>
    <phoneticPr fontId="5"/>
  </si>
  <si>
    <t>公共下水道事業特別会計</t>
    <phoneticPr fontId="5"/>
  </si>
  <si>
    <t>法非適用企業</t>
    <phoneticPr fontId="5"/>
  </si>
  <si>
    <t>農業集落排水事業特別会計</t>
    <phoneticPr fontId="5"/>
  </si>
  <si>
    <t>法非適用企業</t>
    <phoneticPr fontId="5"/>
  </si>
  <si>
    <t>浄化槽事業特別会計</t>
    <phoneticPr fontId="5"/>
  </si>
  <si>
    <t>法非適用企業</t>
    <phoneticPr fontId="5"/>
  </si>
  <si>
    <t>分譲宅地造成事業特別会計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</si>
  <si>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</si>
  <si>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</si>
  <si>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</si>
  <si>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</si>
  <si>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</si>
  <si>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</si>
  <si>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</si>
  <si>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</si>
  <si>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</si>
  <si>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</si>
  <si>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</si>
  <si>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</si>
  <si>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</si>
  <si>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</si>
  <si>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</si>
  <si>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</si>
  <si>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</si>
  <si>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</si>
  <si>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</si>
  <si>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</si>
  <si>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</si>
  <si>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</si>
  <si>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</si>
  <si>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</si>
  <si>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</si>
  <si>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</si>
  <si>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</si>
  <si>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</si>
  <si>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</si>
  <si>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</si>
  <si>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</si>
  <si>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</si>
  <si>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</si>
  <si>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</si>
  <si>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</si>
  <si>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</si>
  <si>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</si>
  <si>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</si>
  <si>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</si>
  <si>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</si>
  <si>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</si>
  <si>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</si>
  <si>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</si>
  <si>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</si>
  <si>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</si>
  <si>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</si>
  <si>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</si>
  <si>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</si>
  <si>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</si>
  <si>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</si>
  <si>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</si>
  <si>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</si>
  <si>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</si>
  <si>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</si>
  <si>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</si>
  <si>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</si>
  <si>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</si>
  <si>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</si>
  <si>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</si>
  <si>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</si>
  <si>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</si>
  <si>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</si>
  <si>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</si>
  <si>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</si>
  <si>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</si>
  <si>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</si>
  <si>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</si>
  <si>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</si>
  <si>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</si>
  <si>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</si>
  <si>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農業集落排水事業特別会計</t>
    <phoneticPr fontId="5"/>
  </si>
  <si>
    <t>(Ｆ)</t>
    <phoneticPr fontId="5"/>
  </si>
  <si>
    <t>老人保健施設事業会計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</si>
  <si>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</si>
  <si>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</si>
  <si>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</si>
  <si>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</si>
  <si>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</si>
  <si>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</si>
  <si>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</si>
  <si>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</si>
  <si>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</si>
  <si>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</si>
  <si>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</si>
  <si>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</si>
  <si>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</si>
  <si>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</si>
  <si>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</si>
  <si>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</si>
  <si>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</si>
  <si>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</si>
  <si>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</si>
  <si>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</si>
  <si>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</si>
  <si>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</si>
  <si>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</si>
  <si>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</si>
  <si>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</si>
  <si>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</si>
  <si>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</si>
  <si>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</si>
  <si>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</si>
  <si>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</si>
  <si>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</si>
  <si>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</si>
  <si>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</si>
  <si>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</si>
  <si>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</si>
  <si>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</si>
  <si>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</si>
  <si>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</si>
  <si>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</si>
  <si>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</si>
  <si>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</si>
  <si>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</si>
  <si>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</si>
  <si>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</si>
  <si>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</si>
  <si>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</si>
  <si>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</si>
  <si>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</si>
  <si>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</si>
  <si>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</si>
  <si>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</si>
  <si>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</si>
  <si>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</si>
  <si>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</si>
  <si>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</si>
  <si>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</si>
  <si>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</si>
  <si>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</si>
  <si>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</si>
  <si>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</si>
  <si>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</si>
  <si>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</si>
  <si>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</si>
  <si>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</si>
  <si>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</si>
  <si>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</si>
  <si>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</si>
  <si>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</si>
  <si>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</si>
  <si>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</si>
  <si>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</si>
  <si>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</si>
  <si>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</si>
  <si>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</si>
  <si>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</si>
  <si>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</si>
  <si>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</si>
  <si>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</si>
  <si>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</si>
  <si>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</si>
  <si>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</si>
  <si>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</si>
  <si>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</si>
  <si>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</si>
  <si>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</si>
  <si>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20.01</t>
  </si>
  <si>
    <t>▲ 6.81</t>
  </si>
  <si>
    <t>一般会計</t>
  </si>
  <si>
    <t>病院事業会計</t>
  </si>
  <si>
    <t>老人保健施設事業会計</t>
  </si>
  <si>
    <t>国民健康保険事業特別会計</t>
  </si>
  <si>
    <t>簡易水道事業会計</t>
  </si>
  <si>
    <t>凶荒予備事業特別会計</t>
  </si>
  <si>
    <t>介護保険事業特別会計</t>
  </si>
  <si>
    <t>国民健康保険診療所事業特別会計</t>
  </si>
  <si>
    <t>その他会計（赤字）</t>
  </si>
  <si>
    <t>その他会計（黒字）</t>
  </si>
  <si>
    <t>H25末</t>
    <phoneticPr fontId="5"/>
  </si>
  <si>
    <t>H26末</t>
    <phoneticPr fontId="5"/>
  </si>
  <si>
    <t>H27末</t>
    <phoneticPr fontId="5"/>
  </si>
  <si>
    <t>H28末</t>
    <phoneticPr fontId="5"/>
  </si>
  <si>
    <t>H29末</t>
    <phoneticPr fontId="5"/>
  </si>
  <si>
    <t>公益社団法人久万高原農業公社</t>
    <rPh sb="0" eb="2">
      <t>コウエキ</t>
    </rPh>
    <rPh sb="2" eb="4">
      <t>シャダン</t>
    </rPh>
    <rPh sb="4" eb="6">
      <t>ホウジン</t>
    </rPh>
    <rPh sb="6" eb="10">
      <t>クマコウゲン</t>
    </rPh>
    <rPh sb="10" eb="12">
      <t>ノウギョウ</t>
    </rPh>
    <rPh sb="12" eb="14">
      <t>コウシャ</t>
    </rPh>
    <phoneticPr fontId="2"/>
  </si>
  <si>
    <t>株式会社いぶき</t>
    <rPh sb="0" eb="4">
      <t>カブシキガイシャ</t>
    </rPh>
    <phoneticPr fontId="2"/>
  </si>
  <si>
    <t>一般社団法人柳谷産業開発公社</t>
    <rPh sb="0" eb="2">
      <t>イッパン</t>
    </rPh>
    <rPh sb="2" eb="4">
      <t>シャダン</t>
    </rPh>
    <rPh sb="4" eb="6">
      <t>ホウジン</t>
    </rPh>
    <rPh sb="6" eb="8">
      <t>ヤナダニ</t>
    </rPh>
    <rPh sb="8" eb="10">
      <t>サンギョウ</t>
    </rPh>
    <rPh sb="10" eb="12">
      <t>カイハツ</t>
    </rPh>
    <rPh sb="12" eb="14">
      <t>コウシャ</t>
    </rPh>
    <phoneticPr fontId="2"/>
  </si>
  <si>
    <t>株式会社みかわ</t>
    <rPh sb="0" eb="4">
      <t>カブシキガイシャ</t>
    </rPh>
    <phoneticPr fontId="2"/>
  </si>
  <si>
    <t>松山広域福祉施設事務組合　一般会計</t>
    <rPh sb="0" eb="2">
      <t>マツヤマ</t>
    </rPh>
    <rPh sb="2" eb="4">
      <t>コウイキ</t>
    </rPh>
    <rPh sb="4" eb="6">
      <t>フクシ</t>
    </rPh>
    <rPh sb="6" eb="8">
      <t>シセツ</t>
    </rPh>
    <rPh sb="8" eb="10">
      <t>ジム</t>
    </rPh>
    <rPh sb="10" eb="12">
      <t>クミアイ</t>
    </rPh>
    <rPh sb="13" eb="15">
      <t>イッパン</t>
    </rPh>
    <rPh sb="15" eb="17">
      <t>カイケイ</t>
    </rPh>
    <phoneticPr fontId="2"/>
  </si>
  <si>
    <t>松山広域福祉施設事務組合　公営企業会計</t>
    <rPh sb="0" eb="2">
      <t>マツヤマ</t>
    </rPh>
    <rPh sb="2" eb="4">
      <t>コウイキ</t>
    </rPh>
    <rPh sb="4" eb="6">
      <t>フクシ</t>
    </rPh>
    <rPh sb="6" eb="8">
      <t>シセツ</t>
    </rPh>
    <rPh sb="8" eb="10">
      <t>ジム</t>
    </rPh>
    <rPh sb="10" eb="12">
      <t>クミアイ</t>
    </rPh>
    <rPh sb="13" eb="15">
      <t>コウエイ</t>
    </rPh>
    <rPh sb="15" eb="17">
      <t>キギョウ</t>
    </rPh>
    <rPh sb="17" eb="19">
      <t>カイケイ</t>
    </rPh>
    <phoneticPr fontId="2"/>
  </si>
  <si>
    <t>愛媛県市町総合事務組合　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</si>
  <si>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　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</si>
  <si>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　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</si>
  <si>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　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</si>
  <si>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　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</si>
  <si>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　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</si>
  <si>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</si>
  <si>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　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</si>
  <si>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愛媛県後期高齢者医療広域連合　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</si>
  <si>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防災減災基金</t>
    <rPh sb="0" eb="2">
      <t>ボウサイ</t>
    </rPh>
    <rPh sb="2" eb="4">
      <t>ゲンサイ</t>
    </rPh>
    <rPh sb="4" eb="6">
      <t>キキン</t>
    </rPh>
    <phoneticPr fontId="2"/>
  </si>
  <si>
    <t>農林業担い手育成確保対策事業地域振興基金</t>
    <rPh sb="0" eb="2">
      <t>ノウリン</t>
    </rPh>
    <rPh sb="2" eb="3">
      <t>ギョウ</t>
    </rPh>
    <rPh sb="3" eb="4">
      <t>ニナ</t>
    </rPh>
    <rPh sb="5" eb="6">
      <t>テ</t>
    </rPh>
    <rPh sb="6" eb="8">
      <t>イクセイ</t>
    </rPh>
    <rPh sb="8" eb="10">
      <t>カクホ</t>
    </rPh>
    <rPh sb="10" eb="12">
      <t>タイサク</t>
    </rPh>
    <rPh sb="12" eb="14">
      <t>ジギョウ</t>
    </rPh>
    <rPh sb="14" eb="16">
      <t>チイキ</t>
    </rPh>
    <rPh sb="16" eb="18">
      <t>シンコウ</t>
    </rPh>
    <rPh sb="18" eb="20">
      <t>キキン</t>
    </rPh>
    <phoneticPr fontId="2"/>
  </si>
  <si>
    <t>環境保全基金</t>
    <rPh sb="0" eb="2">
      <t>カンキョウ</t>
    </rPh>
    <rPh sb="2" eb="4">
      <t>ホゼン</t>
    </rPh>
    <rPh sb="4" eb="6">
      <t>キキン</t>
    </rPh>
    <phoneticPr fontId="2"/>
  </si>
  <si>
    <t>まちづくり地域振興基金</t>
    <rPh sb="5" eb="7">
      <t>チイキ</t>
    </rPh>
    <rPh sb="7" eb="9">
      <t>シンコウ</t>
    </rPh>
    <rPh sb="9" eb="11">
      <t>キキン</t>
    </rPh>
    <phoneticPr fontId="2"/>
  </si>
  <si>
    <t>－</t>
    <phoneticPr fontId="2"/>
  </si>
  <si>
    <t>学校教育施設整備基金</t>
    <rPh sb="0" eb="2">
      <t>ガッコウ</t>
    </rPh>
    <rPh sb="2" eb="4">
      <t>キョウイク</t>
    </rPh>
    <rPh sb="4" eb="6">
      <t>シセツ</t>
    </rPh>
    <rPh sb="6" eb="8">
      <t>セイビ</t>
    </rPh>
    <rPh sb="8" eb="10">
      <t>キキン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</si>
  <si>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</si>
  <si>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</si>
  <si>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</si>
  <si>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</si>
  <si>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</si>
  <si>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</si>
  <si>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</si>
  <si>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</si>
  <si>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</si>
  <si>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</si>
  <si>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</si>
  <si>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</si>
  <si>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</si>
  <si>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株式会社さんさん久万高原</t>
    <rPh sb="0" eb="2">
      <t>カブシキ</t>
    </rPh>
    <rPh sb="2" eb="4">
      <t>カイシャ</t>
    </rPh>
    <rPh sb="8" eb="10">
      <t>クマ</t>
    </rPh>
    <rPh sb="10" eb="12">
      <t>コウゲン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</si>
  <si>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</si>
  <si>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</si>
  <si>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</si>
  <si>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</si>
  <si>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</si>
  <si>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</si>
  <si>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</si>
  <si>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</si>
  <si>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</si>
  <si>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</si>
  <si>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</si>
  <si>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</si>
  <si>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</si>
  <si>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</si>
  <si>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</si>
  <si>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</si>
  <si>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</si>
  <si>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</si>
  <si>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類似団体と比較して高いものの、将来負担比率はゼロとなっている。これは、公債費適正化計画に基づき普通建設事業に係る地方債発行の抑制効果が数値に表れている状況である。今後は、大型事業が続くこと及び償還が始まることから元利償還金が大きくなるが、引き続き健全化に努める。</t>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</si>
  <si>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</si>
  <si>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</si>
  <si>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</si>
  <si>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地方債の新規発行を抑制してきた結果、順調に将来負担比率が低下してきた。一方で、有形固定資産減価償却率は類似団体よりも高く、上昇傾向にある。公共施設等総合管理計画に基づき、今後は老朽化対策に積極的に取り組んでいくことが必要で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</si>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</sst>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5"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0" fontId="37" fillId="0" borderId="40" xfId="16" applyFont="1" applyBorder="1" applyAlignment="1" applyProtection="1">
      <alignment horizontal="left" vertical="top" wrapText="1"/>
      <protection locked="0"/>
    </xf>
    <xf numFmtId="0" fontId="37" fillId="0" borderId="54" xfId="16" applyFont="1" applyBorder="1" applyAlignment="1" applyProtection="1">
      <alignment horizontal="left" vertical="top" wrapText="1"/>
      <protection locked="0"/>
    </xf>
    <xf numFmtId="0" fontId="37" fillId="0" borderId="37" xfId="16" applyFont="1" applyBorder="1" applyAlignment="1" applyProtection="1">
      <alignment horizontal="left" vertical="top" wrapText="1"/>
      <protection locked="0"/>
    </xf>
    <xf numFmtId="0" fontId="37" fillId="0" borderId="38" xfId="16" applyFont="1" applyBorder="1" applyAlignment="1" applyProtection="1">
      <alignment horizontal="left" vertical="top" wrapText="1"/>
      <protection locked="0"/>
    </xf>
    <xf numFmtId="0" fontId="37" fillId="0" borderId="0" xfId="16" applyFont="1" applyAlignment="1" applyProtection="1">
      <alignment horizontal="left" vertical="top" wrapText="1"/>
      <protection locked="0"/>
    </xf>
    <xf numFmtId="0" fontId="37" fillId="0" borderId="64" xfId="16" applyFont="1" applyBorder="1" applyAlignment="1" applyProtection="1">
      <alignment horizontal="left" vertical="top" wrapText="1"/>
      <protection locked="0"/>
    </xf>
    <xf numFmtId="0" fontId="37" fillId="0" borderId="48" xfId="16" applyFont="1" applyBorder="1" applyAlignment="1" applyProtection="1">
      <alignment horizontal="left" vertical="top" wrapText="1"/>
      <protection locked="0"/>
    </xf>
    <xf numFmtId="0" fontId="37" fillId="0" borderId="12" xfId="16" applyFont="1" applyBorder="1" applyAlignment="1" applyProtection="1">
      <alignment horizontal="left" vertical="top" wrapText="1"/>
      <protection locked="0"/>
    </xf>
    <xf numFmtId="0" fontId="37"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175675</c:v>
                </c:pt>
                <c:pt idx="1">
                  <c:v>162193</c:v>
                </c:pt>
                <c:pt idx="2">
                  <c:v>168868</c:v>
                </c:pt>
                <c:pt idx="3">
                  <c:v>202870</c:v>
                </c:pt>
                <c:pt idx="4">
                  <c:v>167497</c:v>
                </c:pt>
              </c:numCache>
            </c:numRef>
          </c:val>
          <c:smooth val="0"/>
          <c:extLst>
            <c:ext xmlns:c16="http://schemas.microsoft.com/office/drawing/2014/chart" uri="{C3380CC4-5D6E-409C-BE32-E72D297353CC}">
              <c16:uniqueId val="{00000000-730C-4681-A72E-644D6A76874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120713</c:v>
                </c:pt>
                <c:pt idx="1">
                  <c:v>100466</c:v>
                </c:pt>
                <c:pt idx="2">
                  <c:v>118261</c:v>
                </c:pt>
                <c:pt idx="3">
                  <c:v>122063</c:v>
                </c:pt>
                <c:pt idx="4">
                  <c:v>78474</c:v>
                </c:pt>
              </c:numCache>
            </c:numRef>
          </c:val>
          <c:smooth val="0"/>
          <c:extLst>
            <c:ext xmlns:c16="http://schemas.microsoft.com/office/drawing/2014/chart" uri="{C3380CC4-5D6E-409C-BE32-E72D297353CC}">
              <c16:uniqueId val="{00000001-730C-4681-A72E-644D6A76874E}"/>
            </c:ext>
          </c:extLst>
        </c:ser>
        <c:dLbls>
          <c:showLegendKey val="0"/>
          <c:showVal val="0"/>
          <c:showCatName val="0"/>
          <c:showSerName val="0"/>
          <c:showPercent val="0"/>
          <c:showBubbleSize val="0"/>
        </c:dLbls>
        <c:marker val="1"/>
        <c:smooth val="0"/>
        <c:axId val="359670448"/>
        <c:axId val="359672408"/>
      </c:lineChart>
      <c:catAx>
        <c:axId val="3596704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9672408"/>
        <c:crosses val="autoZero"/>
        <c:auto val="1"/>
        <c:lblAlgn val="ctr"/>
        <c:lblOffset val="100"/>
        <c:tickLblSkip val="1"/>
        <c:tickMarkSkip val="1"/>
        <c:noMultiLvlLbl val="0"/>
      </c:catAx>
      <c:valAx>
        <c:axId val="359672408"/>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96704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9.39</c:v>
                </c:pt>
                <c:pt idx="1">
                  <c:v>6.73</c:v>
                </c:pt>
                <c:pt idx="2">
                  <c:v>10.93</c:v>
                </c:pt>
                <c:pt idx="3">
                  <c:v>9.09</c:v>
                </c:pt>
                <c:pt idx="4">
                  <c:v>11.93</c:v>
                </c:pt>
              </c:numCache>
            </c:numRef>
          </c:val>
          <c:extLst>
            <c:ext xmlns:c16="http://schemas.microsoft.com/office/drawing/2014/chart" uri="{C3380CC4-5D6E-409C-BE32-E72D297353CC}">
              <c16:uniqueId val="{00000000-9A97-4A8C-8D50-9AF6EED543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55.12</c:v>
                </c:pt>
                <c:pt idx="1">
                  <c:v>64.040000000000006</c:v>
                </c:pt>
                <c:pt idx="2">
                  <c:v>75</c:v>
                </c:pt>
                <c:pt idx="3">
                  <c:v>67.11</c:v>
                </c:pt>
                <c:pt idx="4">
                  <c:v>65.52</c:v>
                </c:pt>
              </c:numCache>
            </c:numRef>
          </c:val>
          <c:extLst>
            <c:ext xmlns:c16="http://schemas.microsoft.com/office/drawing/2014/chart" uri="{C3380CC4-5D6E-409C-BE32-E72D297353CC}">
              <c16:uniqueId val="{00000001-9A97-4A8C-8D50-9AF6EED543BE}"/>
            </c:ext>
          </c:extLst>
        </c:ser>
        <c:dLbls>
          <c:showLegendKey val="0"/>
          <c:showVal val="0"/>
          <c:showCatName val="0"/>
          <c:showSerName val="0"/>
          <c:showPercent val="0"/>
          <c:showBubbleSize val="0"/>
        </c:dLbls>
        <c:gapWidth val="250"/>
        <c:overlap val="100"/>
        <c:axId val="384499016"/>
        <c:axId val="384491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5.27</c:v>
                </c:pt>
                <c:pt idx="1">
                  <c:v>0.81</c:v>
                </c:pt>
                <c:pt idx="2">
                  <c:v>3.93</c:v>
                </c:pt>
                <c:pt idx="3">
                  <c:v>-20.010000000000002</c:v>
                </c:pt>
                <c:pt idx="4">
                  <c:v>-6.81</c:v>
                </c:pt>
              </c:numCache>
            </c:numRef>
          </c:val>
          <c:smooth val="0"/>
          <c:extLst>
            <c:ext xmlns:c16="http://schemas.microsoft.com/office/drawing/2014/chart" uri="{C3380CC4-5D6E-409C-BE32-E72D297353CC}">
              <c16:uniqueId val="{00000002-9A97-4A8C-8D50-9AF6EED543BE}"/>
            </c:ext>
          </c:extLst>
        </c:ser>
        <c:dLbls>
          <c:showLegendKey val="0"/>
          <c:showVal val="0"/>
          <c:showCatName val="0"/>
          <c:showSerName val="0"/>
          <c:showPercent val="0"/>
          <c:showBubbleSize val="0"/>
        </c:dLbls>
        <c:marker val="1"/>
        <c:smooth val="0"/>
        <c:axId val="384499016"/>
        <c:axId val="384491568"/>
      </c:lineChart>
      <c:catAx>
        <c:axId val="384499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84491568"/>
        <c:crosses val="autoZero"/>
        <c:auto val="1"/>
        <c:lblAlgn val="ctr"/>
        <c:lblOffset val="100"/>
        <c:tickLblSkip val="1"/>
        <c:tickMarkSkip val="1"/>
        <c:noMultiLvlLbl val="0"/>
      </c:catAx>
      <c:valAx>
        <c:axId val="384491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4499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0.41</c:v>
                </c:pt>
                <c:pt idx="2">
                  <c:v>#N/A</c:v>
                </c:pt>
                <c:pt idx="3">
                  <c:v>0.67</c:v>
                </c:pt>
                <c:pt idx="4">
                  <c:v>#N/A</c:v>
                </c:pt>
                <c:pt idx="5">
                  <c:v>0.48</c:v>
                </c:pt>
                <c:pt idx="6">
                  <c:v>#N/A</c:v>
                </c:pt>
                <c:pt idx="7">
                  <c:v>0.4</c:v>
                </c:pt>
                <c:pt idx="8">
                  <c:v>#N/A</c:v>
                </c:pt>
                <c:pt idx="9">
                  <c:v>0.49</c:v>
                </c:pt>
              </c:numCache>
            </c:numRef>
          </c:val>
          <c:extLst>
            <c:ext xmlns:c16="http://schemas.microsoft.com/office/drawing/2014/chart" uri="{C3380CC4-5D6E-409C-BE32-E72D297353CC}">
              <c16:uniqueId val="{00000000-98E5-45E4-B158-C83120C9FAF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E5-45E4-B158-C83120C9FAF4}"/>
            </c:ext>
          </c:extLst>
        </c:ser>
        <c:ser>
          <c:idx val="2"/>
          <c:order val="2"/>
          <c:tx>
            <c:strRef>
              <c:f>データシート!$A$29</c:f>
              <c:strCache>
                <c:ptCount val="1"/>
                <c:pt idx="0">
                  <c:v>国民健康保険診療所事業特別会計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0.09</c:v>
                </c:pt>
                <c:pt idx="2">
                  <c:v>#N/A</c:v>
                </c:pt>
                <c:pt idx="3">
                  <c:v>0.14000000000000001</c:v>
                </c:pt>
                <c:pt idx="4">
                  <c:v>#N/A</c:v>
                </c:pt>
                <c:pt idx="5">
                  <c:v>0.28000000000000003</c:v>
                </c:pt>
                <c:pt idx="6">
                  <c:v>#N/A</c:v>
                </c:pt>
                <c:pt idx="7">
                  <c:v>0.18</c:v>
                </c:pt>
                <c:pt idx="8">
                  <c:v>#N/A</c:v>
                </c:pt>
                <c:pt idx="9">
                  <c:v>0.25</c:v>
                </c:pt>
              </c:numCache>
            </c:numRef>
          </c:val>
          <c:extLst>
            <c:ext xmlns:c16="http://schemas.microsoft.com/office/drawing/2014/chart" uri="{C3380CC4-5D6E-409C-BE32-E72D297353CC}">
              <c16:uniqueId val="{00000002-98E5-45E4-B158-C83120C9FAF4}"/>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0.39</c:v>
                </c:pt>
                <c:pt idx="2">
                  <c:v>#N/A</c:v>
                </c:pt>
                <c:pt idx="3">
                  <c:v>0.4</c:v>
                </c:pt>
                <c:pt idx="4">
                  <c:v>#N/A</c:v>
                </c:pt>
                <c:pt idx="5">
                  <c:v>0.46</c:v>
                </c:pt>
                <c:pt idx="6">
                  <c:v>#N/A</c:v>
                </c:pt>
                <c:pt idx="7">
                  <c:v>0.27</c:v>
                </c:pt>
                <c:pt idx="8">
                  <c:v>#N/A</c:v>
                </c:pt>
                <c:pt idx="9">
                  <c:v>0.28000000000000003</c:v>
                </c:pt>
              </c:numCache>
            </c:numRef>
          </c:val>
          <c:extLst>
            <c:ext xmlns:c16="http://schemas.microsoft.com/office/drawing/2014/chart" uri="{C3380CC4-5D6E-409C-BE32-E72D297353CC}">
              <c16:uniqueId val="{00000003-98E5-45E4-B158-C83120C9FAF4}"/>
            </c:ext>
          </c:extLst>
        </c:ser>
        <c:ser>
          <c:idx val="4"/>
          <c:order val="4"/>
          <c:tx>
            <c:strRef>
              <c:f>データシート!$A$31</c:f>
              <c:strCache>
                <c:ptCount val="1"/>
                <c:pt idx="0">
                  <c:v>凶荒予備事業特別会計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0.08</c:v>
                </c:pt>
                <c:pt idx="2">
                  <c:v>#N/A</c:v>
                </c:pt>
                <c:pt idx="3">
                  <c:v>0.01</c:v>
                </c:pt>
                <c:pt idx="4">
                  <c:v>#N/A</c:v>
                </c:pt>
                <c:pt idx="5">
                  <c:v>0.01</c:v>
                </c:pt>
                <c:pt idx="6">
                  <c:v>#N/A</c:v>
                </c:pt>
                <c:pt idx="7">
                  <c:v>0.02</c:v>
                </c:pt>
                <c:pt idx="8">
                  <c:v>#N/A</c:v>
                </c:pt>
                <c:pt idx="9">
                  <c:v>0.31</c:v>
                </c:pt>
              </c:numCache>
            </c:numRef>
          </c:val>
          <c:extLst>
            <c:ext xmlns:c16="http://schemas.microsoft.com/office/drawing/2014/chart" uri="{C3380CC4-5D6E-409C-BE32-E72D297353CC}">
              <c16:uniqueId val="{00000004-98E5-45E4-B158-C83120C9FAF4}"/>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c:v>
                </c:pt>
                <c:pt idx="1">
                  <c:v>0</c:v>
                </c:pt>
                <c:pt idx="2">
                  <c:v>0</c:v>
                </c:pt>
                <c:pt idx="3">
                  <c:v>0</c:v>
                </c:pt>
                <c:pt idx="4">
                  <c:v>#N/A</c:v>
                </c:pt>
                <c:pt idx="5">
                  <c:v>0.28000000000000003</c:v>
                </c:pt>
                <c:pt idx="6">
                  <c:v>#N/A</c:v>
                </c:pt>
                <c:pt idx="7">
                  <c:v>0.72</c:v>
                </c:pt>
                <c:pt idx="8">
                  <c:v>#N/A</c:v>
                </c:pt>
                <c:pt idx="9">
                  <c:v>1.04</c:v>
                </c:pt>
              </c:numCache>
            </c:numRef>
          </c:val>
          <c:extLst>
            <c:ext xmlns:c16="http://schemas.microsoft.com/office/drawing/2014/chart" uri="{C3380CC4-5D6E-409C-BE32-E72D297353CC}">
              <c16:uniqueId val="{00000005-98E5-45E4-B158-C83120C9FAF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2.1800000000000002</c:v>
                </c:pt>
                <c:pt idx="2">
                  <c:v>#N/A</c:v>
                </c:pt>
                <c:pt idx="3">
                  <c:v>2.25</c:v>
                </c:pt>
                <c:pt idx="4">
                  <c:v>#N/A</c:v>
                </c:pt>
                <c:pt idx="5">
                  <c:v>1.55</c:v>
                </c:pt>
                <c:pt idx="6">
                  <c:v>#N/A</c:v>
                </c:pt>
                <c:pt idx="7">
                  <c:v>2.94</c:v>
                </c:pt>
                <c:pt idx="8">
                  <c:v>#N/A</c:v>
                </c:pt>
                <c:pt idx="9">
                  <c:v>2.38</c:v>
                </c:pt>
              </c:numCache>
            </c:numRef>
          </c:val>
          <c:extLst>
            <c:ext xmlns:c16="http://schemas.microsoft.com/office/drawing/2014/chart" uri="{C3380CC4-5D6E-409C-BE32-E72D297353CC}">
              <c16:uniqueId val="{00000006-98E5-45E4-B158-C83120C9FAF4}"/>
            </c:ext>
          </c:extLst>
        </c:ser>
        <c:ser>
          <c:idx val="7"/>
          <c:order val="7"/>
          <c:tx>
            <c:strRef>
              <c:f>データシート!$A$34</c:f>
              <c:strCache>
                <c:ptCount val="1"/>
                <c:pt idx="0">
                  <c:v>老人保健施設事業会計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5.71</c:v>
                </c:pt>
                <c:pt idx="2">
                  <c:v>#N/A</c:v>
                </c:pt>
                <c:pt idx="3">
                  <c:v>5.69</c:v>
                </c:pt>
                <c:pt idx="4">
                  <c:v>#N/A</c:v>
                </c:pt>
                <c:pt idx="5">
                  <c:v>6.01</c:v>
                </c:pt>
                <c:pt idx="6">
                  <c:v>#N/A</c:v>
                </c:pt>
                <c:pt idx="7">
                  <c:v>5.89</c:v>
                </c:pt>
                <c:pt idx="8">
                  <c:v>#N/A</c:v>
                </c:pt>
                <c:pt idx="9">
                  <c:v>5.61</c:v>
                </c:pt>
              </c:numCache>
            </c:numRef>
          </c:val>
          <c:extLst>
            <c:ext xmlns:c16="http://schemas.microsoft.com/office/drawing/2014/chart" uri="{C3380CC4-5D6E-409C-BE32-E72D297353CC}">
              <c16:uniqueId val="{00000007-98E5-45E4-B158-C83120C9FAF4}"/>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12.11</c:v>
                </c:pt>
                <c:pt idx="2">
                  <c:v>#N/A</c:v>
                </c:pt>
                <c:pt idx="3">
                  <c:v>11.91</c:v>
                </c:pt>
                <c:pt idx="4">
                  <c:v>#N/A</c:v>
                </c:pt>
                <c:pt idx="5">
                  <c:v>10.77</c:v>
                </c:pt>
                <c:pt idx="6">
                  <c:v>#N/A</c:v>
                </c:pt>
                <c:pt idx="7">
                  <c:v>10.98</c:v>
                </c:pt>
                <c:pt idx="8">
                  <c:v>#N/A</c:v>
                </c:pt>
                <c:pt idx="9">
                  <c:v>10.83</c:v>
                </c:pt>
              </c:numCache>
            </c:numRef>
          </c:val>
          <c:extLst>
            <c:ext xmlns:c16="http://schemas.microsoft.com/office/drawing/2014/chart" uri="{C3380CC4-5D6E-409C-BE32-E72D297353CC}">
              <c16:uniqueId val="{00000008-98E5-45E4-B158-C83120C9FAF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9.3000000000000007</c:v>
                </c:pt>
                <c:pt idx="2">
                  <c:v>#N/A</c:v>
                </c:pt>
                <c:pt idx="3">
                  <c:v>6.71</c:v>
                </c:pt>
                <c:pt idx="4">
                  <c:v>#N/A</c:v>
                </c:pt>
                <c:pt idx="5">
                  <c:v>10.91</c:v>
                </c:pt>
                <c:pt idx="6">
                  <c:v>#N/A</c:v>
                </c:pt>
                <c:pt idx="7">
                  <c:v>9.06</c:v>
                </c:pt>
                <c:pt idx="8">
                  <c:v>#N/A</c:v>
                </c:pt>
                <c:pt idx="9">
                  <c:v>11.62</c:v>
                </c:pt>
              </c:numCache>
            </c:numRef>
          </c:val>
          <c:extLst>
            <c:ext xmlns:c16="http://schemas.microsoft.com/office/drawing/2014/chart" uri="{C3380CC4-5D6E-409C-BE32-E72D297353CC}">
              <c16:uniqueId val="{00000009-98E5-45E4-B158-C83120C9FAF4}"/>
            </c:ext>
          </c:extLst>
        </c:ser>
        <c:dLbls>
          <c:showLegendKey val="0"/>
          <c:showVal val="0"/>
          <c:showCatName val="0"/>
          <c:showSerName val="0"/>
          <c:showPercent val="0"/>
          <c:showBubbleSize val="0"/>
        </c:dLbls>
        <c:gapWidth val="150"/>
        <c:overlap val="100"/>
        <c:axId val="384494312"/>
        <c:axId val="384494704"/>
      </c:barChart>
      <c:catAx>
        <c:axId val="384494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4494704"/>
        <c:crosses val="autoZero"/>
        <c:auto val="1"/>
        <c:lblAlgn val="ctr"/>
        <c:lblOffset val="100"/>
        <c:tickLblSkip val="1"/>
        <c:tickMarkSkip val="1"/>
        <c:noMultiLvlLbl val="0"/>
      </c:catAx>
      <c:valAx>
        <c:axId val="384494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44943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1276</c:v>
                </c:pt>
                <c:pt idx="5">
                  <c:v>1245</c:v>
                </c:pt>
                <c:pt idx="8">
                  <c:v>1136</c:v>
                </c:pt>
                <c:pt idx="11">
                  <c:v>1150</c:v>
                </c:pt>
                <c:pt idx="14">
                  <c:v>1076</c:v>
                </c:pt>
              </c:numCache>
            </c:numRef>
          </c:val>
          <c:extLst>
            <c:ext xmlns:c16="http://schemas.microsoft.com/office/drawing/2014/chart" uri="{C3380CC4-5D6E-409C-BE32-E72D297353CC}">
              <c16:uniqueId val="{00000000-2B9E-4141-BE37-D49508589E0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B9E-4141-BE37-D49508589E0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18</c:v>
                </c:pt>
                <c:pt idx="3">
                  <c:v>18</c:v>
                </c:pt>
                <c:pt idx="6">
                  <c:v>20</c:v>
                </c:pt>
                <c:pt idx="9">
                  <c:v>17</c:v>
                </c:pt>
                <c:pt idx="12">
                  <c:v>16</c:v>
                </c:pt>
              </c:numCache>
            </c:numRef>
          </c:val>
          <c:extLst>
            <c:ext xmlns:c16="http://schemas.microsoft.com/office/drawing/2014/chart" uri="{C3380CC4-5D6E-409C-BE32-E72D297353CC}">
              <c16:uniqueId val="{00000002-2B9E-4141-BE37-D49508589E0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9E-4141-BE37-D49508589E0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650</c:v>
                </c:pt>
                <c:pt idx="3">
                  <c:v>619</c:v>
                </c:pt>
                <c:pt idx="6">
                  <c:v>591</c:v>
                </c:pt>
                <c:pt idx="9">
                  <c:v>632</c:v>
                </c:pt>
                <c:pt idx="12">
                  <c:v>628</c:v>
                </c:pt>
              </c:numCache>
            </c:numRef>
          </c:val>
          <c:extLst>
            <c:ext xmlns:c16="http://schemas.microsoft.com/office/drawing/2014/chart" uri="{C3380CC4-5D6E-409C-BE32-E72D297353CC}">
              <c16:uniqueId val="{00000004-2B9E-4141-BE37-D49508589E0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9E-4141-BE37-D49508589E0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B9E-4141-BE37-D49508589E0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1258</c:v>
                </c:pt>
                <c:pt idx="3">
                  <c:v>1170</c:v>
                </c:pt>
                <c:pt idx="6">
                  <c:v>1050</c:v>
                </c:pt>
                <c:pt idx="9">
                  <c:v>1087</c:v>
                </c:pt>
                <c:pt idx="12">
                  <c:v>981</c:v>
                </c:pt>
              </c:numCache>
            </c:numRef>
          </c:val>
          <c:extLst>
            <c:ext xmlns:c16="http://schemas.microsoft.com/office/drawing/2014/chart" uri="{C3380CC4-5D6E-409C-BE32-E72D297353CC}">
              <c16:uniqueId val="{00000007-2B9E-4141-BE37-D49508589E06}"/>
            </c:ext>
          </c:extLst>
        </c:ser>
        <c:dLbls>
          <c:showLegendKey val="0"/>
          <c:showVal val="0"/>
          <c:showCatName val="0"/>
          <c:showSerName val="0"/>
          <c:showPercent val="0"/>
          <c:showBubbleSize val="0"/>
        </c:dLbls>
        <c:gapWidth val="100"/>
        <c:overlap val="100"/>
        <c:axId val="384498232"/>
        <c:axId val="3844931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650</c:v>
                </c:pt>
                <c:pt idx="2">
                  <c:v>#N/A</c:v>
                </c:pt>
                <c:pt idx="3">
                  <c:v>#N/A</c:v>
                </c:pt>
                <c:pt idx="4">
                  <c:v>562</c:v>
                </c:pt>
                <c:pt idx="5">
                  <c:v>#N/A</c:v>
                </c:pt>
                <c:pt idx="6">
                  <c:v>#N/A</c:v>
                </c:pt>
                <c:pt idx="7">
                  <c:v>525</c:v>
                </c:pt>
                <c:pt idx="8">
                  <c:v>#N/A</c:v>
                </c:pt>
                <c:pt idx="9">
                  <c:v>#N/A</c:v>
                </c:pt>
                <c:pt idx="10">
                  <c:v>586</c:v>
                </c:pt>
                <c:pt idx="11">
                  <c:v>#N/A</c:v>
                </c:pt>
                <c:pt idx="12">
                  <c:v>#N/A</c:v>
                </c:pt>
                <c:pt idx="13">
                  <c:v>549</c:v>
                </c:pt>
                <c:pt idx="14">
                  <c:v>#N/A</c:v>
                </c:pt>
              </c:numCache>
            </c:numRef>
          </c:val>
          <c:smooth val="0"/>
          <c:extLst>
            <c:ext xmlns:c16="http://schemas.microsoft.com/office/drawing/2014/chart" uri="{C3380CC4-5D6E-409C-BE32-E72D297353CC}">
              <c16:uniqueId val="{00000008-2B9E-4141-BE37-D49508589E06}"/>
            </c:ext>
          </c:extLst>
        </c:ser>
        <c:dLbls>
          <c:showLegendKey val="0"/>
          <c:showVal val="0"/>
          <c:showCatName val="0"/>
          <c:showSerName val="0"/>
          <c:showPercent val="0"/>
          <c:showBubbleSize val="0"/>
        </c:dLbls>
        <c:marker val="1"/>
        <c:smooth val="0"/>
        <c:axId val="384498232"/>
        <c:axId val="384493136"/>
      </c:lineChart>
      <c:catAx>
        <c:axId val="384498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4493136"/>
        <c:crosses val="autoZero"/>
        <c:auto val="1"/>
        <c:lblAlgn val="ctr"/>
        <c:lblOffset val="100"/>
        <c:tickLblSkip val="1"/>
        <c:tickMarkSkip val="1"/>
        <c:noMultiLvlLbl val="0"/>
      </c:catAx>
      <c:valAx>
        <c:axId val="384493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4498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10516</c:v>
                </c:pt>
                <c:pt idx="5">
                  <c:v>9954</c:v>
                </c:pt>
                <c:pt idx="8">
                  <c:v>9663</c:v>
                </c:pt>
                <c:pt idx="11">
                  <c:v>9234</c:v>
                </c:pt>
                <c:pt idx="14">
                  <c:v>8913</c:v>
                </c:pt>
              </c:numCache>
            </c:numRef>
          </c:val>
          <c:extLst>
            <c:ext xmlns:c16="http://schemas.microsoft.com/office/drawing/2014/chart" uri="{C3380CC4-5D6E-409C-BE32-E72D297353CC}">
              <c16:uniqueId val="{00000000-D85B-41AF-B44E-797908BDA0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312</c:v>
                </c:pt>
                <c:pt idx="5">
                  <c:v>285</c:v>
                </c:pt>
                <c:pt idx="8">
                  <c:v>220</c:v>
                </c:pt>
                <c:pt idx="11">
                  <c:v>174</c:v>
                </c:pt>
                <c:pt idx="14">
                  <c:v>113</c:v>
                </c:pt>
              </c:numCache>
            </c:numRef>
          </c:val>
          <c:extLst>
            <c:ext xmlns:c16="http://schemas.microsoft.com/office/drawing/2014/chart" uri="{C3380CC4-5D6E-409C-BE32-E72D297353CC}">
              <c16:uniqueId val="{00000001-D85B-41AF-B44E-797908BDA0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5514</c:v>
                </c:pt>
                <c:pt idx="5">
                  <c:v>6166</c:v>
                </c:pt>
                <c:pt idx="8">
                  <c:v>6412</c:v>
                </c:pt>
                <c:pt idx="11">
                  <c:v>6931</c:v>
                </c:pt>
                <c:pt idx="14">
                  <c:v>6532</c:v>
                </c:pt>
              </c:numCache>
            </c:numRef>
          </c:val>
          <c:extLst>
            <c:ext xmlns:c16="http://schemas.microsoft.com/office/drawing/2014/chart" uri="{C3380CC4-5D6E-409C-BE32-E72D297353CC}">
              <c16:uniqueId val="{00000002-D85B-41AF-B44E-797908BDA0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85B-41AF-B44E-797908BDA0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85B-41AF-B44E-797908BDA0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85B-41AF-B44E-797908BDA0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1506</c:v>
                </c:pt>
                <c:pt idx="3">
                  <c:v>1362</c:v>
                </c:pt>
                <c:pt idx="6">
                  <c:v>1346</c:v>
                </c:pt>
                <c:pt idx="9">
                  <c:v>1365</c:v>
                </c:pt>
                <c:pt idx="12">
                  <c:v>1258</c:v>
                </c:pt>
              </c:numCache>
            </c:numRef>
          </c:val>
          <c:extLst>
            <c:ext xmlns:c16="http://schemas.microsoft.com/office/drawing/2014/chart" uri="{C3380CC4-5D6E-409C-BE32-E72D297353CC}">
              <c16:uniqueId val="{00000006-D85B-41AF-B44E-797908BDA0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85B-41AF-B44E-797908BDA0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6701</c:v>
                </c:pt>
                <c:pt idx="3">
                  <c:v>6243</c:v>
                </c:pt>
                <c:pt idx="6">
                  <c:v>5745</c:v>
                </c:pt>
                <c:pt idx="9">
                  <c:v>5175</c:v>
                </c:pt>
                <c:pt idx="12">
                  <c:v>4807</c:v>
                </c:pt>
              </c:numCache>
            </c:numRef>
          </c:val>
          <c:extLst>
            <c:ext xmlns:c16="http://schemas.microsoft.com/office/drawing/2014/chart" uri="{C3380CC4-5D6E-409C-BE32-E72D297353CC}">
              <c16:uniqueId val="{00000008-D85B-41AF-B44E-797908BDA0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164</c:v>
                </c:pt>
                <c:pt idx="3">
                  <c:v>147</c:v>
                </c:pt>
                <c:pt idx="6">
                  <c:v>126</c:v>
                </c:pt>
                <c:pt idx="9">
                  <c:v>110</c:v>
                </c:pt>
                <c:pt idx="12">
                  <c:v>93</c:v>
                </c:pt>
              </c:numCache>
            </c:numRef>
          </c:val>
          <c:extLst>
            <c:ext xmlns:c16="http://schemas.microsoft.com/office/drawing/2014/chart" uri="{C3380CC4-5D6E-409C-BE32-E72D297353CC}">
              <c16:uniqueId val="{00000009-D85B-41AF-B44E-797908BDA0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9443</c:v>
                </c:pt>
                <c:pt idx="3">
                  <c:v>9103</c:v>
                </c:pt>
                <c:pt idx="6">
                  <c:v>8795</c:v>
                </c:pt>
                <c:pt idx="9">
                  <c:v>8570</c:v>
                </c:pt>
                <c:pt idx="12">
                  <c:v>8190</c:v>
                </c:pt>
              </c:numCache>
            </c:numRef>
          </c:val>
          <c:extLst>
            <c:ext xmlns:c16="http://schemas.microsoft.com/office/drawing/2014/chart" uri="{C3380CC4-5D6E-409C-BE32-E72D297353CC}">
              <c16:uniqueId val="{0000000A-D85B-41AF-B44E-797908BDA0EF}"/>
            </c:ext>
          </c:extLst>
        </c:ser>
        <c:dLbls>
          <c:showLegendKey val="0"/>
          <c:showVal val="0"/>
          <c:showCatName val="0"/>
          <c:showSerName val="0"/>
          <c:showPercent val="0"/>
          <c:showBubbleSize val="0"/>
        </c:dLbls>
        <c:gapWidth val="100"/>
        <c:overlap val="100"/>
        <c:axId val="384495488"/>
        <c:axId val="3844950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1473</c:v>
                </c:pt>
                <c:pt idx="2">
                  <c:v>#N/A</c:v>
                </c:pt>
                <c:pt idx="3">
                  <c:v>#N/A</c:v>
                </c:pt>
                <c:pt idx="4">
                  <c:v>449</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85B-41AF-B44E-797908BDA0EF}"/>
            </c:ext>
          </c:extLst>
        </c:ser>
        <c:dLbls>
          <c:showLegendKey val="0"/>
          <c:showVal val="0"/>
          <c:showCatName val="0"/>
          <c:showSerName val="0"/>
          <c:showPercent val="0"/>
          <c:showBubbleSize val="0"/>
        </c:dLbls>
        <c:marker val="1"/>
        <c:smooth val="0"/>
        <c:axId val="384495488"/>
        <c:axId val="384495096"/>
      </c:lineChart>
      <c:catAx>
        <c:axId val="384495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84495096"/>
        <c:crosses val="autoZero"/>
        <c:auto val="1"/>
        <c:lblAlgn val="ctr"/>
        <c:lblOffset val="100"/>
        <c:tickLblSkip val="1"/>
        <c:tickMarkSkip val="1"/>
        <c:noMultiLvlLbl val="0"/>
      </c:catAx>
      <c:valAx>
        <c:axId val="384495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4495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4578</c:v>
                </c:pt>
                <c:pt idx="1">
                  <c:v>3896</c:v>
                </c:pt>
                <c:pt idx="2">
                  <c:v>3648</c:v>
                </c:pt>
              </c:numCache>
            </c:numRef>
          </c:val>
          <c:extLst>
            <c:ext xmlns:c16="http://schemas.microsoft.com/office/drawing/2014/chart" uri="{C3380CC4-5D6E-409C-BE32-E72D297353CC}">
              <c16:uniqueId val="{00000000-54F0-493F-9F84-371C40A3438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196</c:v>
                </c:pt>
                <c:pt idx="1">
                  <c:v>197</c:v>
                </c:pt>
                <c:pt idx="2">
                  <c:v>197</c:v>
                </c:pt>
              </c:numCache>
            </c:numRef>
          </c:val>
          <c:extLst>
            <c:ext xmlns:c16="http://schemas.microsoft.com/office/drawing/2014/chart" uri="{C3380CC4-5D6E-409C-BE32-E72D297353CC}">
              <c16:uniqueId val="{00000001-54F0-493F-9F84-371C40A3438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2188</c:v>
                </c:pt>
                <c:pt idx="1">
                  <c:v>2711</c:v>
                </c:pt>
                <c:pt idx="2">
                  <c:v>2487</c:v>
                </c:pt>
              </c:numCache>
            </c:numRef>
          </c:val>
          <c:extLst>
            <c:ext xmlns:c16="http://schemas.microsoft.com/office/drawing/2014/chart" uri="{C3380CC4-5D6E-409C-BE32-E72D297353CC}">
              <c16:uniqueId val="{00000002-54F0-493F-9F84-371C40A3438D}"/>
            </c:ext>
          </c:extLst>
        </c:ser>
        <c:dLbls>
          <c:showLegendKey val="0"/>
          <c:showVal val="0"/>
          <c:showCatName val="0"/>
          <c:showSerName val="0"/>
          <c:showPercent val="0"/>
          <c:showBubbleSize val="0"/>
        </c:dLbls>
        <c:gapWidth val="120"/>
        <c:overlap val="100"/>
        <c:axId val="394031080"/>
        <c:axId val="394033040"/>
      </c:barChart>
      <c:catAx>
        <c:axId val="394031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4033040"/>
        <c:crosses val="autoZero"/>
        <c:auto val="1"/>
        <c:lblAlgn val="ctr"/>
        <c:lblOffset val="100"/>
        <c:tickLblSkip val="1"/>
        <c:tickMarkSkip val="1"/>
        <c:noMultiLvlLbl val="0"/>
      </c:catAx>
      <c:valAx>
        <c:axId val="3940330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4031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{19475BB4-7707-4FB8-9759-3F86212D0BE6}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5C72-4A9D-858D-F3D3C9C750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{6B31A76E-C9A0-4FD8-BF67-0347D30DF3A6}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72-4A9D-858D-F3D3C9C750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{F0BBDBF0-8D9C-4D1D-AF6E-DAD986AA7C77}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72-4A9D-858D-F3D3C9C750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{BFB40D2C-EE32-4A45-98F3-4C1B86D25A48}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72-4A9D-858D-F3D3C9C750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{9F01C994-605D-4B8A-8617-011FEDD1A72B}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72-4A9D-858D-F3D3C9C7504A}"/>
                </c:ext>
              </c:extLst>
            </c:dLbl>
            <c:dLbl>
              <c:idx val="8"/>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{1392AE9D-BC36-4278-B6E0-DA8FE8E646CB}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5C72-4A9D-858D-F3D3C9C7504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{689336DA-E750-43CB-924D-C48ACED557D0}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5C72-4A9D-858D-F3D3C9C7504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{33AB781C-24D8-4425-BC1D-3D680E2795B9}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5C72-4A9D-858D-F3D3C9C7504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{A1EB1582-067B-4B57-9192-905A6B144CFF}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5C72-4A9D-858D-F3D3C9C750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65.8</c:v>
                </c:pt>
                <c:pt idx="16">
                  <c:v>66.8</c:v>
                </c:pt>
                <c:pt idx="24">
                  <c:v>67.7</c:v>
                </c:pt>
                <c:pt idx="32">
                  <c:v>69.3</c:v>
                </c:pt>
              </c:numCache>
            </c:numRef>
          </c:xVal>
          <c:yVal>
            <c:numRef>
              <c:f>公会計指標分析・財政指標組合せ分析表!$BP$51:$DC$51</c:f>
              <c:numCache>
                <c:formatCode>#,##0.0;"▲ "#,##0.0</c:formatCode>
                <c:ptCount val="40"/>
                <c:pt idx="8">
                  <c:v>8.3000000000000007</c:v>
                </c:pt>
              </c:numCache>
            </c:numRef>
          </c:yVal>
          <c:smooth val="0"/>
          <c:extLst>
            <c:ext xmlns:c16="http://schemas.microsoft.com/office/drawing/2014/chart" uri="{C3380CC4-5D6E-409C-BE32-E72D297353CC}">
              <c16:uniqueId val="{00000009-5C72-4A9D-858D-F3D3C9C7504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{BEF52E1F-2419-440A-A003-B907CA04DE5A}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5C72-4A9D-858D-F3D3C9C7504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{CCCF2189-9A46-40CD-8808-800CAD484B6F}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72-4A9D-858D-F3D3C9C750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{AD216AC1-03E3-460E-8534-C29D89674971}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72-4A9D-858D-F3D3C9C750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{AE0169A5-DA36-459C-A4FA-009B8632E3DA}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72-4A9D-858D-F3D3C9C750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{0EBE13DB-20E4-4CEC-9CA9-F0074784D1E6}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72-4A9D-858D-F3D3C9C7504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{563AB1DE-D37A-4662-8B12-16C4CD26E52A}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5C72-4A9D-858D-F3D3C9C7504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{C0CB94B4-1AD7-4A10-9BC9-C0456C0B3E2F}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5C72-4A9D-858D-F3D3C9C7504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{82A6BE80-BA4F-4D90-ACE2-C960DAA719F7}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5C72-4A9D-858D-F3D3C9C7504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{A889BC7B-69AC-4B88-B9DF-1D62FE9AB19E}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5C72-4A9D-858D-F3D3C9C750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55.3</c:v>
                </c:pt>
                <c:pt idx="16">
                  <c:v>56.3</c:v>
                </c:pt>
                <c:pt idx="24">
                  <c:v>58.3</c:v>
                </c:pt>
                <c:pt idx="32">
                  <c:v>59</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5C72-4A9D-858D-F3D3C9C7504A}"/>
            </c:ext>
          </c:extLst>
        </c:ser>
        <c:dLbls>
          <c:showLegendKey val="0"/>
          <c:showVal val="1"/>
          <c:showCatName val="0"/>
          <c:showSerName val="0"/>
          <c:showPercent val="0"/>
          <c:showBubbleSize val="0"/>
        </c:dLbls>
        <c:axId val="46179840"/>
        <c:axId val="46181760"/>
      </c:scatterChart>
      <c:valAx>
        <c:axId val="46179840"/>
        <c:scaling>
          <c:orientation val="minMax"/>
          <c:max val="67"/>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9.6999999999999993"/>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{9BC2321B-F4FF-4885-8980-9CE7F3FC6D7F}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E7AE-4763-AE3E-D54B598F663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{B5446F15-D96C-41D2-9746-290D5F5AAD15}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AE-4763-AE3E-D54B598F663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{6BA94909-7E9D-4643-8DDE-D0371B3FD6C4}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AE-4763-AE3E-D54B598F663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{87C3DD65-9860-4947-8441-1CC839B78926}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AE-4763-AE3E-D54B598F663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{BCD1E8EC-679A-49D8-9CF6-043206D0A579}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AE-4763-AE3E-D54B598F6631}"/>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{1474B1F6-9518-45BA-9A42-6159238CB12C}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E7AE-4763-AE3E-D54B598F6631}"/>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{92CDC4A1-5A5B-450E-9B57-A9F68F5CD00C}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E7AE-4763-AE3E-D54B598F6631}"/>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{39366757-6823-40F5-9F68-845437583F6C}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E7AE-4763-AE3E-D54B598F6631}"/>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{42B81BDB-3011-49E8-B975-3F00CB4DCF69}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E7AE-4763-AE3E-D54B598F663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12.5</c:v>
                </c:pt>
                <c:pt idx="8">
                  <c:v>11.5</c:v>
                </c:pt>
                <c:pt idx="16">
                  <c:v>10.9</c:v>
                </c:pt>
                <c:pt idx="24">
                  <c:v>11.1</c:v>
                </c:pt>
                <c:pt idx="32">
                  <c:v>11.6</c:v>
                </c:pt>
              </c:numCache>
            </c:numRef>
          </c:xVal>
          <c:yVal>
            <c:numRef>
              <c:f>公会計指標分析・財政指標組合せ分析表!$BP$73:$DC$73</c:f>
              <c:numCache>
                <c:formatCode>#,##0.0;"▲ "#,##0.0</c:formatCode>
                <c:ptCount val="40"/>
                <c:pt idx="0">
                  <c:v>27.2</c:v>
                </c:pt>
                <c:pt idx="8">
                  <c:v>8.3000000000000007</c:v>
                </c:pt>
              </c:numCache>
            </c:numRef>
          </c:yVal>
          <c:smooth val="0"/>
          <c:extLst>
            <c:ext xmlns:c16="http://schemas.microsoft.com/office/drawing/2014/chart" uri="{C3380CC4-5D6E-409C-BE32-E72D297353CC}">
              <c16:uniqueId val="{00000009-E7AE-4763-AE3E-D54B598F663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{5EB891FF-64DE-48D7-90BB-3A869F2BC6C1}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E7AE-4763-AE3E-D54B598F663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{6A40371F-B2B7-47ED-A1D4-44F0B36C9102}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AE-4763-AE3E-D54B598F663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{B9FD42C8-81FD-43A8-A854-E34BC6BE3282}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AE-4763-AE3E-D54B598F663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{A56EEF50-958C-45D4-BE1B-67EC972753A9}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AE-4763-AE3E-D54B598F663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{C55A3FB5-0FBC-4108-BE1A-86E90A4B701E}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AE-4763-AE3E-D54B598F6631}"/>
                </c:ext>
              </c:extLst>
            </c:dLbl>
            <c:dLbl>
              <c:idx val="8"/>
              <c:layout>
                <c:manualLayout>
                  <c:x val="-2.7251961973552414E-2"/>
                  <c:y val="-9.3162954900551959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{16DA143A-372B-4ABC-814F-6709ED976483}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E7AE-4763-AE3E-D54B598F6631}"/>
                </c:ext>
              </c:extLst>
            </c:dLbl>
            <c:dLbl>
              <c:idx val="16"/>
              <c:layout>
                <c:manualLayout>
                  <c:x val="-3.6144021264668855E-2"/>
                  <c:y val="-8.983671562640642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{85364204-9C28-408E-86BF-885E521B3775}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E7AE-4763-AE3E-D54B598F6631}"/>
                </c:ext>
              </c:extLst>
            </c:dLbl>
            <c:dLbl>
              <c:idx val="24"/>
              <c:layout>
                <c:manualLayout>
                  <c:x val="-3.1697991619110633E-2"/>
                  <c:y val="-1.4412733139850689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{C0249017-B160-4E26-ADB8-6F6C8A187406}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E7AE-4763-AE3E-D54B598F6631}"/>
                </c:ext>
              </c:extLst>
            </c:dLbl>
            <c:dLbl>
              <c:idx val="32"/>
              <c:layout>
                <c:manualLayout>
                  <c:x val="-3.1697991619110633E-2"/>
                  <c:y val="-5.225418468436696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{40BEEC71-E3F3-44DC-9892-067E9F846080}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E7AE-4763-AE3E-D54B598F663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8.6</c:v>
                </c:pt>
                <c:pt idx="16">
                  <c:v>8.5</c:v>
                </c:pt>
                <c:pt idx="24">
                  <c:v>8.5</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7AE-4763-AE3E-D54B598F6631}"/>
            </c:ext>
          </c:extLst>
        </c:ser>
        <c:dLbls>
          <c:showLegendKey val="0"/>
          <c:showVal val="1"/>
          <c:showCatName val="0"/>
          <c:showSerName val="0"/>
          <c:showPercent val="0"/>
          <c:showBubbleSize val="0"/>
        </c:dLbls>
        <c:axId val="84219776"/>
        <c:axId val="84234240"/>
      </c:scatterChart>
      <c:valAx>
        <c:axId val="84219776"/>
        <c:scaling>
          <c:orientation val="minMax"/>
          <c:max val="12.9"/>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2"/>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ＭＳ ゴシック" pitchFamily="49" charset="-128"/>
              <a:ea typeface="ＭＳ ゴシック" pitchFamily="49" charset="-128"/>
            </a:rPr>
            <a:t>　</a:t>
          </a:r>
          <a:r>
            <a:rPr kumimoji="1" lang="ja-JP" altLang="en-US" sz="1100">
              <a:solidFill>
                <a:schemeClr val="tx1"/>
              </a:solidFill>
              <a:latin typeface="ＭＳ ゴシック" pitchFamily="49" charset="-128"/>
              <a:ea typeface="ＭＳ ゴシック" pitchFamily="49" charset="-128"/>
            </a:rPr>
            <a:t>実質公債費比率は、前年度比</a:t>
          </a:r>
          <a:r>
            <a:rPr kumimoji="1" lang="en-US" altLang="ja-JP" sz="1100">
              <a:solidFill>
                <a:schemeClr val="tx1"/>
              </a:solidFill>
              <a:latin typeface="ＭＳ ゴシック" pitchFamily="49" charset="-128"/>
              <a:ea typeface="ＭＳ ゴシック" pitchFamily="49" charset="-128"/>
            </a:rPr>
            <a:t>0.5</a:t>
          </a:r>
          <a:r>
            <a:rPr kumimoji="1" lang="ja-JP" altLang="en-US" sz="1100">
              <a:solidFill>
                <a:schemeClr val="tx1"/>
              </a:solidFill>
              <a:latin typeface="ＭＳ ゴシック" pitchFamily="49" charset="-128"/>
              <a:ea typeface="ＭＳ ゴシック" pitchFamily="49" charset="-128"/>
            </a:rPr>
            <a:t>ポイント増の</a:t>
          </a:r>
          <a:r>
            <a:rPr kumimoji="1" lang="en-US" altLang="ja-JP" sz="1100">
              <a:solidFill>
                <a:schemeClr val="tx1"/>
              </a:solidFill>
              <a:latin typeface="ＭＳ ゴシック" pitchFamily="49" charset="-128"/>
              <a:ea typeface="ＭＳ ゴシック" pitchFamily="49" charset="-128"/>
            </a:rPr>
            <a:t>11.6</a:t>
          </a:r>
          <a:r>
            <a:rPr kumimoji="1" lang="ja-JP" altLang="en-US" sz="1100">
              <a:solidFill>
                <a:schemeClr val="tx1"/>
              </a:solidFill>
              <a:latin typeface="ＭＳ ゴシック" pitchFamily="49" charset="-128"/>
              <a:ea typeface="ＭＳ ゴシック" pitchFamily="49" charset="-128"/>
            </a:rPr>
            <a:t>ポイントとなった。増加となった要因は、普通交付税が</a:t>
          </a:r>
          <a:r>
            <a:rPr kumimoji="1" lang="en-US" altLang="ja-JP" sz="1100">
              <a:solidFill>
                <a:schemeClr val="tx1"/>
              </a:solidFill>
              <a:latin typeface="ＭＳ ゴシック" pitchFamily="49" charset="-128"/>
              <a:ea typeface="ＭＳ ゴシック" pitchFamily="49" charset="-128"/>
            </a:rPr>
            <a:t>230,806</a:t>
          </a:r>
          <a:r>
            <a:rPr kumimoji="1" lang="ja-JP" altLang="en-US" sz="1100">
              <a:solidFill>
                <a:schemeClr val="tx1"/>
              </a:solidFill>
              <a:latin typeface="ＭＳ ゴシック" pitchFamily="49" charset="-128"/>
              <a:ea typeface="ＭＳ ゴシック" pitchFamily="49" charset="-128"/>
            </a:rPr>
            <a:t>千円の減となったことが大きい。</a:t>
          </a:r>
        </a:p>
        <a:p>
          <a:r>
            <a:rPr kumimoji="1" lang="ja-JP" altLang="en-US" sz="1100">
              <a:solidFill>
                <a:srgbClr val="FF0000"/>
              </a:solidFill>
              <a:latin typeface="ＭＳ ゴシック" pitchFamily="49" charset="-128"/>
              <a:ea typeface="ＭＳ ゴシック" pitchFamily="49" charset="-128"/>
            </a:rPr>
            <a:t> </a:t>
          </a:r>
          <a:r>
            <a:rPr kumimoji="1" lang="ja-JP" altLang="en-US" sz="1100">
              <a:solidFill>
                <a:schemeClr val="tx1"/>
              </a:solidFill>
              <a:latin typeface="ＭＳ ゴシック" pitchFamily="49" charset="-128"/>
              <a:ea typeface="ＭＳ ゴシック" pitchFamily="49" charset="-128"/>
            </a:rPr>
            <a:t>比率は増加しているものの、現状は公債費適正化計画に基づき普通建設事業に係る地方債発行の抑制効果が数値に反映されている状況であると言える。</a:t>
          </a:r>
        </a:p>
        <a:p>
          <a:r>
            <a:rPr kumimoji="1" lang="ja-JP" altLang="en-US" sz="1100">
              <a:solidFill>
                <a:schemeClr val="tx1"/>
              </a:solidFill>
              <a:latin typeface="ＭＳ ゴシック" pitchFamily="49" charset="-128"/>
              <a:ea typeface="ＭＳ ゴシック" pitchFamily="49" charset="-128"/>
            </a:rPr>
            <a:t>　しかし、今後は大型事業の償還が開始となり、地方債元利償還金が一時的に増額となる。引き続き借入限度額を設けるなど抑制を継続し健全化に努める。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tx1"/>
              </a:solidFill>
              <a:latin typeface="ＭＳ ゴシック" pitchFamily="49" charset="-128"/>
              <a:ea typeface="ＭＳ ゴシック" pitchFamily="49" charset="-128"/>
            </a:rPr>
            <a:t>　本町においては、実質公債費比率の算定に用いる満期一括償還地方債の償還の財源として積み立てた額の該当はない。</a:t>
          </a:r>
          <a:endParaRPr kumimoji="1" lang="en-US" altLang="ja-JP" sz="1000">
            <a:solidFill>
              <a:schemeClr val="tx1"/>
            </a:solidFill>
            <a:latin typeface="ＭＳ ゴシック" pitchFamily="49" charset="-128"/>
            <a:ea typeface="ＭＳ ゴシック" pitchFamily="49" charset="-128"/>
          </a:endParaRPr>
        </a:p>
        <a:p>
          <a:endParaRPr kumimoji="1" lang="ja-JP" altLang="en-US" sz="1000">
            <a:solidFill>
              <a:srgbClr val="FF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solidFill>
                <a:schemeClr val="tx1"/>
              </a:solidFill>
              <a:latin typeface="ＭＳ ゴシック" pitchFamily="49" charset="-128"/>
              <a:ea typeface="ＭＳ ゴシック" pitchFamily="49" charset="-128"/>
            </a:rPr>
            <a:t>実質公債費比率と同様に、一般会計等に係る地方債の現在高が大きく減少しているのが主な要因となっている。この減少となる取り組みも実質公債費比率の構造で説明した内容と同様である。</a:t>
          </a:r>
        </a:p>
        <a:p>
          <a:r>
            <a:rPr kumimoji="1" lang="ja-JP" altLang="en-US" sz="1100">
              <a:solidFill>
                <a:schemeClr val="tx1"/>
              </a:solidFill>
              <a:latin typeface="ＭＳ ゴシック" pitchFamily="49" charset="-128"/>
              <a:ea typeface="ＭＳ ゴシック" pitchFamily="49" charset="-128"/>
            </a:rPr>
            <a:t>　また、節減に努め、財源不足に陥らないよう財源を捻出し、充当可能基金を増額してきたことも改善が図れた要因としては大きいものと考えられる。</a:t>
          </a:r>
        </a:p>
        <a:p>
          <a:r>
            <a:rPr kumimoji="1" lang="ja-JP" altLang="en-US" sz="1100">
              <a:solidFill>
                <a:schemeClr val="tx1"/>
              </a:solidFill>
              <a:latin typeface="ＭＳ ゴシック" pitchFamily="49" charset="-128"/>
              <a:ea typeface="ＭＳ ゴシック" pitchFamily="49" charset="-128"/>
            </a:rPr>
            <a:t>　今後は大型事業の実施に伴い一時的に地方債現在高及び基金繰入が増加するが、合併特例債による充当可能基金への積立も計画しており、引き続き将来負担比率の健全化を図っていく。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愛媛県久万高原町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基金全体で残高のピークが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年度となっており、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年度からは減少に転じ、</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年度も引き続き減少している。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これは、予算編成時の財源不足分が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から生じ、その補填のために財政調整基金の繰り入れが必要となってきたことと、近年の自然災害の増加に伴う復旧費に基金を充てたことによるものである。また、特定目的基金は面河住民センター耐震補強改修工事、旧柳谷支所取壊しに伴う設計委託料、情報通信基盤整備事業、上浮穴高等学校寮整備事業、教育施設エアコン整備事業等の事業充当のため取り崩しを行っており、総額で減少してきている。</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今後は、高齢化、過疎化により自主財源が乏しい上、町の主要財源の交付税が合併算定替えによる算定の終了と人口減少によって減収していくことから、厳しい財政状況が続くと見込まれ、基金による財源調整が必要となるため減少傾向が続く。</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年度に特定目的基金を再編したが、今後も目的に沿った基金活用を行う。また、積み立て財源が予算内で確保できれば積み立てを行い、必要な事業執行が今後も続けられるように備える。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町の事業執行に必要な特定目的基金が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年度現在</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基金ある。学校、福祉、農林、環境、防災などそれぞれの目的に沿った基金から、年間の予算に必要とする財源を繰り入れて活用している。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に対前年度△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百万円となった要因は、えひめ国体準備基金（国体費用）△</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百万円、消防基金（消防施設整備）△</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273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百万円、環境保全基金（し尿処理施設延命化工事等）△</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百万円及び</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百万円の積み立て、学校教育施設整備基金の＋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百万円の積み立てである。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に対前年度＋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523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百万円となった要因は、防災減災基金の創設</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百万円（防災情報伝達システムや公共施設の耐震化、除却を目的に創設）、学校教育施設整備基金の積み立て＋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126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百万円及び取り崩し△</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百万（学校給食センター建築）、環境保全基金の取り崩し△</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百万円（し尿処理施設延命化工事等）、えひめ国体準備基金（国体費用）の取り崩し△</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百万円である。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に対前年度△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224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百万円となった要因は、防災減災基金（面河住民センター耐震補強改修工事・旧柳谷支所取壊しに伴う設計委託料）△</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百万円、まちづくり地域振興基金（情報通信基盤整備事業等）△</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百万円、農林業担い手育成確保対策事業地域振興基金（農業公園研修生への補助金等）△</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百万円、地域雇用創出推進基金（旧久万ブロック事務所の改修経費）△</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百万円、環境保全基金（環境衛生センター焼却施設解体撤去調査計画業務等）△</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百万円、学校教施設整備基金（上浮穴高等学校寮整備事業・教育施設エアコン整備事業等）△</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百万円、消防基金（消防団員ヘルメット及び活動服等更新整備）△</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　の取り崩しである。</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その他の基金は、事業内で収入があった場合及び運用利息を積み立て、事業執行時に取り崩しをしている。</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年度末に特定目的基金の再編を行い、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に整理した。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今後の財政計画に沿った財源調整に活用するため各基金の取り崩し及び積み立て見通しを行い、計画的かつ適正な管理を行う。</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また、目的が終了した基金は適宜廃止していく。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減少の原因は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年度より一般会計の財源不足を補填するために繰り入れを実施し、</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年度についても繰り入れたことによるものが大きい。</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年度は、当初予算編成時の財源不足分の補填、災害復旧事業財源、情報通信基盤整備事業の財源としての取り崩しを行った。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予算編成時の財源不足が年々顕著になっており、今後は財源調整のための取り崩し額が増加すると見込まれる。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基金額は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年前の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H19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年度と比較して約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千万円程増加したが、これは、近年増加している災害への備えと、合併算定替え終了後の普通交付税の減少を見込み、財源不足に陥らないように積極的な積み立てを行ったものである。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今後の積み立ては、歳計剰余金のみとなる見込みだが、運用を定期預金に頼らず債権運用の額を増やすなどして少しでも積み立て財源の確保を行っていく。</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前年度同額となっており、基金の預金利息を積立てた以外に増減はない。</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現在繰上償還を予定しておらず、当面は積み立て、取り崩しともになく、現状維持の方針である。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6F4ED70-51B6-42D0-BE3C-AD96E27EA3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A3F4A8A-50AC-42FE-B930-10CF636E3A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C4BEB549-650F-4D58-BF83-C377B5530966}"/>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A238BB44-D4AF-4082-889F-390602FE14AF}"/>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D5D240DA-9D54-48AD-A418-381062649207}"/>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25A70B8D-BAE2-4F2B-A149-C738C880B505}"/>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900A2512-07C3-4DE2-B428-2452D668B2EE}"/>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C4B2E7A-7CEB-4631-AF5B-85B708616BC4}"/>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8D71DD7E-7417-4E09-B7CF-8CD9D9F1A6A6}"/>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C0CEFD84-DF1F-462F-AF77-BFAD686A0E87}"/>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C678735E-CF6B-47C0-B303-278CD16D78A5}"/>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80358F6E-DD84-431C-9477-51EBC004F3FE}"/>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4F8F6764-FD12-49A3-8472-A2ADCF0F1C71}"/>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EE36E4ED-4177-474E-AED5-2FA7D36BBB1B}"/>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7DD74640-1F09-4B63-8442-0A0867B7D63C}"/>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854509BC-33A2-4486-99C6-3239F78603DA}"/>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AFB39DFE-7B0A-4EF6-9BA6-6E107B9EF7B1}"/>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97C125A4-F508-4486-99E5-FF0F9A63E7F2}"/>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8,340
8,297
583.69
9,411,572
8,414,402
664,400
5,567,436
8,190,222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CC9C97DE-236E-4488-9347-95F014FE5317}"/>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B4EB1B31-198A-446D-93AC-A44D78965B6C}"/>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39ACEF26-DC0D-44AE-8B00-1B44612165F7}"/>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AC0B93E3-E9ED-4DB5-BA3F-BB2C83401381}"/>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DDBD099F-890E-4C3D-A45C-DB50F72F2024}"/>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167CFD3-D444-4971-890D-D250D9C23683}"/>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9AC7F86C-4473-4329-A279-A976AE343252}"/>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2A057EF9-3715-447F-86A8-F8ACBE84CF44}"/>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70DCD13D-BFC0-472D-AA5A-664E45F808A6}"/>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A5C9496F-9E27-4DBB-9D0B-2A68A46E69E2}"/>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D50E59B-70B4-4184-890A-5EA0BD1E429B}"/>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501BEE3B-A28F-4DAC-86AA-4CCDCDAFA7B5}"/>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D4878F88-5A7A-416A-9674-18A617F9B35C}"/>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2CD4A7B1-CFEF-4DEB-972F-24F64CC2DA84}"/>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CCE652AA-E673-4E69-ACD2-8FA52649D1B6}"/>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D2F69EB6-62B3-4427-A512-6A99CB56F3AE}"/>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1934D5F3-2B5A-4E28-89DE-ACCB25EF7B6E}"/>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a:extLst>
            <a:ext uri="{FF2B5EF4-FFF2-40B4-BE49-F238E27FC236}">
              <a16:creationId xmlns:a16="http://schemas.microsoft.com/office/drawing/2014/main" id="{BA46CE8F-2899-4090-9979-E7BB8293B9F7}"/>
            </a:ext>
          </a:extLst>
        </xdr:cNvPr>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a:extLst>
            <a:ext uri="{FF2B5EF4-FFF2-40B4-BE49-F238E27FC236}">
              <a16:creationId xmlns:a16="http://schemas.microsoft.com/office/drawing/2014/main" id="{1B2D7B5D-1725-4697-84CA-7CD36BE8E405}"/>
            </a:ext>
          </a:extLst>
        </xdr:cNvPr>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a:extLst>
            <a:ext uri="{FF2B5EF4-FFF2-40B4-BE49-F238E27FC236}">
              <a16:creationId xmlns:a16="http://schemas.microsoft.com/office/drawing/2014/main" id="{4F79A573-4369-4A13-A7F2-5647360C7635}"/>
            </a:ext>
          </a:extLst>
        </xdr:cNvPr>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a:extLst>
            <a:ext uri="{FF2B5EF4-FFF2-40B4-BE49-F238E27FC236}">
              <a16:creationId xmlns:a16="http://schemas.microsoft.com/office/drawing/2014/main" id="{936C6AE8-59F7-4300-B979-0DCE954FCE33}"/>
            </a:ext>
          </a:extLst>
        </xdr:cNvPr>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80D63197-D603-4381-9F3D-3C24F96F9CF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0EB18D00-B001-4127-8326-1F4FAAE2CD72}"/>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a:extLst>
            <a:ext uri="{FF2B5EF4-FFF2-40B4-BE49-F238E27FC236}">
              <a16:creationId xmlns:a16="http://schemas.microsoft.com/office/drawing/2014/main" id="{68E7CC0A-813B-401B-A140-B4BA55BC2048}"/>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D782F6A0-AF52-46F6-A4F3-975F49522A1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5276C12F-F169-438F-B469-A91B1A23CAE7}"/>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E055592C-8D45-408D-8D84-000328146B1E}"/>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DDA1C7CD-EEFE-4304-98D8-BF23509EDF37}"/>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5BB2A967-41E0-4542-9551-B09666BC8DCB}"/>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936315C5-E636-4E6B-9DF5-6753F6B7E4C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F3F609F1-F892-45FD-A798-C5CDC9B1B09D}"/>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1E0A52FE-7375-4BD4-A4C7-DE2926FBBE2A}"/>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13AF1A5A-A428-43AB-B6EC-8F5ADD08F103}"/>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0E13CE69-54BA-49A6-B771-06FA957D240E}"/>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26</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策定した公共施設等総合管理計画において、老朽化した施設の集約化・複合化や除却により施設総量を縮減し、将来の更新費用を削減することを目標としている。しかし、有形固定資産減価償却率は類似団体平均より高い水準にあり、今後は計画の進捗管理や見直しを実施することが必要である。</a:t>
          </a:r>
        </a:p>
      </xdr:txBody>
    </xdr:sp>
    <xdr:clientData/>
  </xdr:twoCellAnchor>
  <xdr:oneCellAnchor>
    <xdr:from>
      <xdr:col>4</xdr:col>
      <xdr:colOff>174625</xdr:colOff>
      <xdr:row>23</xdr:row>
      <xdr:rowOff>47625</xdr:rowOff>
    </xdr:from>
    <xdr:ext cx="349839" cy="225703"/>
    <xdr:sp macro="" textlink="">
      <xdr:nvSpPr>
        <xdr:cNvPr id="54" name="テキスト ボックス 53">
          <a:extLst>
            <a:ext uri="{FF2B5EF4-FFF2-40B4-BE49-F238E27FC236}">
              <a16:creationId xmlns:a16="http://schemas.microsoft.com/office/drawing/2014/main" id="{F6E7F334-4CD8-476A-849C-C8B9170B0D84}"/>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a:extLst>
            <a:ext uri="{FF2B5EF4-FFF2-40B4-BE49-F238E27FC236}">
              <a16:creationId xmlns:a16="http://schemas.microsoft.com/office/drawing/2014/main" id="{C284ACF6-BFF4-4D29-B2C9-EC64575C979D}"/>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6" name="テキスト ボックス 55">
          <a:extLst>
            <a:ext uri="{FF2B5EF4-FFF2-40B4-BE49-F238E27FC236}">
              <a16:creationId xmlns:a16="http://schemas.microsoft.com/office/drawing/2014/main" id="{B2ED0FAD-8BEC-4EE8-B283-53F44F8467B6}"/>
            </a:ext>
          </a:extLst>
        </xdr:cNvPr>
        <xdr:cNvSpPr txBox="1"/>
      </xdr:nvSpPr>
      <xdr:spPr>
        <a:xfrm>
          <a:off x="898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7" name="直線コネクタ 56">
          <a:extLst>
            <a:ext uri="{FF2B5EF4-FFF2-40B4-BE49-F238E27FC236}">
              <a16:creationId xmlns:a16="http://schemas.microsoft.com/office/drawing/2014/main" id="{2C3844C1-0AAF-4F3A-B2A0-C7E479F3A1AE}"/>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8" name="テキスト ボックス 57">
          <a:extLst>
            <a:ext uri="{FF2B5EF4-FFF2-40B4-BE49-F238E27FC236}">
              <a16:creationId xmlns:a16="http://schemas.microsoft.com/office/drawing/2014/main" id="{98F3CB1B-506B-40CF-8FCE-FFAA6DE26A41}"/>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9" name="直線コネクタ 58">
          <a:extLst>
            <a:ext uri="{FF2B5EF4-FFF2-40B4-BE49-F238E27FC236}">
              <a16:creationId xmlns:a16="http://schemas.microsoft.com/office/drawing/2014/main" id="{EEFF2D2E-CDE4-4D59-9314-EB85E76D10E7}"/>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0" name="テキスト ボックス 59">
          <a:extLst>
            <a:ext uri="{FF2B5EF4-FFF2-40B4-BE49-F238E27FC236}">
              <a16:creationId xmlns:a16="http://schemas.microsoft.com/office/drawing/2014/main" id="{58185B65-E69A-43EF-AB13-47E5E30F527A}"/>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1" name="直線コネクタ 60">
          <a:extLst>
            <a:ext uri="{FF2B5EF4-FFF2-40B4-BE49-F238E27FC236}">
              <a16:creationId xmlns:a16="http://schemas.microsoft.com/office/drawing/2014/main" id="{9F5F9F46-B882-4F27-941C-9B2A70D12686}"/>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2" name="テキスト ボックス 61">
          <a:extLst>
            <a:ext uri="{FF2B5EF4-FFF2-40B4-BE49-F238E27FC236}">
              <a16:creationId xmlns:a16="http://schemas.microsoft.com/office/drawing/2014/main" id="{341574D2-5939-4D05-97EE-B4156745F49B}"/>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3" name="直線コネクタ 62">
          <a:extLst>
            <a:ext uri="{FF2B5EF4-FFF2-40B4-BE49-F238E27FC236}">
              <a16:creationId xmlns:a16="http://schemas.microsoft.com/office/drawing/2014/main" id="{622B03B5-5694-4F56-902A-BA850580E763}"/>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4" name="テキスト ボックス 63">
          <a:extLst>
            <a:ext uri="{FF2B5EF4-FFF2-40B4-BE49-F238E27FC236}">
              <a16:creationId xmlns:a16="http://schemas.microsoft.com/office/drawing/2014/main" id="{05650871-784A-46C9-A6CA-1BFBF7891128}"/>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a:extLst>
            <a:ext uri="{FF2B5EF4-FFF2-40B4-BE49-F238E27FC236}">
              <a16:creationId xmlns:a16="http://schemas.microsoft.com/office/drawing/2014/main" id="{481CCED1-92D7-4069-9628-0689579A408F}"/>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a:extLst>
            <a:ext uri="{FF2B5EF4-FFF2-40B4-BE49-F238E27FC236}">
              <a16:creationId xmlns:a16="http://schemas.microsoft.com/office/drawing/2014/main" id="{F9A220AA-2611-4DA2-A99C-9DFDF623C663}"/>
            </a:ext>
          </a:extLst>
        </xdr:cNvPr>
        <xdr:cNvSpPr txBox="1"/>
      </xdr:nvSpPr>
      <xdr:spPr>
        <a:xfrm>
          <a:off x="795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a:extLst>
            <a:ext uri="{FF2B5EF4-FFF2-40B4-BE49-F238E27FC236}">
              <a16:creationId xmlns:a16="http://schemas.microsoft.com/office/drawing/2014/main" id="{26DB4A49-7870-4CC7-998C-B15BC6B6FD9A}"/>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26035</xdr:rowOff>
    </xdr:from>
    <xdr:to>
      <xdr:col>23</xdr:col>
      <xdr:colOff>85090</xdr:colOff>
      <xdr:row>33</xdr:row>
      <xdr:rowOff>65151</xdr:rowOff>
    </xdr:to>
    <xdr:cxnSp macro="">
      <xdr:nvCxnSpPr>
        <xdr:cNvPr id="68" name="直線コネクタ 67">
          <a:extLst>
            <a:ext uri="{FF2B5EF4-FFF2-40B4-BE49-F238E27FC236}">
              <a16:creationId xmlns:a16="http://schemas.microsoft.com/office/drawing/2014/main" id="{E5756BEE-8D47-4798-8987-BA52081FB840}"/>
            </a:ext>
          </a:extLst>
        </xdr:cNvPr>
        <xdr:cNvCxnSpPr/>
      </xdr:nvCxnSpPr>
      <xdr:spPr>
        <a:xfrm flipV="1">
          <a:off x="4760595" y="4483735"/>
          <a:ext cx="1270" cy="12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68978</xdr:rowOff>
    </xdr:from>
    <xdr:ext cx="405111" cy="259045"/>
    <xdr:sp macro="" textlink="">
      <xdr:nvSpPr>
        <xdr:cNvPr id="69" name="有形固定資産減価償却率最小値テキスト">
          <a:extLst>
            <a:ext uri="{FF2B5EF4-FFF2-40B4-BE49-F238E27FC236}">
              <a16:creationId xmlns:a16="http://schemas.microsoft.com/office/drawing/2014/main" id="{A14C6708-5814-4588-B836-09BB69E21A3C}"/>
            </a:ext>
          </a:extLst>
        </xdr:cNvPr>
        <xdr:cNvSpPr txBox="1"/>
      </xdr:nvSpPr>
      <xdr:spPr>
        <a:xfrm>
          <a:off x="4813300" y="5726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65151</xdr:rowOff>
    </xdr:from>
    <xdr:to>
      <xdr:col>23</xdr:col>
      <xdr:colOff>174625</xdr:colOff>
      <xdr:row>33</xdr:row>
      <xdr:rowOff>65151</xdr:rowOff>
    </xdr:to>
    <xdr:cxnSp macro="">
      <xdr:nvCxnSpPr>
        <xdr:cNvPr id="70" name="直線コネクタ 69">
          <a:extLst>
            <a:ext uri="{FF2B5EF4-FFF2-40B4-BE49-F238E27FC236}">
              <a16:creationId xmlns:a16="http://schemas.microsoft.com/office/drawing/2014/main" id="{C731CF3A-68FA-4165-BA87-8E50E1BF6DFE}"/>
            </a:ext>
          </a:extLst>
        </xdr:cNvPr>
        <xdr:cNvCxnSpPr/>
      </xdr:nvCxnSpPr>
      <xdr:spPr>
        <a:xfrm>
          <a:off x="4673600" y="5723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144162</xdr:rowOff>
    </xdr:from>
    <xdr:ext cx="405111" cy="259045"/>
    <xdr:sp macro="" textlink="">
      <xdr:nvSpPr>
        <xdr:cNvPr id="71" name="有形固定資産減価償却率最大値テキスト">
          <a:extLst>
            <a:ext uri="{FF2B5EF4-FFF2-40B4-BE49-F238E27FC236}">
              <a16:creationId xmlns:a16="http://schemas.microsoft.com/office/drawing/2014/main" id="{37B25A9E-5ED6-440A-AB9A-C0E07CDA29DD}"/>
            </a:ext>
          </a:extLst>
        </xdr:cNvPr>
        <xdr:cNvSpPr txBox="1"/>
      </xdr:nvSpPr>
      <xdr:spPr>
        <a:xfrm>
          <a:off x="4813300" y="425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26035</xdr:rowOff>
    </xdr:from>
    <xdr:to>
      <xdr:col>23</xdr:col>
      <xdr:colOff>174625</xdr:colOff>
      <xdr:row>26</xdr:row>
      <xdr:rowOff>26035</xdr:rowOff>
    </xdr:to>
    <xdr:cxnSp macro="">
      <xdr:nvCxnSpPr>
        <xdr:cNvPr id="72" name="直線コネクタ 71">
          <a:extLst>
            <a:ext uri="{FF2B5EF4-FFF2-40B4-BE49-F238E27FC236}">
              <a16:creationId xmlns:a16="http://schemas.microsoft.com/office/drawing/2014/main" id="{7FD45881-7EA7-43C1-AFF1-24804D279468}"/>
            </a:ext>
          </a:extLst>
        </xdr:cNvPr>
        <xdr:cNvCxnSpPr/>
      </xdr:nvCxnSpPr>
      <xdr:spPr>
        <a:xfrm>
          <a:off x="4673600" y="448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73" name="有形固定資産減価償却率平均値テキスト">
          <a:extLst>
            <a:ext uri="{FF2B5EF4-FFF2-40B4-BE49-F238E27FC236}">
              <a16:creationId xmlns:a16="http://schemas.microsoft.com/office/drawing/2014/main" id="{E4283D24-8F8B-499F-AD64-F0DAFA1456CF}"/>
            </a:ext>
          </a:extLst>
        </xdr:cNvPr>
        <xdr:cNvSpPr txBox="1"/>
      </xdr:nvSpPr>
      <xdr:spPr>
        <a:xfrm>
          <a:off x="4813300" y="4994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4" name="フローチャート: 判断 73">
          <a:extLst>
            <a:ext uri="{FF2B5EF4-FFF2-40B4-BE49-F238E27FC236}">
              <a16:creationId xmlns:a16="http://schemas.microsoft.com/office/drawing/2014/main" id="{63C26BA6-C35A-4C43-85E8-01FEA219972C}"/>
            </a:ext>
          </a:extLst>
        </xdr:cNvPr>
        <xdr:cNvSpPr/>
      </xdr:nvSpPr>
      <xdr:spPr>
        <a:xfrm>
          <a:off x="47117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58928</xdr:rowOff>
    </xdr:from>
    <xdr:to>
      <xdr:col>19</xdr:col>
      <xdr:colOff>187325</xdr:colOff>
      <xdr:row>29</xdr:row>
      <xdr:rowOff>160528</xdr:rowOff>
    </xdr:to>
    <xdr:sp macro="" textlink="">
      <xdr:nvSpPr>
        <xdr:cNvPr id="75" name="フローチャート: 判断 74">
          <a:extLst>
            <a:ext uri="{FF2B5EF4-FFF2-40B4-BE49-F238E27FC236}">
              <a16:creationId xmlns:a16="http://schemas.microsoft.com/office/drawing/2014/main" id="{513C1685-2E32-4599-91D1-8CAC97C5D700}"/>
            </a:ext>
          </a:extLst>
        </xdr:cNvPr>
        <xdr:cNvSpPr/>
      </xdr:nvSpPr>
      <xdr:spPr>
        <a:xfrm>
          <a:off x="4000500" y="5030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102108</xdr:rowOff>
    </xdr:from>
    <xdr:to>
      <xdr:col>15</xdr:col>
      <xdr:colOff>187325</xdr:colOff>
      <xdr:row>30</xdr:row>
      <xdr:rowOff>32258</xdr:rowOff>
    </xdr:to>
    <xdr:sp macro="" textlink="">
      <xdr:nvSpPr>
        <xdr:cNvPr id="76" name="フローチャート: 判断 75">
          <a:extLst>
            <a:ext uri="{FF2B5EF4-FFF2-40B4-BE49-F238E27FC236}">
              <a16:creationId xmlns:a16="http://schemas.microsoft.com/office/drawing/2014/main" id="{8C00E2FE-A6EF-4CF1-9DDD-C3EAF829D2DE}"/>
            </a:ext>
          </a:extLst>
        </xdr:cNvPr>
        <xdr:cNvSpPr/>
      </xdr:nvSpPr>
      <xdr:spPr>
        <a:xfrm>
          <a:off x="3238500" y="507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123698</xdr:rowOff>
    </xdr:from>
    <xdr:to>
      <xdr:col>11</xdr:col>
      <xdr:colOff>187325</xdr:colOff>
      <xdr:row>30</xdr:row>
      <xdr:rowOff>53848</xdr:rowOff>
    </xdr:to>
    <xdr:sp macro="" textlink="">
      <xdr:nvSpPr>
        <xdr:cNvPr id="77" name="フローチャート: 判断 76">
          <a:extLst>
            <a:ext uri="{FF2B5EF4-FFF2-40B4-BE49-F238E27FC236}">
              <a16:creationId xmlns:a16="http://schemas.microsoft.com/office/drawing/2014/main" id="{DBE973B4-72AE-473A-B850-037677D2BF41}"/>
            </a:ext>
          </a:extLst>
        </xdr:cNvPr>
        <xdr:cNvSpPr/>
      </xdr:nvSpPr>
      <xdr:spPr>
        <a:xfrm>
          <a:off x="2476500" y="509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DD88A0F-669D-46C1-8B33-D88C12AFFA19}"/>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4FEBBC6-9177-4775-8598-405CA0AA798B}"/>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22648F0-38D8-421A-8370-A11082CD0AD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90AAC950-B722-43FB-A028-16C44313EB45}"/>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7AD73C2-779A-4453-8F6D-9A3A8E8F7F79}"/>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164338</xdr:rowOff>
    </xdr:from>
    <xdr:to>
      <xdr:col>23</xdr:col>
      <xdr:colOff>136525</xdr:colOff>
      <xdr:row>28</xdr:row>
      <xdr:rowOff>94488</xdr:rowOff>
    </xdr:to>
    <xdr:sp macro="" textlink="">
      <xdr:nvSpPr>
        <xdr:cNvPr id="83" name="楕円 82">
          <a:extLst>
            <a:ext uri="{FF2B5EF4-FFF2-40B4-BE49-F238E27FC236}">
              <a16:creationId xmlns:a16="http://schemas.microsoft.com/office/drawing/2014/main" id="{D448000E-8C6B-419D-8709-1F2C942CE1BD}"/>
            </a:ext>
          </a:extLst>
        </xdr:cNvPr>
        <xdr:cNvSpPr/>
      </xdr:nvSpPr>
      <xdr:spPr>
        <a:xfrm>
          <a:off x="4711700" y="479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15765</xdr:rowOff>
    </xdr:from>
    <xdr:ext cx="405111" cy="259045"/>
    <xdr:sp macro="" textlink="">
      <xdr:nvSpPr>
        <xdr:cNvPr id="84" name="有形固定資産減価償却率該当値テキスト">
          <a:extLst>
            <a:ext uri="{FF2B5EF4-FFF2-40B4-BE49-F238E27FC236}">
              <a16:creationId xmlns:a16="http://schemas.microsoft.com/office/drawing/2014/main" id="{DDB0C1EF-8458-47F2-8F86-A5AE90582B39}"/>
            </a:ext>
          </a:extLst>
        </xdr:cNvPr>
        <xdr:cNvSpPr txBox="1"/>
      </xdr:nvSpPr>
      <xdr:spPr>
        <a:xfrm>
          <a:off x="4813300" y="464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27432</xdr:rowOff>
    </xdr:from>
    <xdr:to>
      <xdr:col>19</xdr:col>
      <xdr:colOff>187325</xdr:colOff>
      <xdr:row>28</xdr:row>
      <xdr:rowOff>129032</xdr:rowOff>
    </xdr:to>
    <xdr:sp macro="" textlink="">
      <xdr:nvSpPr>
        <xdr:cNvPr id="85" name="楕円 84">
          <a:extLst>
            <a:ext uri="{FF2B5EF4-FFF2-40B4-BE49-F238E27FC236}">
              <a16:creationId xmlns:a16="http://schemas.microsoft.com/office/drawing/2014/main" id="{5CE5E5BB-05A8-40A0-82F2-528F2CA040DE}"/>
            </a:ext>
          </a:extLst>
        </xdr:cNvPr>
        <xdr:cNvSpPr/>
      </xdr:nvSpPr>
      <xdr:spPr>
        <a:xfrm>
          <a:off x="4000500" y="482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43688</xdr:rowOff>
    </xdr:from>
    <xdr:to>
      <xdr:col>23</xdr:col>
      <xdr:colOff>85725</xdr:colOff>
      <xdr:row>28</xdr:row>
      <xdr:rowOff>78232</xdr:rowOff>
    </xdr:to>
    <xdr:cxnSp macro="">
      <xdr:nvCxnSpPr>
        <xdr:cNvPr id="86" name="直線コネクタ 85">
          <a:extLst>
            <a:ext uri="{FF2B5EF4-FFF2-40B4-BE49-F238E27FC236}">
              <a16:creationId xmlns:a16="http://schemas.microsoft.com/office/drawing/2014/main" id="{6B2B22DB-1628-4451-905F-23935223FBA9}"/>
            </a:ext>
          </a:extLst>
        </xdr:cNvPr>
        <xdr:cNvCxnSpPr/>
      </xdr:nvCxnSpPr>
      <xdr:spPr>
        <a:xfrm flipV="1">
          <a:off x="4051300" y="4844288"/>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46863</xdr:rowOff>
    </xdr:from>
    <xdr:to>
      <xdr:col>15</xdr:col>
      <xdr:colOff>187325</xdr:colOff>
      <xdr:row>28</xdr:row>
      <xdr:rowOff>148463</xdr:rowOff>
    </xdr:to>
    <xdr:sp macro="" textlink="">
      <xdr:nvSpPr>
        <xdr:cNvPr id="87" name="楕円 86">
          <a:extLst>
            <a:ext uri="{FF2B5EF4-FFF2-40B4-BE49-F238E27FC236}">
              <a16:creationId xmlns:a16="http://schemas.microsoft.com/office/drawing/2014/main" id="{42D0E82B-E51B-4244-9D6E-F27E034BE883}"/>
            </a:ext>
          </a:extLst>
        </xdr:cNvPr>
        <xdr:cNvSpPr/>
      </xdr:nvSpPr>
      <xdr:spPr>
        <a:xfrm>
          <a:off x="3238500" y="484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78232</xdr:rowOff>
    </xdr:from>
    <xdr:to>
      <xdr:col>19</xdr:col>
      <xdr:colOff>136525</xdr:colOff>
      <xdr:row>28</xdr:row>
      <xdr:rowOff>97663</xdr:rowOff>
    </xdr:to>
    <xdr:cxnSp macro="">
      <xdr:nvCxnSpPr>
        <xdr:cNvPr id="88" name="直線コネクタ 87">
          <a:extLst>
            <a:ext uri="{FF2B5EF4-FFF2-40B4-BE49-F238E27FC236}">
              <a16:creationId xmlns:a16="http://schemas.microsoft.com/office/drawing/2014/main" id="{0347E1F3-424D-4724-8B85-B8C8255E2290}"/>
            </a:ext>
          </a:extLst>
        </xdr:cNvPr>
        <xdr:cNvCxnSpPr/>
      </xdr:nvCxnSpPr>
      <xdr:spPr>
        <a:xfrm flipV="1">
          <a:off x="3289300" y="4878832"/>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68453</xdr:rowOff>
    </xdr:from>
    <xdr:to>
      <xdr:col>11</xdr:col>
      <xdr:colOff>187325</xdr:colOff>
      <xdr:row>28</xdr:row>
      <xdr:rowOff>170053</xdr:rowOff>
    </xdr:to>
    <xdr:sp macro="" textlink="">
      <xdr:nvSpPr>
        <xdr:cNvPr id="89" name="楕円 88">
          <a:extLst>
            <a:ext uri="{FF2B5EF4-FFF2-40B4-BE49-F238E27FC236}">
              <a16:creationId xmlns:a16="http://schemas.microsoft.com/office/drawing/2014/main" id="{599FDDE1-3DF5-4F59-AF5D-246E71E755CC}"/>
            </a:ext>
          </a:extLst>
        </xdr:cNvPr>
        <xdr:cNvSpPr/>
      </xdr:nvSpPr>
      <xdr:spPr>
        <a:xfrm>
          <a:off x="2476500" y="486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97663</xdr:rowOff>
    </xdr:from>
    <xdr:to>
      <xdr:col>15</xdr:col>
      <xdr:colOff>136525</xdr:colOff>
      <xdr:row>28</xdr:row>
      <xdr:rowOff>119253</xdr:rowOff>
    </xdr:to>
    <xdr:cxnSp macro="">
      <xdr:nvCxnSpPr>
        <xdr:cNvPr id="90" name="直線コネクタ 89">
          <a:extLst>
            <a:ext uri="{FF2B5EF4-FFF2-40B4-BE49-F238E27FC236}">
              <a16:creationId xmlns:a16="http://schemas.microsoft.com/office/drawing/2014/main" id="{3493FFAA-23C4-4DBD-B1D6-B4E19CC888E7}"/>
            </a:ext>
          </a:extLst>
        </xdr:cNvPr>
        <xdr:cNvCxnSpPr/>
      </xdr:nvCxnSpPr>
      <xdr:spPr>
        <a:xfrm flipV="1">
          <a:off x="2527300" y="4898263"/>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151655</xdr:rowOff>
    </xdr:from>
    <xdr:ext cx="405111" cy="259045"/>
    <xdr:sp macro="" textlink="">
      <xdr:nvSpPr>
        <xdr:cNvPr id="91" name="n_1aveValue有形固定資産減価償却率">
          <a:extLst>
            <a:ext uri="{FF2B5EF4-FFF2-40B4-BE49-F238E27FC236}">
              <a16:creationId xmlns:a16="http://schemas.microsoft.com/office/drawing/2014/main" id="{D627D1E7-7E4B-43EC-BA03-29A1C8B1F426}"/>
            </a:ext>
          </a:extLst>
        </xdr:cNvPr>
        <xdr:cNvSpPr txBox="1"/>
      </xdr:nvSpPr>
      <xdr:spPr>
        <a:xfrm>
          <a:off x="3836044" y="512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23385</xdr:rowOff>
    </xdr:from>
    <xdr:ext cx="405111" cy="259045"/>
    <xdr:sp macro="" textlink="">
      <xdr:nvSpPr>
        <xdr:cNvPr id="92" name="n_2aveValue有形固定資産減価償却率">
          <a:extLst>
            <a:ext uri="{FF2B5EF4-FFF2-40B4-BE49-F238E27FC236}">
              <a16:creationId xmlns:a16="http://schemas.microsoft.com/office/drawing/2014/main" id="{DA049FDA-B35C-4B5C-8F97-F31E4207BEFE}"/>
            </a:ext>
          </a:extLst>
        </xdr:cNvPr>
        <xdr:cNvSpPr txBox="1"/>
      </xdr:nvSpPr>
      <xdr:spPr>
        <a:xfrm>
          <a:off x="3086744" y="516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44975</xdr:rowOff>
    </xdr:from>
    <xdr:ext cx="405111" cy="259045"/>
    <xdr:sp macro="" textlink="">
      <xdr:nvSpPr>
        <xdr:cNvPr id="93" name="n_3aveValue有形固定資産減価償却率">
          <a:extLst>
            <a:ext uri="{FF2B5EF4-FFF2-40B4-BE49-F238E27FC236}">
              <a16:creationId xmlns:a16="http://schemas.microsoft.com/office/drawing/2014/main" id="{50E02C97-E313-463D-BB7B-FDC2A4EB07C3}"/>
            </a:ext>
          </a:extLst>
        </xdr:cNvPr>
        <xdr:cNvSpPr txBox="1"/>
      </xdr:nvSpPr>
      <xdr:spPr>
        <a:xfrm>
          <a:off x="2324744" y="518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145559</xdr:rowOff>
    </xdr:from>
    <xdr:ext cx="405111" cy="259045"/>
    <xdr:sp macro="" textlink="">
      <xdr:nvSpPr>
        <xdr:cNvPr id="94" name="n_1mainValue有形固定資産減価償却率">
          <a:extLst>
            <a:ext uri="{FF2B5EF4-FFF2-40B4-BE49-F238E27FC236}">
              <a16:creationId xmlns:a16="http://schemas.microsoft.com/office/drawing/2014/main" id="{377515EB-5DC6-45DE-8621-809BE7F394A8}"/>
            </a:ext>
          </a:extLst>
        </xdr:cNvPr>
        <xdr:cNvSpPr txBox="1"/>
      </xdr:nvSpPr>
      <xdr:spPr>
        <a:xfrm>
          <a:off x="3836044" y="4603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164990</xdr:rowOff>
    </xdr:from>
    <xdr:ext cx="405111" cy="259045"/>
    <xdr:sp macro="" textlink="">
      <xdr:nvSpPr>
        <xdr:cNvPr id="95" name="n_2mainValue有形固定資産減価償却率">
          <a:extLst>
            <a:ext uri="{FF2B5EF4-FFF2-40B4-BE49-F238E27FC236}">
              <a16:creationId xmlns:a16="http://schemas.microsoft.com/office/drawing/2014/main" id="{1099E889-5DB1-47DF-A096-6E4F60666C3B}"/>
            </a:ext>
          </a:extLst>
        </xdr:cNvPr>
        <xdr:cNvSpPr txBox="1"/>
      </xdr:nvSpPr>
      <xdr:spPr>
        <a:xfrm>
          <a:off x="3086744" y="4622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15130</xdr:rowOff>
    </xdr:from>
    <xdr:ext cx="405111" cy="259045"/>
    <xdr:sp macro="" textlink="">
      <xdr:nvSpPr>
        <xdr:cNvPr id="96" name="n_3mainValue有形固定資産減価償却率">
          <a:extLst>
            <a:ext uri="{FF2B5EF4-FFF2-40B4-BE49-F238E27FC236}">
              <a16:creationId xmlns:a16="http://schemas.microsoft.com/office/drawing/2014/main" id="{C706CBA9-69DA-4CA0-8D3D-978D40957AE1}"/>
            </a:ext>
          </a:extLst>
        </xdr:cNvPr>
        <xdr:cNvSpPr txBox="1"/>
      </xdr:nvSpPr>
      <xdr:spPr>
        <a:xfrm>
          <a:off x="2324744" y="4644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E897365E-A568-4A18-B30A-AF0E5BC07BCD}"/>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46E9E051-657F-4E57-9051-6531564DAEC2}"/>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9B278A37-B92A-410D-8335-32B84CA0D267}"/>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591E373C-8857-47A2-AC8B-7EB9D2E1D7E5}"/>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FE96847E-439A-4733-A036-30CF303C924B}"/>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650B160B-56C6-46F9-B7D3-B49DAB4C4241}"/>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BFCFF134-3457-4C14-B415-54B8E96338B8}"/>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BDB20856-2B7F-4660-9A86-0B96D2C091B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8D2C52C5-FBD4-4C31-9A7B-71181E3793E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24BBD861-BC62-4592-939D-5470206BD232}"/>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E39CBB76-6B68-4ED2-AACB-324B8726CA18}"/>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517F70CF-5E34-4272-98F1-6E3A7BBAF18A}"/>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9EE17679-BC2F-4CE0-B054-814AB6A1567F}"/>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債務償還可能年数については、類似団体、県平均よりも低い数字となっている。今後については大型事業実施に伴う将来負担額の増加及び基金残高の減少等の要因により数値は上昇していく見込みであるが、引き続き健全な状態を維持できるよう努めて</a:t>
          </a:r>
          <a:r>
            <a:rPr kumimoji="1" lang="ja-JP" altLang="en-US" sz="1100">
              <a:solidFill>
                <a:srgbClr val="FF0000"/>
              </a:solidFill>
              <a:latin typeface="ＭＳ Ｐゴシック" panose="020B0600070205080204" pitchFamily="50" charset="-128"/>
              <a:ea typeface="ＭＳ Ｐゴシック" panose="020B0600070205080204" pitchFamily="50" charset="-128"/>
            </a:rPr>
            <a:t>いく。</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6D607219-D62D-4EC8-986C-718774B74287}"/>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976531A6-2136-49B0-91FE-110259F11058}"/>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a:extLst>
            <a:ext uri="{FF2B5EF4-FFF2-40B4-BE49-F238E27FC236}">
              <a16:creationId xmlns:a16="http://schemas.microsoft.com/office/drawing/2014/main" id="{EB026570-C554-4A6C-86DE-B894844C70B3}"/>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3" name="テキスト ボックス 112">
          <a:extLst>
            <a:ext uri="{FF2B5EF4-FFF2-40B4-BE49-F238E27FC236}">
              <a16:creationId xmlns:a16="http://schemas.microsoft.com/office/drawing/2014/main" id="{CA4A2DF4-63DD-4906-A6E6-6833E09EC2B9}"/>
            </a:ext>
          </a:extLst>
        </xdr:cNvPr>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a:extLst>
            <a:ext uri="{FF2B5EF4-FFF2-40B4-BE49-F238E27FC236}">
              <a16:creationId xmlns:a16="http://schemas.microsoft.com/office/drawing/2014/main" id="{4660AD09-C699-4661-B5DF-03988BF0EDC6}"/>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5" name="テキスト ボックス 114">
          <a:extLst>
            <a:ext uri="{FF2B5EF4-FFF2-40B4-BE49-F238E27FC236}">
              <a16:creationId xmlns:a16="http://schemas.microsoft.com/office/drawing/2014/main" id="{B02620EF-DAE7-45F6-BBE6-9CBE2C3D1834}"/>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a:extLst>
            <a:ext uri="{FF2B5EF4-FFF2-40B4-BE49-F238E27FC236}">
              <a16:creationId xmlns:a16="http://schemas.microsoft.com/office/drawing/2014/main" id="{F658AE3F-9CC9-4F03-8E7E-9FD56DECF36A}"/>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a:extLst>
            <a:ext uri="{FF2B5EF4-FFF2-40B4-BE49-F238E27FC236}">
              <a16:creationId xmlns:a16="http://schemas.microsoft.com/office/drawing/2014/main" id="{5E4E5A1B-D683-4D1D-A017-DE05DC051324}"/>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a:extLst>
            <a:ext uri="{FF2B5EF4-FFF2-40B4-BE49-F238E27FC236}">
              <a16:creationId xmlns:a16="http://schemas.microsoft.com/office/drawing/2014/main" id="{245B43B6-B802-4BEC-8CDC-37F74E104365}"/>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a:extLst>
            <a:ext uri="{FF2B5EF4-FFF2-40B4-BE49-F238E27FC236}">
              <a16:creationId xmlns:a16="http://schemas.microsoft.com/office/drawing/2014/main" id="{5487A43F-A676-4C9C-8210-2124D9EF0ED5}"/>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a:extLst>
            <a:ext uri="{FF2B5EF4-FFF2-40B4-BE49-F238E27FC236}">
              <a16:creationId xmlns:a16="http://schemas.microsoft.com/office/drawing/2014/main" id="{9C1E5498-D998-45ED-A9B3-419D836246BA}"/>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a:extLst>
            <a:ext uri="{FF2B5EF4-FFF2-40B4-BE49-F238E27FC236}">
              <a16:creationId xmlns:a16="http://schemas.microsoft.com/office/drawing/2014/main" id="{9BC3059A-05F1-46F8-8E3D-0C87FF82E274}"/>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a:extLst>
            <a:ext uri="{FF2B5EF4-FFF2-40B4-BE49-F238E27FC236}">
              <a16:creationId xmlns:a16="http://schemas.microsoft.com/office/drawing/2014/main" id="{8C94EB3C-A9D1-4B0D-AC1E-3532C7B0B9EF}"/>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3" name="テキスト ボックス 122">
          <a:extLst>
            <a:ext uri="{FF2B5EF4-FFF2-40B4-BE49-F238E27FC236}">
              <a16:creationId xmlns:a16="http://schemas.microsoft.com/office/drawing/2014/main" id="{A42C0B0F-46E0-4107-B6C6-5BE8A558ACC9}"/>
            </a:ext>
          </a:extLst>
        </xdr:cNvPr>
        <xdr:cNvSpPr txBox="1"/>
      </xdr:nvSpPr>
      <xdr:spPr>
        <a:xfrm>
          <a:off x="10756676" y="439610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7B120864-898F-429C-84E9-201B3ACF7BE2}"/>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5" name="テキスト ボックス 124">
          <a:extLst>
            <a:ext uri="{FF2B5EF4-FFF2-40B4-BE49-F238E27FC236}">
              <a16:creationId xmlns:a16="http://schemas.microsoft.com/office/drawing/2014/main" id="{A09C0265-C8F9-49D7-90FE-6C0EB44A68B6}"/>
            </a:ext>
          </a:extLst>
        </xdr:cNvPr>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430C4D69-E35F-493C-87BC-9DF5B2B709E9}"/>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87104</xdr:rowOff>
    </xdr:from>
    <xdr:to>
      <xdr:col>76</xdr:col>
      <xdr:colOff>21589</xdr:colOff>
      <xdr:row>35</xdr:row>
      <xdr:rowOff>31297</xdr:rowOff>
    </xdr:to>
    <xdr:cxnSp macro="">
      <xdr:nvCxnSpPr>
        <xdr:cNvPr id="127" name="直線コネクタ 126">
          <a:extLst>
            <a:ext uri="{FF2B5EF4-FFF2-40B4-BE49-F238E27FC236}">
              <a16:creationId xmlns:a16="http://schemas.microsoft.com/office/drawing/2014/main" id="{6507D614-149A-455E-8B8E-30A556ABF0C7}"/>
            </a:ext>
          </a:extLst>
        </xdr:cNvPr>
        <xdr:cNvCxnSpPr/>
      </xdr:nvCxnSpPr>
      <xdr:spPr>
        <a:xfrm flipV="1">
          <a:off x="14793595" y="4544804"/>
          <a:ext cx="1269" cy="148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8" name="債務償還比率最小値テキスト">
          <a:extLst>
            <a:ext uri="{FF2B5EF4-FFF2-40B4-BE49-F238E27FC236}">
              <a16:creationId xmlns:a16="http://schemas.microsoft.com/office/drawing/2014/main" id="{C5C21085-DF5A-45B1-B75D-6F74E2220F69}"/>
            </a:ext>
          </a:extLst>
        </xdr:cNvPr>
        <xdr:cNvSpPr txBox="1"/>
      </xdr:nvSpPr>
      <xdr:spPr>
        <a:xfrm>
          <a:off x="14846300" y="6035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9" name="直線コネクタ 128">
          <a:extLst>
            <a:ext uri="{FF2B5EF4-FFF2-40B4-BE49-F238E27FC236}">
              <a16:creationId xmlns:a16="http://schemas.microsoft.com/office/drawing/2014/main" id="{8C10062C-C574-4CB4-8A9B-C3B17DAA437A}"/>
            </a:ext>
          </a:extLst>
        </xdr:cNvPr>
        <xdr:cNvCxnSpPr/>
      </xdr:nvCxnSpPr>
      <xdr:spPr>
        <a:xfrm>
          <a:off x="14706600" y="603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33781</xdr:rowOff>
    </xdr:from>
    <xdr:ext cx="469744" cy="259045"/>
    <xdr:sp macro="" textlink="">
      <xdr:nvSpPr>
        <xdr:cNvPr id="130" name="債務償還比率最大値テキスト">
          <a:extLst>
            <a:ext uri="{FF2B5EF4-FFF2-40B4-BE49-F238E27FC236}">
              <a16:creationId xmlns:a16="http://schemas.microsoft.com/office/drawing/2014/main" id="{9182DEE6-0D60-4550-BFE6-61C16DD47B6A}"/>
            </a:ext>
          </a:extLst>
        </xdr:cNvPr>
        <xdr:cNvSpPr txBox="1"/>
      </xdr:nvSpPr>
      <xdr:spPr>
        <a:xfrm>
          <a:off x="14846300" y="432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87104</xdr:rowOff>
    </xdr:from>
    <xdr:to>
      <xdr:col>76</xdr:col>
      <xdr:colOff>111125</xdr:colOff>
      <xdr:row>26</xdr:row>
      <xdr:rowOff>87104</xdr:rowOff>
    </xdr:to>
    <xdr:cxnSp macro="">
      <xdr:nvCxnSpPr>
        <xdr:cNvPr id="131" name="直線コネクタ 130">
          <a:extLst>
            <a:ext uri="{FF2B5EF4-FFF2-40B4-BE49-F238E27FC236}">
              <a16:creationId xmlns:a16="http://schemas.microsoft.com/office/drawing/2014/main" id="{DB9CAD79-96B1-4EA4-8D56-044E650FC3C0}"/>
            </a:ext>
          </a:extLst>
        </xdr:cNvPr>
        <xdr:cNvCxnSpPr/>
      </xdr:nvCxnSpPr>
      <xdr:spPr>
        <a:xfrm>
          <a:off x="14706600" y="454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45946</xdr:rowOff>
    </xdr:from>
    <xdr:ext cx="469744" cy="259045"/>
    <xdr:sp macro="" textlink="">
      <xdr:nvSpPr>
        <xdr:cNvPr id="132" name="債務償還比率平均値テキスト">
          <a:extLst>
            <a:ext uri="{FF2B5EF4-FFF2-40B4-BE49-F238E27FC236}">
              <a16:creationId xmlns:a16="http://schemas.microsoft.com/office/drawing/2014/main" id="{1BED1501-4839-4B3C-A051-532C8D6D461F}"/>
            </a:ext>
          </a:extLst>
        </xdr:cNvPr>
        <xdr:cNvSpPr txBox="1"/>
      </xdr:nvSpPr>
      <xdr:spPr>
        <a:xfrm>
          <a:off x="14846300" y="5189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23069</xdr:rowOff>
    </xdr:from>
    <xdr:to>
      <xdr:col>76</xdr:col>
      <xdr:colOff>73025</xdr:colOff>
      <xdr:row>31</xdr:row>
      <xdr:rowOff>124669</xdr:rowOff>
    </xdr:to>
    <xdr:sp macro="" textlink="">
      <xdr:nvSpPr>
        <xdr:cNvPr id="133" name="フローチャート: 判断 132">
          <a:extLst>
            <a:ext uri="{FF2B5EF4-FFF2-40B4-BE49-F238E27FC236}">
              <a16:creationId xmlns:a16="http://schemas.microsoft.com/office/drawing/2014/main" id="{B861331B-339B-42E8-94EE-E8AEED596F38}"/>
            </a:ext>
          </a:extLst>
        </xdr:cNvPr>
        <xdr:cNvSpPr/>
      </xdr:nvSpPr>
      <xdr:spPr>
        <a:xfrm>
          <a:off x="14744700" y="533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34943</xdr:rowOff>
    </xdr:from>
    <xdr:to>
      <xdr:col>72</xdr:col>
      <xdr:colOff>123825</xdr:colOff>
      <xdr:row>31</xdr:row>
      <xdr:rowOff>136543</xdr:rowOff>
    </xdr:to>
    <xdr:sp macro="" textlink="">
      <xdr:nvSpPr>
        <xdr:cNvPr id="134" name="フローチャート: 判断 133">
          <a:extLst>
            <a:ext uri="{FF2B5EF4-FFF2-40B4-BE49-F238E27FC236}">
              <a16:creationId xmlns:a16="http://schemas.microsoft.com/office/drawing/2014/main" id="{10182746-B858-46DE-9528-73EB3A70D026}"/>
            </a:ext>
          </a:extLst>
        </xdr:cNvPr>
        <xdr:cNvSpPr/>
      </xdr:nvSpPr>
      <xdr:spPr>
        <a:xfrm>
          <a:off x="14033500" y="534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A515886A-7B19-4BBA-B1AA-8AA7486B7038}"/>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5E5D6FAE-152E-4523-A0AA-98C404935208}"/>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6B0B6B5C-2E5C-4F74-BE5C-9D01C1933885}"/>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8054323-6556-4580-97C0-1072847F473C}"/>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5107520-7223-4F5B-909A-8E50D3B29BBB}"/>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109891</xdr:rowOff>
    </xdr:from>
    <xdr:to>
      <xdr:col>76</xdr:col>
      <xdr:colOff>73025</xdr:colOff>
      <xdr:row>32</xdr:row>
      <xdr:rowOff>40041</xdr:rowOff>
    </xdr:to>
    <xdr:sp macro="" textlink="">
      <xdr:nvSpPr>
        <xdr:cNvPr id="140" name="楕円 139">
          <a:extLst>
            <a:ext uri="{FF2B5EF4-FFF2-40B4-BE49-F238E27FC236}">
              <a16:creationId xmlns:a16="http://schemas.microsoft.com/office/drawing/2014/main" id="{49F5E55E-92E6-4171-AD13-084A29D5FCDC}"/>
            </a:ext>
          </a:extLst>
        </xdr:cNvPr>
        <xdr:cNvSpPr/>
      </xdr:nvSpPr>
      <xdr:spPr>
        <a:xfrm>
          <a:off x="14744700" y="542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88318</xdr:rowOff>
    </xdr:from>
    <xdr:ext cx="469744" cy="259045"/>
    <xdr:sp macro="" textlink="">
      <xdr:nvSpPr>
        <xdr:cNvPr id="141" name="債務償還比率該当値テキスト">
          <a:extLst>
            <a:ext uri="{FF2B5EF4-FFF2-40B4-BE49-F238E27FC236}">
              <a16:creationId xmlns:a16="http://schemas.microsoft.com/office/drawing/2014/main" id="{3359AE2C-9179-436E-89DE-7821380B7B28}"/>
            </a:ext>
          </a:extLst>
        </xdr:cNvPr>
        <xdr:cNvSpPr txBox="1"/>
      </xdr:nvSpPr>
      <xdr:spPr>
        <a:xfrm>
          <a:off x="14846300" y="540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135337</xdr:rowOff>
    </xdr:from>
    <xdr:to>
      <xdr:col>72</xdr:col>
      <xdr:colOff>123825</xdr:colOff>
      <xdr:row>32</xdr:row>
      <xdr:rowOff>65487</xdr:rowOff>
    </xdr:to>
    <xdr:sp macro="" textlink="">
      <xdr:nvSpPr>
        <xdr:cNvPr id="142" name="楕円 141">
          <a:extLst>
            <a:ext uri="{FF2B5EF4-FFF2-40B4-BE49-F238E27FC236}">
              <a16:creationId xmlns:a16="http://schemas.microsoft.com/office/drawing/2014/main" id="{738DC8E6-0B10-4DFA-856F-4AD0085AE92C}"/>
            </a:ext>
          </a:extLst>
        </xdr:cNvPr>
        <xdr:cNvSpPr/>
      </xdr:nvSpPr>
      <xdr:spPr>
        <a:xfrm>
          <a:off x="14033500" y="54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160691</xdr:rowOff>
    </xdr:from>
    <xdr:to>
      <xdr:col>76</xdr:col>
      <xdr:colOff>22225</xdr:colOff>
      <xdr:row>32</xdr:row>
      <xdr:rowOff>14687</xdr:rowOff>
    </xdr:to>
    <xdr:cxnSp macro="">
      <xdr:nvCxnSpPr>
        <xdr:cNvPr id="143" name="直線コネクタ 142">
          <a:extLst>
            <a:ext uri="{FF2B5EF4-FFF2-40B4-BE49-F238E27FC236}">
              <a16:creationId xmlns:a16="http://schemas.microsoft.com/office/drawing/2014/main" id="{A3E8B45B-BEBF-4861-A6BA-2992E21BA6CE}"/>
            </a:ext>
          </a:extLst>
        </xdr:cNvPr>
        <xdr:cNvCxnSpPr/>
      </xdr:nvCxnSpPr>
      <xdr:spPr>
        <a:xfrm flipV="1">
          <a:off x="14084300" y="5475641"/>
          <a:ext cx="711200" cy="2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153070</xdr:rowOff>
    </xdr:from>
    <xdr:ext cx="469744" cy="259045"/>
    <xdr:sp macro="" textlink="">
      <xdr:nvSpPr>
        <xdr:cNvPr id="144" name="n_1aveValue債務償還比率">
          <a:extLst>
            <a:ext uri="{FF2B5EF4-FFF2-40B4-BE49-F238E27FC236}">
              <a16:creationId xmlns:a16="http://schemas.microsoft.com/office/drawing/2014/main" id="{27F4C944-48A4-4875-90B3-F4D8A078F24D}"/>
            </a:ext>
          </a:extLst>
        </xdr:cNvPr>
        <xdr:cNvSpPr txBox="1"/>
      </xdr:nvSpPr>
      <xdr:spPr>
        <a:xfrm>
          <a:off x="13836727" y="512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56614</xdr:rowOff>
    </xdr:from>
    <xdr:ext cx="469744" cy="259045"/>
    <xdr:sp macro="" textlink="">
      <xdr:nvSpPr>
        <xdr:cNvPr id="145" name="n_1mainValue債務償還比率">
          <a:extLst>
            <a:ext uri="{FF2B5EF4-FFF2-40B4-BE49-F238E27FC236}">
              <a16:creationId xmlns:a16="http://schemas.microsoft.com/office/drawing/2014/main" id="{748DF074-F54C-4873-B1FB-C2A3792128B6}"/>
            </a:ext>
          </a:extLst>
        </xdr:cNvPr>
        <xdr:cNvSpPr txBox="1"/>
      </xdr:nvSpPr>
      <xdr:spPr>
        <a:xfrm>
          <a:off x="13836727" y="554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6" name="正方形/長方形 145">
          <a:extLst>
            <a:ext uri="{FF2B5EF4-FFF2-40B4-BE49-F238E27FC236}">
              <a16:creationId xmlns:a16="http://schemas.microsoft.com/office/drawing/2014/main" id="{00D601D6-FF8A-4F45-9E2F-91210455F6C8}"/>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7" name="正方形/長方形 146">
          <a:extLst>
            <a:ext uri="{FF2B5EF4-FFF2-40B4-BE49-F238E27FC236}">
              <a16:creationId xmlns:a16="http://schemas.microsoft.com/office/drawing/2014/main" id="{AF4D894F-71CE-4304-B12A-D0F2C9F057BE}"/>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8" name="テキスト ボックス 147">
          <a:extLst>
            <a:ext uri="{FF2B5EF4-FFF2-40B4-BE49-F238E27FC236}">
              <a16:creationId xmlns:a16="http://schemas.microsoft.com/office/drawing/2014/main" id="{FA2F48D8-44AB-4153-88B9-C945E2CCA8C1}"/>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9" name="テキスト ボックス 148">
          <a:extLst>
            <a:ext uri="{FF2B5EF4-FFF2-40B4-BE49-F238E27FC236}">
              <a16:creationId xmlns:a16="http://schemas.microsoft.com/office/drawing/2014/main" id="{E6DFE9A8-62DF-45A2-8B38-9615B4914FA9}"/>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0" name="テキスト ボックス 149">
          <a:extLst>
            <a:ext uri="{FF2B5EF4-FFF2-40B4-BE49-F238E27FC236}">
              <a16:creationId xmlns:a16="http://schemas.microsoft.com/office/drawing/2014/main" id="{979D559A-A4C2-4C4C-81A1-BD7308DD77B3}"/>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1" name="テキスト ボックス 150">
          <a:extLst>
            <a:ext uri="{FF2B5EF4-FFF2-40B4-BE49-F238E27FC236}">
              <a16:creationId xmlns:a16="http://schemas.microsoft.com/office/drawing/2014/main" id="{C9E3DC97-536D-4AFB-90FB-6AA447674FC8}"/>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97D22DE-61B4-44A1-8A32-E0FD12FCC42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75E058D-F173-47D6-9CCF-0F005AF667F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9D2E46B-12EC-4B9F-A56B-0E597F17B38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64E2388-32E1-42C1-B008-8FBF2E2CAE5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9C2CF43-89D5-4D07-BA1D-9ABFF7BF970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41B1ADA-6C2B-422A-838F-110517E6A29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2CB3A6B-91F5-4339-86DF-E3C4A64E9A1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626D500-C3DD-4B5B-92DE-00E9A7E28AC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5590496-DD75-49BF-8DE4-A1DAF608747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FFAC729-A405-412A-9F4A-88D08828AB8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8,340
8,297
583.69
9,411,572
8,414,402
664,400
5,567,436
8,190,222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0D93ABE-8FC8-4A5D-9FE7-A49A2189AF5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7B11931-E23B-4E16-9749-7A879B30C02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91D5523-AF93-4FD8-A3A5-F59E4B20001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7E50B31-F9A0-4F42-A2E5-68B2FEF3C12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B559B82-4572-4FA4-B591-E896DE03A4E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07E21BB-087C-4C2A-9354-A89D588A410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8D666A0-951A-4A85-9157-ECB1A8F13EF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EE88AE6-6980-4D99-8F94-8CCF03E1745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269EE70-8A6C-41AE-80BE-70BA09A5E9A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357E064-ED2E-4F4A-8027-3589D88B079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BE5A755-EA24-4000-81F7-BBF71EBA99D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82B15B5-651B-45BF-ACA1-4F3AE2871ED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83B5908-C854-4E32-B063-E85AE52A562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248AEE2-9705-45C5-A020-49B2739927F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C68104B-5D94-4F50-B64F-6E1DDA2D305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76E095E-CC58-4547-823D-F1E22428D4E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12A7AE8-8094-4446-BE71-11C6979FD44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544FB74-F74A-4A48-A43F-6AEFDC3959E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CC4958B-F216-4204-BAE5-1529FF99354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4B110B0-7C63-438E-8B01-BAE4AAE069A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C0DA544C-DF12-4C13-B69E-7ABDB4117A5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F175FBF9-20D5-475D-8138-137A8BC5AAC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AF56B7D0-021F-4C17-8304-4E522273F53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AF554364-632A-4EB9-A481-FC0F7A1F5AB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33950567-596D-45DE-8828-0AFC015B369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6EAB60EB-B8C6-4AA7-AE76-BBE80AE43DD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C83291B7-E161-4425-B0A6-6CBE4380C9F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280B7A89-C3CB-4215-85E9-F744324DAAF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8C24F62D-980F-4683-A968-4C14EBFD8FB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5F4D3A59-6A82-437F-B649-3CFB90E9DB4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F090A7CE-0DA1-442A-9813-2104291BA2F7}"/>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BE8FF31E-B651-47C3-918E-4CB91A83678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2DCD516F-DB73-4AC2-8B8F-3DB922E5A74D}"/>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AFE5EC6B-97A4-4DEB-BF8F-2FB2AEE57B8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DEB957A2-479F-4DE7-890B-4F265751572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AF60E2BA-7F44-4C4F-ADA2-10E0AF0B335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AB28B63-C4CA-4FFD-80B0-DC23503D3A9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C6BF5CF4-B6E6-449F-AE6C-BBB86C27D09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A70196A0-50DF-4CB3-9AFE-09E9ED781F6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D8CD65F8-FBB3-406C-9FF8-2B3BB979261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95A5FE7A-4B2B-4F35-83E7-FD90E3F49B42}"/>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D5FCCEF6-89DA-41C2-91C6-2B0E632450E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7D231D5E-28B3-41EB-9385-06E98EB27458}"/>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51988A5-9C6D-48D6-8AB8-8DB15C1C425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9525</xdr:rowOff>
    </xdr:to>
    <xdr:cxnSp macro="">
      <xdr:nvCxnSpPr>
        <xdr:cNvPr id="56" name="直線コネクタ 55">
          <a:extLst>
            <a:ext uri="{FF2B5EF4-FFF2-40B4-BE49-F238E27FC236}">
              <a16:creationId xmlns:a16="http://schemas.microsoft.com/office/drawing/2014/main" id="{E63BF0B9-BA1E-424A-8DE5-8C5B525373CA}"/>
            </a:ext>
          </a:extLst>
        </xdr:cNvPr>
        <xdr:cNvCxnSpPr/>
      </xdr:nvCxnSpPr>
      <xdr:spPr>
        <a:xfrm flipV="1">
          <a:off x="4634865" y="5787390"/>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7" name="【道路】&#10;有形固定資産減価償却率最小値テキスト">
          <a:extLst>
            <a:ext uri="{FF2B5EF4-FFF2-40B4-BE49-F238E27FC236}">
              <a16:creationId xmlns:a16="http://schemas.microsoft.com/office/drawing/2014/main" id="{96120BCA-FAC2-4707-83C3-7DACF24A45B1}"/>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8" name="直線コネクタ 57">
          <a:extLst>
            <a:ext uri="{FF2B5EF4-FFF2-40B4-BE49-F238E27FC236}">
              <a16:creationId xmlns:a16="http://schemas.microsoft.com/office/drawing/2014/main" id="{E8C63529-F915-40BD-91FF-3BCD8CCAB137}"/>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59" name="【道路】&#10;有形固定資産減価償却率最大値テキスト">
          <a:extLst>
            <a:ext uri="{FF2B5EF4-FFF2-40B4-BE49-F238E27FC236}">
              <a16:creationId xmlns:a16="http://schemas.microsoft.com/office/drawing/2014/main" id="{0B5A3545-CE70-4556-978C-78A164954024}"/>
            </a:ext>
          </a:extLst>
        </xdr:cNvPr>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0" name="直線コネクタ 59">
          <a:extLst>
            <a:ext uri="{FF2B5EF4-FFF2-40B4-BE49-F238E27FC236}">
              <a16:creationId xmlns:a16="http://schemas.microsoft.com/office/drawing/2014/main" id="{A87F4D75-13F7-4051-A7EA-1600E6D9ECDB}"/>
            </a:ext>
          </a:extLst>
        </xdr:cNvPr>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62882</xdr:rowOff>
    </xdr:from>
    <xdr:ext cx="405111" cy="259045"/>
    <xdr:sp macro="" textlink="">
      <xdr:nvSpPr>
        <xdr:cNvPr id="61" name="【道路】&#10;有形固定資産減価償却率平均値テキスト">
          <a:extLst>
            <a:ext uri="{FF2B5EF4-FFF2-40B4-BE49-F238E27FC236}">
              <a16:creationId xmlns:a16="http://schemas.microsoft.com/office/drawing/2014/main" id="{E360D0C4-C622-416D-8446-748403FFF47F}"/>
            </a:ext>
          </a:extLst>
        </xdr:cNvPr>
        <xdr:cNvSpPr txBox="1"/>
      </xdr:nvSpPr>
      <xdr:spPr>
        <a:xfrm>
          <a:off x="4673600" y="640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62" name="フローチャート: 判断 61">
          <a:extLst>
            <a:ext uri="{FF2B5EF4-FFF2-40B4-BE49-F238E27FC236}">
              <a16:creationId xmlns:a16="http://schemas.microsoft.com/office/drawing/2014/main" id="{0B2A6EEF-4754-4CE4-83AA-71E39B447624}"/>
            </a:ext>
          </a:extLst>
        </xdr:cNvPr>
        <xdr:cNvSpPr/>
      </xdr:nvSpPr>
      <xdr:spPr>
        <a:xfrm>
          <a:off x="4584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3" name="フローチャート: 判断 62">
          <a:extLst>
            <a:ext uri="{FF2B5EF4-FFF2-40B4-BE49-F238E27FC236}">
              <a16:creationId xmlns:a16="http://schemas.microsoft.com/office/drawing/2014/main" id="{C43E760B-DFF5-47E9-B714-390CF1CFB4A6}"/>
            </a:ext>
          </a:extLst>
        </xdr:cNvPr>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139700</xdr:rowOff>
    </xdr:from>
    <xdr:to>
      <xdr:col>15</xdr:col>
      <xdr:colOff>101600</xdr:colOff>
      <xdr:row>38</xdr:row>
      <xdr:rowOff>69850</xdr:rowOff>
    </xdr:to>
    <xdr:sp macro="" textlink="">
      <xdr:nvSpPr>
        <xdr:cNvPr id="64" name="フローチャート: 判断 63">
          <a:extLst>
            <a:ext uri="{FF2B5EF4-FFF2-40B4-BE49-F238E27FC236}">
              <a16:creationId xmlns:a16="http://schemas.microsoft.com/office/drawing/2014/main" id="{9C5A8D4B-8A7D-40C7-A50D-937461017B6C}"/>
            </a:ext>
          </a:extLst>
        </xdr:cNvPr>
        <xdr:cNvSpPr/>
      </xdr:nvSpPr>
      <xdr:spPr>
        <a:xfrm>
          <a:off x="2857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158750</xdr:rowOff>
    </xdr:from>
    <xdr:to>
      <xdr:col>10</xdr:col>
      <xdr:colOff>165100</xdr:colOff>
      <xdr:row>38</xdr:row>
      <xdr:rowOff>88900</xdr:rowOff>
    </xdr:to>
    <xdr:sp macro="" textlink="">
      <xdr:nvSpPr>
        <xdr:cNvPr id="65" name="フローチャート: 判断 64">
          <a:extLst>
            <a:ext uri="{FF2B5EF4-FFF2-40B4-BE49-F238E27FC236}">
              <a16:creationId xmlns:a16="http://schemas.microsoft.com/office/drawing/2014/main" id="{3F7DCFA9-4471-42B1-BA6A-4355C9EB2589}"/>
            </a:ext>
          </a:extLst>
        </xdr:cNvPr>
        <xdr:cNvSpPr/>
      </xdr:nvSpPr>
      <xdr:spPr>
        <a:xfrm>
          <a:off x="1968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849BB82-93D3-43AE-A9FF-03FC91DCF93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848ED4B-69B2-431C-BEF1-AAC9E563071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7A3CE42-3238-44E6-B975-FAAD3F75BDA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7542100-3755-4B89-B57E-02C8CADE9EF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8D45A97-DEBD-4754-83BB-9CA7D237206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113030</xdr:rowOff>
    </xdr:from>
    <xdr:to>
      <xdr:col>24</xdr:col>
      <xdr:colOff>114300</xdr:colOff>
      <xdr:row>37</xdr:row>
      <xdr:rowOff>43180</xdr:rowOff>
    </xdr:to>
    <xdr:sp macro="" textlink="">
      <xdr:nvSpPr>
        <xdr:cNvPr id="71" name="楕円 70">
          <a:extLst>
            <a:ext uri="{FF2B5EF4-FFF2-40B4-BE49-F238E27FC236}">
              <a16:creationId xmlns:a16="http://schemas.microsoft.com/office/drawing/2014/main" id="{A2BA4E40-5B5F-4834-B272-81C55C695F1E}"/>
            </a:ext>
          </a:extLst>
        </xdr:cNvPr>
        <xdr:cNvSpPr/>
      </xdr:nvSpPr>
      <xdr:spPr>
        <a:xfrm>
          <a:off x="45847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135907</xdr:rowOff>
    </xdr:from>
    <xdr:ext cx="405111" cy="259045"/>
    <xdr:sp macro="" textlink="">
      <xdr:nvSpPr>
        <xdr:cNvPr id="72" name="【道路】&#10;有形固定資産減価償却率該当値テキスト">
          <a:extLst>
            <a:ext uri="{FF2B5EF4-FFF2-40B4-BE49-F238E27FC236}">
              <a16:creationId xmlns:a16="http://schemas.microsoft.com/office/drawing/2014/main" id="{D1FBF6F4-AC70-4B1F-8A8B-334EAD961D10}"/>
            </a:ext>
          </a:extLst>
        </xdr:cNvPr>
        <xdr:cNvSpPr txBox="1"/>
      </xdr:nvSpPr>
      <xdr:spPr>
        <a:xfrm>
          <a:off x="4673600"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143510</xdr:rowOff>
    </xdr:from>
    <xdr:to>
      <xdr:col>20</xdr:col>
      <xdr:colOff>38100</xdr:colOff>
      <xdr:row>37</xdr:row>
      <xdr:rowOff>73660</xdr:rowOff>
    </xdr:to>
    <xdr:sp macro="" textlink="">
      <xdr:nvSpPr>
        <xdr:cNvPr id="73" name="楕円 72">
          <a:extLst>
            <a:ext uri="{FF2B5EF4-FFF2-40B4-BE49-F238E27FC236}">
              <a16:creationId xmlns:a16="http://schemas.microsoft.com/office/drawing/2014/main" id="{81CB9FDE-4F0B-4D99-909A-707332F298F7}"/>
            </a:ext>
          </a:extLst>
        </xdr:cNvPr>
        <xdr:cNvSpPr/>
      </xdr:nvSpPr>
      <xdr:spPr>
        <a:xfrm>
          <a:off x="3746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163830</xdr:rowOff>
    </xdr:from>
    <xdr:to>
      <xdr:col>24</xdr:col>
      <xdr:colOff>63500</xdr:colOff>
      <xdr:row>37</xdr:row>
      <xdr:rowOff>22860</xdr:rowOff>
    </xdr:to>
    <xdr:cxnSp macro="">
      <xdr:nvCxnSpPr>
        <xdr:cNvPr id="74" name="直線コネクタ 73">
          <a:extLst>
            <a:ext uri="{FF2B5EF4-FFF2-40B4-BE49-F238E27FC236}">
              <a16:creationId xmlns:a16="http://schemas.microsoft.com/office/drawing/2014/main" id="{8CF32D0D-B24F-4BDB-B1AA-3F2825ADB869}"/>
            </a:ext>
          </a:extLst>
        </xdr:cNvPr>
        <xdr:cNvCxnSpPr/>
      </xdr:nvCxnSpPr>
      <xdr:spPr>
        <a:xfrm flipV="1">
          <a:off x="3797300" y="63360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162560</xdr:rowOff>
    </xdr:from>
    <xdr:to>
      <xdr:col>15</xdr:col>
      <xdr:colOff>101600</xdr:colOff>
      <xdr:row>37</xdr:row>
      <xdr:rowOff>92710</xdr:rowOff>
    </xdr:to>
    <xdr:sp macro="" textlink="">
      <xdr:nvSpPr>
        <xdr:cNvPr id="75" name="楕円 74">
          <a:extLst>
            <a:ext uri="{FF2B5EF4-FFF2-40B4-BE49-F238E27FC236}">
              <a16:creationId xmlns:a16="http://schemas.microsoft.com/office/drawing/2014/main" id="{BEE08A7F-59ED-44AC-BCE4-DCC12A6EEB21}"/>
            </a:ext>
          </a:extLst>
        </xdr:cNvPr>
        <xdr:cNvSpPr/>
      </xdr:nvSpPr>
      <xdr:spPr>
        <a:xfrm>
          <a:off x="2857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22860</xdr:rowOff>
    </xdr:from>
    <xdr:to>
      <xdr:col>19</xdr:col>
      <xdr:colOff>177800</xdr:colOff>
      <xdr:row>37</xdr:row>
      <xdr:rowOff>41910</xdr:rowOff>
    </xdr:to>
    <xdr:cxnSp macro="">
      <xdr:nvCxnSpPr>
        <xdr:cNvPr id="76" name="直線コネクタ 75">
          <a:extLst>
            <a:ext uri="{FF2B5EF4-FFF2-40B4-BE49-F238E27FC236}">
              <a16:creationId xmlns:a16="http://schemas.microsoft.com/office/drawing/2014/main" id="{FE858990-4EAF-46CE-8271-419BD2E27114}"/>
            </a:ext>
          </a:extLst>
        </xdr:cNvPr>
        <xdr:cNvCxnSpPr/>
      </xdr:nvCxnSpPr>
      <xdr:spPr>
        <a:xfrm flipV="1">
          <a:off x="2908300" y="63665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21590</xdr:rowOff>
    </xdr:from>
    <xdr:to>
      <xdr:col>10</xdr:col>
      <xdr:colOff>165100</xdr:colOff>
      <xdr:row>37</xdr:row>
      <xdr:rowOff>123190</xdr:rowOff>
    </xdr:to>
    <xdr:sp macro="" textlink="">
      <xdr:nvSpPr>
        <xdr:cNvPr id="77" name="楕円 76">
          <a:extLst>
            <a:ext uri="{FF2B5EF4-FFF2-40B4-BE49-F238E27FC236}">
              <a16:creationId xmlns:a16="http://schemas.microsoft.com/office/drawing/2014/main" id="{5EEA067F-6869-4DF0-BCB3-4816DDD6F8D8}"/>
            </a:ext>
          </a:extLst>
        </xdr:cNvPr>
        <xdr:cNvSpPr/>
      </xdr:nvSpPr>
      <xdr:spPr>
        <a:xfrm>
          <a:off x="1968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41910</xdr:rowOff>
    </xdr:from>
    <xdr:to>
      <xdr:col>15</xdr:col>
      <xdr:colOff>50800</xdr:colOff>
      <xdr:row>37</xdr:row>
      <xdr:rowOff>72390</xdr:rowOff>
    </xdr:to>
    <xdr:cxnSp macro="">
      <xdr:nvCxnSpPr>
        <xdr:cNvPr id="78" name="直線コネクタ 77">
          <a:extLst>
            <a:ext uri="{FF2B5EF4-FFF2-40B4-BE49-F238E27FC236}">
              <a16:creationId xmlns:a16="http://schemas.microsoft.com/office/drawing/2014/main" id="{81C7402F-71B0-47EB-AEF8-45C839E17556}"/>
            </a:ext>
          </a:extLst>
        </xdr:cNvPr>
        <xdr:cNvCxnSpPr/>
      </xdr:nvCxnSpPr>
      <xdr:spPr>
        <a:xfrm flipV="1">
          <a:off x="2019300" y="6385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79" name="n_1aveValue【道路】&#10;有形固定資産減価償却率">
          <a:extLst>
            <a:ext uri="{FF2B5EF4-FFF2-40B4-BE49-F238E27FC236}">
              <a16:creationId xmlns:a16="http://schemas.microsoft.com/office/drawing/2014/main" id="{B7B92872-954A-4A84-98D6-6AFB9FBEE851}"/>
            </a:ext>
          </a:extLst>
        </xdr:cNvPr>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60977</xdr:rowOff>
    </xdr:from>
    <xdr:ext cx="405111" cy="259045"/>
    <xdr:sp macro="" textlink="">
      <xdr:nvSpPr>
        <xdr:cNvPr id="80" name="n_2aveValue【道路】&#10;有形固定資産減価償却率">
          <a:extLst>
            <a:ext uri="{FF2B5EF4-FFF2-40B4-BE49-F238E27FC236}">
              <a16:creationId xmlns:a16="http://schemas.microsoft.com/office/drawing/2014/main" id="{EE69A199-D5E3-498A-B700-1FF3047F08D3}"/>
            </a:ext>
          </a:extLst>
        </xdr:cNvPr>
        <xdr:cNvSpPr txBox="1"/>
      </xdr:nvSpPr>
      <xdr:spPr>
        <a:xfrm>
          <a:off x="2705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80027</xdr:rowOff>
    </xdr:from>
    <xdr:ext cx="405111" cy="259045"/>
    <xdr:sp macro="" textlink="">
      <xdr:nvSpPr>
        <xdr:cNvPr id="81" name="n_3aveValue【道路】&#10;有形固定資産減価償却率">
          <a:extLst>
            <a:ext uri="{FF2B5EF4-FFF2-40B4-BE49-F238E27FC236}">
              <a16:creationId xmlns:a16="http://schemas.microsoft.com/office/drawing/2014/main" id="{FBADE031-F11E-48CB-AE96-C3E5DED565CE}"/>
            </a:ext>
          </a:extLst>
        </xdr:cNvPr>
        <xdr:cNvSpPr txBox="1"/>
      </xdr:nvSpPr>
      <xdr:spPr>
        <a:xfrm>
          <a:off x="1816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90187</xdr:rowOff>
    </xdr:from>
    <xdr:ext cx="405111" cy="259045"/>
    <xdr:sp macro="" textlink="">
      <xdr:nvSpPr>
        <xdr:cNvPr id="82" name="n_1mainValue【道路】&#10;有形固定資産減価償却率">
          <a:extLst>
            <a:ext uri="{FF2B5EF4-FFF2-40B4-BE49-F238E27FC236}">
              <a16:creationId xmlns:a16="http://schemas.microsoft.com/office/drawing/2014/main" id="{A59443E2-E381-41B2-A69B-8C164F283BA6}"/>
            </a:ext>
          </a:extLst>
        </xdr:cNvPr>
        <xdr:cNvSpPr txBox="1"/>
      </xdr:nvSpPr>
      <xdr:spPr>
        <a:xfrm>
          <a:off x="35820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109237</xdr:rowOff>
    </xdr:from>
    <xdr:ext cx="405111" cy="259045"/>
    <xdr:sp macro="" textlink="">
      <xdr:nvSpPr>
        <xdr:cNvPr id="83" name="n_2mainValue【道路】&#10;有形固定資産減価償却率">
          <a:extLst>
            <a:ext uri="{FF2B5EF4-FFF2-40B4-BE49-F238E27FC236}">
              <a16:creationId xmlns:a16="http://schemas.microsoft.com/office/drawing/2014/main" id="{1528A31F-1BD2-4560-8C89-4A4C7BD90223}"/>
            </a:ext>
          </a:extLst>
        </xdr:cNvPr>
        <xdr:cNvSpPr txBox="1"/>
      </xdr:nvSpPr>
      <xdr:spPr>
        <a:xfrm>
          <a:off x="2705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139717</xdr:rowOff>
    </xdr:from>
    <xdr:ext cx="405111" cy="259045"/>
    <xdr:sp macro="" textlink="">
      <xdr:nvSpPr>
        <xdr:cNvPr id="84" name="n_3mainValue【道路】&#10;有形固定資産減価償却率">
          <a:extLst>
            <a:ext uri="{FF2B5EF4-FFF2-40B4-BE49-F238E27FC236}">
              <a16:creationId xmlns:a16="http://schemas.microsoft.com/office/drawing/2014/main" id="{DB2F397D-0E90-4415-AB2C-615EDB036744}"/>
            </a:ext>
          </a:extLst>
        </xdr:cNvPr>
        <xdr:cNvSpPr txBox="1"/>
      </xdr:nvSpPr>
      <xdr:spPr>
        <a:xfrm>
          <a:off x="1816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D778ABBB-EF21-4B8B-8774-78DC84F3EC2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44C6BA0B-F11C-42E0-A7A6-3AD2B638BF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A7998E6B-4DEE-4768-B993-1BE6173E88B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127C4A5A-66FD-4B50-BA16-E8430DB4BE7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E0AB6135-24DC-41D8-8795-E19D0C11BD1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72D51292-A7FC-4C25-BD7C-C11768D0647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CD96975E-F7AE-4EBD-A050-A5888DB8D3B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7E058984-BADD-49B5-BEEB-BF9197E8BE7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2A92E842-D62A-4BCE-B34F-9D79EF6AF37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F0081B58-52CB-4804-B43F-63487C7EF39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BC961B2A-D3E8-4CAC-914A-F465C409C18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3F3DC1CA-6C53-4A5F-85BD-14223E3002C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173F93C6-BD65-4E6A-9529-0D0A39110BE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8" name="テキスト ボックス 97">
          <a:extLst>
            <a:ext uri="{FF2B5EF4-FFF2-40B4-BE49-F238E27FC236}">
              <a16:creationId xmlns:a16="http://schemas.microsoft.com/office/drawing/2014/main" id="{F11D79FC-2398-413C-A5D8-F0EBAEC2D6E6}"/>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57694BD7-EDA0-443B-B3A6-B5AF977F797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a:extLst>
            <a:ext uri="{FF2B5EF4-FFF2-40B4-BE49-F238E27FC236}">
              <a16:creationId xmlns:a16="http://schemas.microsoft.com/office/drawing/2014/main" id="{9280238E-4834-4112-92EC-AC52E3EEEE58}"/>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54E445DB-9D6C-4C43-9225-2C8AA08E1A8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a:extLst>
            <a:ext uri="{FF2B5EF4-FFF2-40B4-BE49-F238E27FC236}">
              <a16:creationId xmlns:a16="http://schemas.microsoft.com/office/drawing/2014/main" id="{859B43D8-9DCA-4145-8F3C-5A71E3220FDC}"/>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18F63435-B41F-49A0-B271-E8BA998322F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a:extLst>
            <a:ext uri="{FF2B5EF4-FFF2-40B4-BE49-F238E27FC236}">
              <a16:creationId xmlns:a16="http://schemas.microsoft.com/office/drawing/2014/main" id="{2C8F0893-1D93-4BB0-9BC2-BB679892A2CB}"/>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67303B17-E769-4383-8CF9-AF9B483B010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a:extLst>
            <a:ext uri="{FF2B5EF4-FFF2-40B4-BE49-F238E27FC236}">
              <a16:creationId xmlns:a16="http://schemas.microsoft.com/office/drawing/2014/main" id="{0BE7CCA6-D7A2-44CC-95B8-79F9FFEE900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7E7AC195-3573-4CEA-86E2-60995748E37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100314</xdr:rowOff>
    </xdr:from>
    <xdr:to>
      <xdr:col>54</xdr:col>
      <xdr:colOff>189865</xdr:colOff>
      <xdr:row>42</xdr:row>
      <xdr:rowOff>29078</xdr:rowOff>
    </xdr:to>
    <xdr:cxnSp macro="">
      <xdr:nvCxnSpPr>
        <xdr:cNvPr id="108" name="直線コネクタ 107">
          <a:extLst>
            <a:ext uri="{FF2B5EF4-FFF2-40B4-BE49-F238E27FC236}">
              <a16:creationId xmlns:a16="http://schemas.microsoft.com/office/drawing/2014/main" id="{C56B93A0-092A-42CE-A27A-C08AC079A005}"/>
            </a:ext>
          </a:extLst>
        </xdr:cNvPr>
        <xdr:cNvCxnSpPr/>
      </xdr:nvCxnSpPr>
      <xdr:spPr>
        <a:xfrm flipV="1">
          <a:off x="10476865" y="5758164"/>
          <a:ext cx="0" cy="147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32905</xdr:rowOff>
    </xdr:from>
    <xdr:ext cx="469744" cy="259045"/>
    <xdr:sp macro="" textlink="">
      <xdr:nvSpPr>
        <xdr:cNvPr id="109" name="【道路】&#10;一人当たり延長最小値テキスト">
          <a:extLst>
            <a:ext uri="{FF2B5EF4-FFF2-40B4-BE49-F238E27FC236}">
              <a16:creationId xmlns:a16="http://schemas.microsoft.com/office/drawing/2014/main" id="{FDF3C1FD-88FD-461A-BC45-CEEA2085DF51}"/>
            </a:ext>
          </a:extLst>
        </xdr:cNvPr>
        <xdr:cNvSpPr txBox="1"/>
      </xdr:nvSpPr>
      <xdr:spPr>
        <a:xfrm>
          <a:off x="10515600" y="723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29078</xdr:rowOff>
    </xdr:from>
    <xdr:to>
      <xdr:col>55</xdr:col>
      <xdr:colOff>88900</xdr:colOff>
      <xdr:row>42</xdr:row>
      <xdr:rowOff>29078</xdr:rowOff>
    </xdr:to>
    <xdr:cxnSp macro="">
      <xdr:nvCxnSpPr>
        <xdr:cNvPr id="110" name="直線コネクタ 109">
          <a:extLst>
            <a:ext uri="{FF2B5EF4-FFF2-40B4-BE49-F238E27FC236}">
              <a16:creationId xmlns:a16="http://schemas.microsoft.com/office/drawing/2014/main" id="{1E89B4DA-21E3-4BFD-B3B0-C22EBEB7DB10}"/>
            </a:ext>
          </a:extLst>
        </xdr:cNvPr>
        <xdr:cNvCxnSpPr/>
      </xdr:nvCxnSpPr>
      <xdr:spPr>
        <a:xfrm>
          <a:off x="10388600" y="722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46991</xdr:rowOff>
    </xdr:from>
    <xdr:ext cx="599010" cy="259045"/>
    <xdr:sp macro="" textlink="">
      <xdr:nvSpPr>
        <xdr:cNvPr id="111" name="【道路】&#10;一人当たり延長最大値テキスト">
          <a:extLst>
            <a:ext uri="{FF2B5EF4-FFF2-40B4-BE49-F238E27FC236}">
              <a16:creationId xmlns:a16="http://schemas.microsoft.com/office/drawing/2014/main" id="{F05F61FD-E679-4664-BA81-7FB7CE73A843}"/>
            </a:ext>
          </a:extLst>
        </xdr:cNvPr>
        <xdr:cNvSpPr txBox="1"/>
      </xdr:nvSpPr>
      <xdr:spPr>
        <a:xfrm>
          <a:off x="10515600" y="553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100314</xdr:rowOff>
    </xdr:from>
    <xdr:to>
      <xdr:col>55</xdr:col>
      <xdr:colOff>88900</xdr:colOff>
      <xdr:row>33</xdr:row>
      <xdr:rowOff>100314</xdr:rowOff>
    </xdr:to>
    <xdr:cxnSp macro="">
      <xdr:nvCxnSpPr>
        <xdr:cNvPr id="112" name="直線コネクタ 111">
          <a:extLst>
            <a:ext uri="{FF2B5EF4-FFF2-40B4-BE49-F238E27FC236}">
              <a16:creationId xmlns:a16="http://schemas.microsoft.com/office/drawing/2014/main" id="{14159089-9824-42B1-A40A-105D713EC49B}"/>
            </a:ext>
          </a:extLst>
        </xdr:cNvPr>
        <xdr:cNvCxnSpPr/>
      </xdr:nvCxnSpPr>
      <xdr:spPr>
        <a:xfrm>
          <a:off x="10388600" y="575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85902</xdr:rowOff>
    </xdr:from>
    <xdr:ext cx="534377" cy="259045"/>
    <xdr:sp macro="" textlink="">
      <xdr:nvSpPr>
        <xdr:cNvPr id="113" name="【道路】&#10;一人当たり延長平均値テキスト">
          <a:extLst>
            <a:ext uri="{FF2B5EF4-FFF2-40B4-BE49-F238E27FC236}">
              <a16:creationId xmlns:a16="http://schemas.microsoft.com/office/drawing/2014/main" id="{C361AC53-CA74-49A1-83DC-1DFABFD20295}"/>
            </a:ext>
          </a:extLst>
        </xdr:cNvPr>
        <xdr:cNvSpPr txBox="1"/>
      </xdr:nvSpPr>
      <xdr:spPr>
        <a:xfrm>
          <a:off x="10515600" y="6943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107475</xdr:rowOff>
    </xdr:from>
    <xdr:to>
      <xdr:col>55</xdr:col>
      <xdr:colOff>50800</xdr:colOff>
      <xdr:row>41</xdr:row>
      <xdr:rowOff>37625</xdr:rowOff>
    </xdr:to>
    <xdr:sp macro="" textlink="">
      <xdr:nvSpPr>
        <xdr:cNvPr id="114" name="フローチャート: 判断 113">
          <a:extLst>
            <a:ext uri="{FF2B5EF4-FFF2-40B4-BE49-F238E27FC236}">
              <a16:creationId xmlns:a16="http://schemas.microsoft.com/office/drawing/2014/main" id="{A4DBA5F6-3B61-402B-9714-0AE12956101E}"/>
            </a:ext>
          </a:extLst>
        </xdr:cNvPr>
        <xdr:cNvSpPr/>
      </xdr:nvSpPr>
      <xdr:spPr>
        <a:xfrm>
          <a:off x="10426700" y="696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111323</xdr:rowOff>
    </xdr:from>
    <xdr:to>
      <xdr:col>50</xdr:col>
      <xdr:colOff>165100</xdr:colOff>
      <xdr:row>41</xdr:row>
      <xdr:rowOff>41473</xdr:rowOff>
    </xdr:to>
    <xdr:sp macro="" textlink="">
      <xdr:nvSpPr>
        <xdr:cNvPr id="115" name="フローチャート: 判断 114">
          <a:extLst>
            <a:ext uri="{FF2B5EF4-FFF2-40B4-BE49-F238E27FC236}">
              <a16:creationId xmlns:a16="http://schemas.microsoft.com/office/drawing/2014/main" id="{529939F1-035D-4DD1-84E6-8DC56E6D4578}"/>
            </a:ext>
          </a:extLst>
        </xdr:cNvPr>
        <xdr:cNvSpPr/>
      </xdr:nvSpPr>
      <xdr:spPr>
        <a:xfrm>
          <a:off x="9588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104972</xdr:rowOff>
    </xdr:from>
    <xdr:to>
      <xdr:col>46</xdr:col>
      <xdr:colOff>38100</xdr:colOff>
      <xdr:row>41</xdr:row>
      <xdr:rowOff>35122</xdr:rowOff>
    </xdr:to>
    <xdr:sp macro="" textlink="">
      <xdr:nvSpPr>
        <xdr:cNvPr id="116" name="フローチャート: 判断 115">
          <a:extLst>
            <a:ext uri="{FF2B5EF4-FFF2-40B4-BE49-F238E27FC236}">
              <a16:creationId xmlns:a16="http://schemas.microsoft.com/office/drawing/2014/main" id="{4C9FD2C6-8278-47A8-ABBC-46D702C77FDA}"/>
            </a:ext>
          </a:extLst>
        </xdr:cNvPr>
        <xdr:cNvSpPr/>
      </xdr:nvSpPr>
      <xdr:spPr>
        <a:xfrm>
          <a:off x="8699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121016</xdr:rowOff>
    </xdr:from>
    <xdr:to>
      <xdr:col>41</xdr:col>
      <xdr:colOff>101600</xdr:colOff>
      <xdr:row>41</xdr:row>
      <xdr:rowOff>51166</xdr:rowOff>
    </xdr:to>
    <xdr:sp macro="" textlink="">
      <xdr:nvSpPr>
        <xdr:cNvPr id="117" name="フローチャート: 判断 116">
          <a:extLst>
            <a:ext uri="{FF2B5EF4-FFF2-40B4-BE49-F238E27FC236}">
              <a16:creationId xmlns:a16="http://schemas.microsoft.com/office/drawing/2014/main" id="{51E4C923-EE07-453B-9BD5-316B2B8981C2}"/>
            </a:ext>
          </a:extLst>
        </xdr:cNvPr>
        <xdr:cNvSpPr/>
      </xdr:nvSpPr>
      <xdr:spPr>
        <a:xfrm>
          <a:off x="7810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E8B56646-34D9-4B69-A30E-617D233D043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5E31BC14-3593-44A3-853F-7FDB055C7BF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DB28CF4A-C1B2-47C7-8063-CACA5FD9EC1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79687211-81B4-40CD-8A78-24E0470C4E1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90A4A2B8-635D-4C0E-9FDC-F60B26F4E2B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157104</xdr:rowOff>
    </xdr:from>
    <xdr:to>
      <xdr:col>55</xdr:col>
      <xdr:colOff>50800</xdr:colOff>
      <xdr:row>39</xdr:row>
      <xdr:rowOff>87254</xdr:rowOff>
    </xdr:to>
    <xdr:sp macro="" textlink="">
      <xdr:nvSpPr>
        <xdr:cNvPr id="123" name="楕円 122">
          <a:extLst>
            <a:ext uri="{FF2B5EF4-FFF2-40B4-BE49-F238E27FC236}">
              <a16:creationId xmlns:a16="http://schemas.microsoft.com/office/drawing/2014/main" id="{57E37A92-4C81-4FBB-BCCF-9F5EBEE4E467}"/>
            </a:ext>
          </a:extLst>
        </xdr:cNvPr>
        <xdr:cNvSpPr/>
      </xdr:nvSpPr>
      <xdr:spPr>
        <a:xfrm>
          <a:off x="10426700" y="667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8531</xdr:rowOff>
    </xdr:from>
    <xdr:ext cx="599010" cy="259045"/>
    <xdr:sp macro="" textlink="">
      <xdr:nvSpPr>
        <xdr:cNvPr id="124" name="【道路】&#10;一人当たり延長該当値テキスト">
          <a:extLst>
            <a:ext uri="{FF2B5EF4-FFF2-40B4-BE49-F238E27FC236}">
              <a16:creationId xmlns:a16="http://schemas.microsoft.com/office/drawing/2014/main" id="{54FC891D-8486-405A-96DD-FEB1361A71D9}"/>
            </a:ext>
          </a:extLst>
        </xdr:cNvPr>
        <xdr:cNvSpPr txBox="1"/>
      </xdr:nvSpPr>
      <xdr:spPr>
        <a:xfrm>
          <a:off x="10515600" y="652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169011</xdr:rowOff>
    </xdr:from>
    <xdr:to>
      <xdr:col>50</xdr:col>
      <xdr:colOff>165100</xdr:colOff>
      <xdr:row>39</xdr:row>
      <xdr:rowOff>99161</xdr:rowOff>
    </xdr:to>
    <xdr:sp macro="" textlink="">
      <xdr:nvSpPr>
        <xdr:cNvPr id="125" name="楕円 124">
          <a:extLst>
            <a:ext uri="{FF2B5EF4-FFF2-40B4-BE49-F238E27FC236}">
              <a16:creationId xmlns:a16="http://schemas.microsoft.com/office/drawing/2014/main" id="{AF1EC594-97BA-4CFD-AA5D-ABE24DEFA5D5}"/>
            </a:ext>
          </a:extLst>
        </xdr:cNvPr>
        <xdr:cNvSpPr/>
      </xdr:nvSpPr>
      <xdr:spPr>
        <a:xfrm>
          <a:off x="9588500" y="668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36454</xdr:rowOff>
    </xdr:from>
    <xdr:to>
      <xdr:col>55</xdr:col>
      <xdr:colOff>0</xdr:colOff>
      <xdr:row>39</xdr:row>
      <xdr:rowOff>48361</xdr:rowOff>
    </xdr:to>
    <xdr:cxnSp macro="">
      <xdr:nvCxnSpPr>
        <xdr:cNvPr id="126" name="直線コネクタ 125">
          <a:extLst>
            <a:ext uri="{FF2B5EF4-FFF2-40B4-BE49-F238E27FC236}">
              <a16:creationId xmlns:a16="http://schemas.microsoft.com/office/drawing/2014/main" id="{FD5F6398-FDB9-4C6D-910B-923E02031A76}"/>
            </a:ext>
          </a:extLst>
        </xdr:cNvPr>
        <xdr:cNvCxnSpPr/>
      </xdr:nvCxnSpPr>
      <xdr:spPr>
        <a:xfrm flipV="1">
          <a:off x="9639300" y="6723004"/>
          <a:ext cx="838200" cy="1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11238</xdr:rowOff>
    </xdr:from>
    <xdr:to>
      <xdr:col>46</xdr:col>
      <xdr:colOff>38100</xdr:colOff>
      <xdr:row>39</xdr:row>
      <xdr:rowOff>112838</xdr:rowOff>
    </xdr:to>
    <xdr:sp macro="" textlink="">
      <xdr:nvSpPr>
        <xdr:cNvPr id="127" name="楕円 126">
          <a:extLst>
            <a:ext uri="{FF2B5EF4-FFF2-40B4-BE49-F238E27FC236}">
              <a16:creationId xmlns:a16="http://schemas.microsoft.com/office/drawing/2014/main" id="{71307D0E-C475-4D98-8E2B-457849FDCC6F}"/>
            </a:ext>
          </a:extLst>
        </xdr:cNvPr>
        <xdr:cNvSpPr/>
      </xdr:nvSpPr>
      <xdr:spPr>
        <a:xfrm>
          <a:off x="8699500" y="669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48361</xdr:rowOff>
    </xdr:from>
    <xdr:to>
      <xdr:col>50</xdr:col>
      <xdr:colOff>114300</xdr:colOff>
      <xdr:row>39</xdr:row>
      <xdr:rowOff>62038</xdr:rowOff>
    </xdr:to>
    <xdr:cxnSp macro="">
      <xdr:nvCxnSpPr>
        <xdr:cNvPr id="128" name="直線コネクタ 127">
          <a:extLst>
            <a:ext uri="{FF2B5EF4-FFF2-40B4-BE49-F238E27FC236}">
              <a16:creationId xmlns:a16="http://schemas.microsoft.com/office/drawing/2014/main" id="{CE71A674-5272-404F-8BF6-ED06C4E10F8B}"/>
            </a:ext>
          </a:extLst>
        </xdr:cNvPr>
        <xdr:cNvCxnSpPr/>
      </xdr:nvCxnSpPr>
      <xdr:spPr>
        <a:xfrm flipV="1">
          <a:off x="8750300" y="6734911"/>
          <a:ext cx="889000" cy="1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27298</xdr:rowOff>
    </xdr:from>
    <xdr:to>
      <xdr:col>41</xdr:col>
      <xdr:colOff>101600</xdr:colOff>
      <xdr:row>39</xdr:row>
      <xdr:rowOff>128898</xdr:rowOff>
    </xdr:to>
    <xdr:sp macro="" textlink="">
      <xdr:nvSpPr>
        <xdr:cNvPr id="129" name="楕円 128">
          <a:extLst>
            <a:ext uri="{FF2B5EF4-FFF2-40B4-BE49-F238E27FC236}">
              <a16:creationId xmlns:a16="http://schemas.microsoft.com/office/drawing/2014/main" id="{9B491035-00DD-4C12-8493-3D5CEA05BC5C}"/>
            </a:ext>
          </a:extLst>
        </xdr:cNvPr>
        <xdr:cNvSpPr/>
      </xdr:nvSpPr>
      <xdr:spPr>
        <a:xfrm>
          <a:off x="7810500" y="671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62038</xdr:rowOff>
    </xdr:from>
    <xdr:to>
      <xdr:col>45</xdr:col>
      <xdr:colOff>177800</xdr:colOff>
      <xdr:row>39</xdr:row>
      <xdr:rowOff>78098</xdr:rowOff>
    </xdr:to>
    <xdr:cxnSp macro="">
      <xdr:nvCxnSpPr>
        <xdr:cNvPr id="130" name="直線コネクタ 129">
          <a:extLst>
            <a:ext uri="{FF2B5EF4-FFF2-40B4-BE49-F238E27FC236}">
              <a16:creationId xmlns:a16="http://schemas.microsoft.com/office/drawing/2014/main" id="{54A44CDF-F8E8-4315-B33A-3B9849E782D8}"/>
            </a:ext>
          </a:extLst>
        </xdr:cNvPr>
        <xdr:cNvCxnSpPr/>
      </xdr:nvCxnSpPr>
      <xdr:spPr>
        <a:xfrm flipV="1">
          <a:off x="7861300" y="6748588"/>
          <a:ext cx="889000" cy="1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32600</xdr:rowOff>
    </xdr:from>
    <xdr:ext cx="534377" cy="259045"/>
    <xdr:sp macro="" textlink="">
      <xdr:nvSpPr>
        <xdr:cNvPr id="131" name="n_1aveValue【道路】&#10;一人当たり延長">
          <a:extLst>
            <a:ext uri="{FF2B5EF4-FFF2-40B4-BE49-F238E27FC236}">
              <a16:creationId xmlns:a16="http://schemas.microsoft.com/office/drawing/2014/main" id="{18373192-5968-4310-B3D3-7B68D424CD9A}"/>
            </a:ext>
          </a:extLst>
        </xdr:cNvPr>
        <xdr:cNvSpPr txBox="1"/>
      </xdr:nvSpPr>
      <xdr:spPr>
        <a:xfrm>
          <a:off x="9359411" y="706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26249</xdr:rowOff>
    </xdr:from>
    <xdr:ext cx="534377" cy="259045"/>
    <xdr:sp macro="" textlink="">
      <xdr:nvSpPr>
        <xdr:cNvPr id="132" name="n_2aveValue【道路】&#10;一人当たり延長">
          <a:extLst>
            <a:ext uri="{FF2B5EF4-FFF2-40B4-BE49-F238E27FC236}">
              <a16:creationId xmlns:a16="http://schemas.microsoft.com/office/drawing/2014/main" id="{36253161-4B92-40BB-B311-F0F0977EA5AE}"/>
            </a:ext>
          </a:extLst>
        </xdr:cNvPr>
        <xdr:cNvSpPr txBox="1"/>
      </xdr:nvSpPr>
      <xdr:spPr>
        <a:xfrm>
          <a:off x="8483111" y="705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42293</xdr:rowOff>
    </xdr:from>
    <xdr:ext cx="534377" cy="259045"/>
    <xdr:sp macro="" textlink="">
      <xdr:nvSpPr>
        <xdr:cNvPr id="133" name="n_3aveValue【道路】&#10;一人当たり延長">
          <a:extLst>
            <a:ext uri="{FF2B5EF4-FFF2-40B4-BE49-F238E27FC236}">
              <a16:creationId xmlns:a16="http://schemas.microsoft.com/office/drawing/2014/main" id="{22BDC45B-B232-42AD-99F7-1F40A371B958}"/>
            </a:ext>
          </a:extLst>
        </xdr:cNvPr>
        <xdr:cNvSpPr txBox="1"/>
      </xdr:nvSpPr>
      <xdr:spPr>
        <a:xfrm>
          <a:off x="7594111" y="707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37</xdr:row>
      <xdr:rowOff>115687</xdr:rowOff>
    </xdr:from>
    <xdr:ext cx="599010" cy="259045"/>
    <xdr:sp macro="" textlink="">
      <xdr:nvSpPr>
        <xdr:cNvPr id="134" name="n_1mainValue【道路】&#10;一人当たり延長">
          <a:extLst>
            <a:ext uri="{FF2B5EF4-FFF2-40B4-BE49-F238E27FC236}">
              <a16:creationId xmlns:a16="http://schemas.microsoft.com/office/drawing/2014/main" id="{6C3335FC-9608-491C-AFF2-9F9290B660B5}"/>
            </a:ext>
          </a:extLst>
        </xdr:cNvPr>
        <xdr:cNvSpPr txBox="1"/>
      </xdr:nvSpPr>
      <xdr:spPr>
        <a:xfrm>
          <a:off x="9327094" y="6459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37</xdr:row>
      <xdr:rowOff>129365</xdr:rowOff>
    </xdr:from>
    <xdr:ext cx="599010" cy="259045"/>
    <xdr:sp macro="" textlink="">
      <xdr:nvSpPr>
        <xdr:cNvPr id="135" name="n_2mainValue【道路】&#10;一人当たり延長">
          <a:extLst>
            <a:ext uri="{FF2B5EF4-FFF2-40B4-BE49-F238E27FC236}">
              <a16:creationId xmlns:a16="http://schemas.microsoft.com/office/drawing/2014/main" id="{8EC6EE27-D017-4348-AC8D-525AA7CC804A}"/>
            </a:ext>
          </a:extLst>
        </xdr:cNvPr>
        <xdr:cNvSpPr txBox="1"/>
      </xdr:nvSpPr>
      <xdr:spPr>
        <a:xfrm>
          <a:off x="8450794" y="647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37</xdr:row>
      <xdr:rowOff>145425</xdr:rowOff>
    </xdr:from>
    <xdr:ext cx="599010" cy="259045"/>
    <xdr:sp macro="" textlink="">
      <xdr:nvSpPr>
        <xdr:cNvPr id="136" name="n_3mainValue【道路】&#10;一人当たり延長">
          <a:extLst>
            <a:ext uri="{FF2B5EF4-FFF2-40B4-BE49-F238E27FC236}">
              <a16:creationId xmlns:a16="http://schemas.microsoft.com/office/drawing/2014/main" id="{2D024E3E-58AA-4C08-A5F7-529336F77107}"/>
            </a:ext>
          </a:extLst>
        </xdr:cNvPr>
        <xdr:cNvSpPr txBox="1"/>
      </xdr:nvSpPr>
      <xdr:spPr>
        <a:xfrm>
          <a:off x="7561794" y="648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11E81AA2-C981-4D4F-98BA-31AC06316A0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13778C52-EB75-4D28-B9FA-BFF664C47BD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D7D7ACDF-6FF3-4CE0-9494-3D31A2FCF9B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92FCD887-D7E6-4666-92F7-1CD4050F7FF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F48D16D0-68FC-4127-A3F9-56279E48BA1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13143829-CE3D-4DE7-A6AB-DB71B41AF6A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79919A01-1C0B-42B2-9B14-0CCE4C061C6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85470363-0661-4267-8F4B-5EFAD68F480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id="{34E6684A-DD99-4768-84BC-3392ADE1D14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id="{40B840D2-1F5D-4669-81B4-037439EC8B5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a:extLst>
            <a:ext uri="{FF2B5EF4-FFF2-40B4-BE49-F238E27FC236}">
              <a16:creationId xmlns:a16="http://schemas.microsoft.com/office/drawing/2014/main" id="{B143934B-0D3E-436A-9E94-410998A2F91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a:extLst>
            <a:ext uri="{FF2B5EF4-FFF2-40B4-BE49-F238E27FC236}">
              <a16:creationId xmlns:a16="http://schemas.microsoft.com/office/drawing/2014/main" id="{506A6D24-564C-43A8-8973-83039FF97D83}"/>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a:extLst>
            <a:ext uri="{FF2B5EF4-FFF2-40B4-BE49-F238E27FC236}">
              <a16:creationId xmlns:a16="http://schemas.microsoft.com/office/drawing/2014/main" id="{955289CE-7510-476F-8BC7-A947A6357DE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a:extLst>
            <a:ext uri="{FF2B5EF4-FFF2-40B4-BE49-F238E27FC236}">
              <a16:creationId xmlns:a16="http://schemas.microsoft.com/office/drawing/2014/main" id="{128997B2-FAAB-41E1-ADBE-14434B6C674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a:extLst>
            <a:ext uri="{FF2B5EF4-FFF2-40B4-BE49-F238E27FC236}">
              <a16:creationId xmlns:a16="http://schemas.microsoft.com/office/drawing/2014/main" id="{7BD20C2F-3245-4243-A4D1-61A1F6F8919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a:extLst>
            <a:ext uri="{FF2B5EF4-FFF2-40B4-BE49-F238E27FC236}">
              <a16:creationId xmlns:a16="http://schemas.microsoft.com/office/drawing/2014/main" id="{4C5995D0-481E-4966-9766-96FEAA369B6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a:extLst>
            <a:ext uri="{FF2B5EF4-FFF2-40B4-BE49-F238E27FC236}">
              <a16:creationId xmlns:a16="http://schemas.microsoft.com/office/drawing/2014/main" id="{B91203D7-7898-4FC1-BD72-73CD9A310FD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a:extLst>
            <a:ext uri="{FF2B5EF4-FFF2-40B4-BE49-F238E27FC236}">
              <a16:creationId xmlns:a16="http://schemas.microsoft.com/office/drawing/2014/main" id="{085E3D17-784B-43DF-A8C1-5A49F6785B8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a:extLst>
            <a:ext uri="{FF2B5EF4-FFF2-40B4-BE49-F238E27FC236}">
              <a16:creationId xmlns:a16="http://schemas.microsoft.com/office/drawing/2014/main" id="{425FB2AD-1E0C-423C-A881-ABD251B3D3A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a:extLst>
            <a:ext uri="{FF2B5EF4-FFF2-40B4-BE49-F238E27FC236}">
              <a16:creationId xmlns:a16="http://schemas.microsoft.com/office/drawing/2014/main" id="{599C0EC6-5B40-49A5-ADE2-FB5AE3FA291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a:extLst>
            <a:ext uri="{FF2B5EF4-FFF2-40B4-BE49-F238E27FC236}">
              <a16:creationId xmlns:a16="http://schemas.microsoft.com/office/drawing/2014/main" id="{79D4161F-4C19-44C7-A6BF-27DCA7624BC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a:extLst>
            <a:ext uri="{FF2B5EF4-FFF2-40B4-BE49-F238E27FC236}">
              <a16:creationId xmlns:a16="http://schemas.microsoft.com/office/drawing/2014/main" id="{C4153473-0637-474C-9B2F-D7186889C1BB}"/>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343678FC-6F51-4274-AB26-19F672BC5AD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a:extLst>
            <a:ext uri="{FF2B5EF4-FFF2-40B4-BE49-F238E27FC236}">
              <a16:creationId xmlns:a16="http://schemas.microsoft.com/office/drawing/2014/main" id="{92AE028C-C5DF-4A09-9C7C-4CF236897163}"/>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a:extLst>
            <a:ext uri="{FF2B5EF4-FFF2-40B4-BE49-F238E27FC236}">
              <a16:creationId xmlns:a16="http://schemas.microsoft.com/office/drawing/2014/main" id="{957CFC7A-20C5-478B-9B71-6A8AECC6462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127363</xdr:rowOff>
    </xdr:to>
    <xdr:cxnSp macro="">
      <xdr:nvCxnSpPr>
        <xdr:cNvPr id="162" name="直線コネクタ 161">
          <a:extLst>
            <a:ext uri="{FF2B5EF4-FFF2-40B4-BE49-F238E27FC236}">
              <a16:creationId xmlns:a16="http://schemas.microsoft.com/office/drawing/2014/main" id="{E66C0CD3-5BB9-4E22-A744-189F035CD764}"/>
            </a:ext>
          </a:extLst>
        </xdr:cNvPr>
        <xdr:cNvCxnSpPr/>
      </xdr:nvCxnSpPr>
      <xdr:spPr>
        <a:xfrm flipV="1">
          <a:off x="4634865" y="9558746"/>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131190</xdr:rowOff>
    </xdr:from>
    <xdr:ext cx="340478" cy="259045"/>
    <xdr:sp macro="" textlink="">
      <xdr:nvSpPr>
        <xdr:cNvPr id="163" name="【橋りょう・トンネル】&#10;有形固定資産減価償却率最小値テキスト">
          <a:extLst>
            <a:ext uri="{FF2B5EF4-FFF2-40B4-BE49-F238E27FC236}">
              <a16:creationId xmlns:a16="http://schemas.microsoft.com/office/drawing/2014/main" id="{A765AA9B-9917-4E04-A405-245DB28B3D5A}"/>
            </a:ext>
          </a:extLst>
        </xdr:cNvPr>
        <xdr:cNvSpPr txBox="1"/>
      </xdr:nvSpPr>
      <xdr:spPr>
        <a:xfrm>
          <a:off x="4673600" y="1110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127363</xdr:rowOff>
    </xdr:from>
    <xdr:to>
      <xdr:col>24</xdr:col>
      <xdr:colOff>152400</xdr:colOff>
      <xdr:row>64</xdr:row>
      <xdr:rowOff>127363</xdr:rowOff>
    </xdr:to>
    <xdr:cxnSp macro="">
      <xdr:nvCxnSpPr>
        <xdr:cNvPr id="164" name="直線コネクタ 163">
          <a:extLst>
            <a:ext uri="{FF2B5EF4-FFF2-40B4-BE49-F238E27FC236}">
              <a16:creationId xmlns:a16="http://schemas.microsoft.com/office/drawing/2014/main" id="{EAAAED27-1850-46FE-8A72-436A5802CF6E}"/>
            </a:ext>
          </a:extLst>
        </xdr:cNvPr>
        <xdr:cNvCxnSpPr/>
      </xdr:nvCxnSpPr>
      <xdr:spPr>
        <a:xfrm>
          <a:off x="4546600" y="1110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405111" cy="259045"/>
    <xdr:sp macro="" textlink="">
      <xdr:nvSpPr>
        <xdr:cNvPr id="165" name="【橋りょう・トンネル】&#10;有形固定資産減価償却率最大値テキスト">
          <a:extLst>
            <a:ext uri="{FF2B5EF4-FFF2-40B4-BE49-F238E27FC236}">
              <a16:creationId xmlns:a16="http://schemas.microsoft.com/office/drawing/2014/main" id="{BA2DED8F-D49A-4D37-B9E6-B5ED0D648F2B}"/>
            </a:ext>
          </a:extLst>
        </xdr:cNvPr>
        <xdr:cNvSpPr txBox="1"/>
      </xdr:nvSpPr>
      <xdr:spPr>
        <a:xfrm>
          <a:off x="46736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66" name="直線コネクタ 165">
          <a:extLst>
            <a:ext uri="{FF2B5EF4-FFF2-40B4-BE49-F238E27FC236}">
              <a16:creationId xmlns:a16="http://schemas.microsoft.com/office/drawing/2014/main" id="{2178B298-51B3-45E2-BD02-8DF34F02AC47}"/>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15801</xdr:rowOff>
    </xdr:from>
    <xdr:ext cx="405111" cy="259045"/>
    <xdr:sp macro="" textlink="">
      <xdr:nvSpPr>
        <xdr:cNvPr id="167" name="【橋りょう・トンネル】&#10;有形固定資産減価償却率平均値テキスト">
          <a:extLst>
            <a:ext uri="{FF2B5EF4-FFF2-40B4-BE49-F238E27FC236}">
              <a16:creationId xmlns:a16="http://schemas.microsoft.com/office/drawing/2014/main" id="{2E93763B-48D6-453B-9448-598F91219913}"/>
            </a:ext>
          </a:extLst>
        </xdr:cNvPr>
        <xdr:cNvSpPr txBox="1"/>
      </xdr:nvSpPr>
      <xdr:spPr>
        <a:xfrm>
          <a:off x="4673600" y="1013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37374</xdr:rowOff>
    </xdr:from>
    <xdr:to>
      <xdr:col>24</xdr:col>
      <xdr:colOff>114300</xdr:colOff>
      <xdr:row>59</xdr:row>
      <xdr:rowOff>138974</xdr:rowOff>
    </xdr:to>
    <xdr:sp macro="" textlink="">
      <xdr:nvSpPr>
        <xdr:cNvPr id="168" name="フローチャート: 判断 167">
          <a:extLst>
            <a:ext uri="{FF2B5EF4-FFF2-40B4-BE49-F238E27FC236}">
              <a16:creationId xmlns:a16="http://schemas.microsoft.com/office/drawing/2014/main" id="{B03B88AB-2FAE-47B3-9D0B-A5467F1C85CE}"/>
            </a:ext>
          </a:extLst>
        </xdr:cNvPr>
        <xdr:cNvSpPr/>
      </xdr:nvSpPr>
      <xdr:spPr>
        <a:xfrm>
          <a:off x="45847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9" name="フローチャート: 判断 168">
          <a:extLst>
            <a:ext uri="{FF2B5EF4-FFF2-40B4-BE49-F238E27FC236}">
              <a16:creationId xmlns:a16="http://schemas.microsoft.com/office/drawing/2014/main" id="{EA013E7A-3AA6-4FE6-AD32-A688753F69C2}"/>
            </a:ext>
          </a:extLst>
        </xdr:cNvPr>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87993</xdr:rowOff>
    </xdr:from>
    <xdr:to>
      <xdr:col>15</xdr:col>
      <xdr:colOff>101600</xdr:colOff>
      <xdr:row>60</xdr:row>
      <xdr:rowOff>18143</xdr:rowOff>
    </xdr:to>
    <xdr:sp macro="" textlink="">
      <xdr:nvSpPr>
        <xdr:cNvPr id="170" name="フローチャート: 判断 169">
          <a:extLst>
            <a:ext uri="{FF2B5EF4-FFF2-40B4-BE49-F238E27FC236}">
              <a16:creationId xmlns:a16="http://schemas.microsoft.com/office/drawing/2014/main" id="{0ADB9C29-CC65-4F03-AD3E-9AC2FD1772B4}"/>
            </a:ext>
          </a:extLst>
        </xdr:cNvPr>
        <xdr:cNvSpPr/>
      </xdr:nvSpPr>
      <xdr:spPr>
        <a:xfrm>
          <a:off x="2857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71" name="フローチャート: 判断 170">
          <a:extLst>
            <a:ext uri="{FF2B5EF4-FFF2-40B4-BE49-F238E27FC236}">
              <a16:creationId xmlns:a16="http://schemas.microsoft.com/office/drawing/2014/main" id="{131D984C-8B3A-4C51-936B-2C265B751634}"/>
            </a:ext>
          </a:extLst>
        </xdr:cNvPr>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54142E0A-4FB0-4107-AE6A-C6CB9508125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D4D2FCCB-DC3A-49D6-8F5B-39B4688280C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369A120B-4753-4492-9B70-69BC1F1AC2F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E3C7DA08-FEF1-4780-BEB7-4406AA468DF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B6D1B1D3-BFFB-40C2-B86C-0AF4AAF1E06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35741</xdr:rowOff>
    </xdr:from>
    <xdr:to>
      <xdr:col>24</xdr:col>
      <xdr:colOff>114300</xdr:colOff>
      <xdr:row>57</xdr:row>
      <xdr:rowOff>137341</xdr:rowOff>
    </xdr:to>
    <xdr:sp macro="" textlink="">
      <xdr:nvSpPr>
        <xdr:cNvPr id="177" name="楕円 176">
          <a:extLst>
            <a:ext uri="{FF2B5EF4-FFF2-40B4-BE49-F238E27FC236}">
              <a16:creationId xmlns:a16="http://schemas.microsoft.com/office/drawing/2014/main" id="{E091CC80-D250-447C-B68E-6E256878DD29}"/>
            </a:ext>
          </a:extLst>
        </xdr:cNvPr>
        <xdr:cNvSpPr/>
      </xdr:nvSpPr>
      <xdr:spPr>
        <a:xfrm>
          <a:off x="4584700" y="98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58618</xdr:rowOff>
    </xdr:from>
    <xdr:ext cx="405111" cy="259045"/>
    <xdr:sp macro="" textlink="">
      <xdr:nvSpPr>
        <xdr:cNvPr id="178" name="【橋りょう・トンネル】&#10;有形固定資産減価償却率該当値テキスト">
          <a:extLst>
            <a:ext uri="{FF2B5EF4-FFF2-40B4-BE49-F238E27FC236}">
              <a16:creationId xmlns:a16="http://schemas.microsoft.com/office/drawing/2014/main" id="{FC0BC146-8950-48D5-8A1A-C8A36AD78BFA}"/>
            </a:ext>
          </a:extLst>
        </xdr:cNvPr>
        <xdr:cNvSpPr txBox="1"/>
      </xdr:nvSpPr>
      <xdr:spPr>
        <a:xfrm>
          <a:off x="4673600" y="965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60234</xdr:rowOff>
    </xdr:from>
    <xdr:to>
      <xdr:col>20</xdr:col>
      <xdr:colOff>38100</xdr:colOff>
      <xdr:row>57</xdr:row>
      <xdr:rowOff>161834</xdr:rowOff>
    </xdr:to>
    <xdr:sp macro="" textlink="">
      <xdr:nvSpPr>
        <xdr:cNvPr id="179" name="楕円 178">
          <a:extLst>
            <a:ext uri="{FF2B5EF4-FFF2-40B4-BE49-F238E27FC236}">
              <a16:creationId xmlns:a16="http://schemas.microsoft.com/office/drawing/2014/main" id="{936187B2-2D96-4C2F-B01A-76B7784FF3F6}"/>
            </a:ext>
          </a:extLst>
        </xdr:cNvPr>
        <xdr:cNvSpPr/>
      </xdr:nvSpPr>
      <xdr:spPr>
        <a:xfrm>
          <a:off x="37465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86541</xdr:rowOff>
    </xdr:from>
    <xdr:to>
      <xdr:col>24</xdr:col>
      <xdr:colOff>63500</xdr:colOff>
      <xdr:row>57</xdr:row>
      <xdr:rowOff>111034</xdr:rowOff>
    </xdr:to>
    <xdr:cxnSp macro="">
      <xdr:nvCxnSpPr>
        <xdr:cNvPr id="180" name="直線コネクタ 179">
          <a:extLst>
            <a:ext uri="{FF2B5EF4-FFF2-40B4-BE49-F238E27FC236}">
              <a16:creationId xmlns:a16="http://schemas.microsoft.com/office/drawing/2014/main" id="{03AD6D5A-5D2D-4734-A218-1F0509404FAE}"/>
            </a:ext>
          </a:extLst>
        </xdr:cNvPr>
        <xdr:cNvCxnSpPr/>
      </xdr:nvCxnSpPr>
      <xdr:spPr>
        <a:xfrm flipV="1">
          <a:off x="3797300" y="985919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79828</xdr:rowOff>
    </xdr:from>
    <xdr:to>
      <xdr:col>15</xdr:col>
      <xdr:colOff>101600</xdr:colOff>
      <xdr:row>58</xdr:row>
      <xdr:rowOff>9978</xdr:rowOff>
    </xdr:to>
    <xdr:sp macro="" textlink="">
      <xdr:nvSpPr>
        <xdr:cNvPr id="181" name="楕円 180">
          <a:extLst>
            <a:ext uri="{FF2B5EF4-FFF2-40B4-BE49-F238E27FC236}">
              <a16:creationId xmlns:a16="http://schemas.microsoft.com/office/drawing/2014/main" id="{721F63A9-6B1D-4AAA-AB2E-FC6E450D75B4}"/>
            </a:ext>
          </a:extLst>
        </xdr:cNvPr>
        <xdr:cNvSpPr/>
      </xdr:nvSpPr>
      <xdr:spPr>
        <a:xfrm>
          <a:off x="2857500" y="985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111034</xdr:rowOff>
    </xdr:from>
    <xdr:to>
      <xdr:col>19</xdr:col>
      <xdr:colOff>177800</xdr:colOff>
      <xdr:row>57</xdr:row>
      <xdr:rowOff>130628</xdr:rowOff>
    </xdr:to>
    <xdr:cxnSp macro="">
      <xdr:nvCxnSpPr>
        <xdr:cNvPr id="182" name="直線コネクタ 181">
          <a:extLst>
            <a:ext uri="{FF2B5EF4-FFF2-40B4-BE49-F238E27FC236}">
              <a16:creationId xmlns:a16="http://schemas.microsoft.com/office/drawing/2014/main" id="{F555E413-9729-4D27-8C16-DAC26E67D9C0}"/>
            </a:ext>
          </a:extLst>
        </xdr:cNvPr>
        <xdr:cNvCxnSpPr/>
      </xdr:nvCxnSpPr>
      <xdr:spPr>
        <a:xfrm flipV="1">
          <a:off x="2908300" y="988368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102688</xdr:rowOff>
    </xdr:from>
    <xdr:to>
      <xdr:col>10</xdr:col>
      <xdr:colOff>165100</xdr:colOff>
      <xdr:row>58</xdr:row>
      <xdr:rowOff>32838</xdr:rowOff>
    </xdr:to>
    <xdr:sp macro="" textlink="">
      <xdr:nvSpPr>
        <xdr:cNvPr id="183" name="楕円 182">
          <a:extLst>
            <a:ext uri="{FF2B5EF4-FFF2-40B4-BE49-F238E27FC236}">
              <a16:creationId xmlns:a16="http://schemas.microsoft.com/office/drawing/2014/main" id="{9E00E902-17B9-40ED-BF74-D05640445B09}"/>
            </a:ext>
          </a:extLst>
        </xdr:cNvPr>
        <xdr:cNvSpPr/>
      </xdr:nvSpPr>
      <xdr:spPr>
        <a:xfrm>
          <a:off x="1968500" y="987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130628</xdr:rowOff>
    </xdr:from>
    <xdr:to>
      <xdr:col>15</xdr:col>
      <xdr:colOff>50800</xdr:colOff>
      <xdr:row>57</xdr:row>
      <xdr:rowOff>153488</xdr:rowOff>
    </xdr:to>
    <xdr:cxnSp macro="">
      <xdr:nvCxnSpPr>
        <xdr:cNvPr id="184" name="直線コネクタ 183">
          <a:extLst>
            <a:ext uri="{FF2B5EF4-FFF2-40B4-BE49-F238E27FC236}">
              <a16:creationId xmlns:a16="http://schemas.microsoft.com/office/drawing/2014/main" id="{F528FA17-3504-4D6C-8BDD-2738F0A77525}"/>
            </a:ext>
          </a:extLst>
        </xdr:cNvPr>
        <xdr:cNvCxnSpPr/>
      </xdr:nvCxnSpPr>
      <xdr:spPr>
        <a:xfrm flipV="1">
          <a:off x="2019300" y="990327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139899</xdr:rowOff>
    </xdr:from>
    <xdr:ext cx="405111" cy="259045"/>
    <xdr:sp macro="" textlink="">
      <xdr:nvSpPr>
        <xdr:cNvPr id="185" name="n_1aveValue【橋りょう・トンネル】&#10;有形固定資産減価償却率">
          <a:extLst>
            <a:ext uri="{FF2B5EF4-FFF2-40B4-BE49-F238E27FC236}">
              <a16:creationId xmlns:a16="http://schemas.microsoft.com/office/drawing/2014/main" id="{2E6D093B-C200-4BD8-89BA-DBB41C5A4ECB}"/>
            </a:ext>
          </a:extLst>
        </xdr:cNvPr>
        <xdr:cNvSpPr txBox="1"/>
      </xdr:nvSpPr>
      <xdr:spPr>
        <a:xfrm>
          <a:off x="35820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9270</xdr:rowOff>
    </xdr:from>
    <xdr:ext cx="405111" cy="259045"/>
    <xdr:sp macro="" textlink="">
      <xdr:nvSpPr>
        <xdr:cNvPr id="186" name="n_2aveValue【橋りょう・トンネル】&#10;有形固定資産減価償却率">
          <a:extLst>
            <a:ext uri="{FF2B5EF4-FFF2-40B4-BE49-F238E27FC236}">
              <a16:creationId xmlns:a16="http://schemas.microsoft.com/office/drawing/2014/main" id="{5FA17208-1A36-4B86-B69E-A09AEA9EBF7F}"/>
            </a:ext>
          </a:extLst>
        </xdr:cNvPr>
        <xdr:cNvSpPr txBox="1"/>
      </xdr:nvSpPr>
      <xdr:spPr>
        <a:xfrm>
          <a:off x="2705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187" name="n_3aveValue【橋りょう・トンネル】&#10;有形固定資産減価償却率">
          <a:extLst>
            <a:ext uri="{FF2B5EF4-FFF2-40B4-BE49-F238E27FC236}">
              <a16:creationId xmlns:a16="http://schemas.microsoft.com/office/drawing/2014/main" id="{DAF65E17-6FEE-4BF0-ACE4-CD5237C50814}"/>
            </a:ext>
          </a:extLst>
        </xdr:cNvPr>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6911</xdr:rowOff>
    </xdr:from>
    <xdr:ext cx="405111" cy="259045"/>
    <xdr:sp macro="" textlink="">
      <xdr:nvSpPr>
        <xdr:cNvPr id="188" name="n_1mainValue【橋りょう・トンネル】&#10;有形固定資産減価償却率">
          <a:extLst>
            <a:ext uri="{FF2B5EF4-FFF2-40B4-BE49-F238E27FC236}">
              <a16:creationId xmlns:a16="http://schemas.microsoft.com/office/drawing/2014/main" id="{53158364-0D0B-48D5-9699-C323DD2293EE}"/>
            </a:ext>
          </a:extLst>
        </xdr:cNvPr>
        <xdr:cNvSpPr txBox="1"/>
      </xdr:nvSpPr>
      <xdr:spPr>
        <a:xfrm>
          <a:off x="3582044" y="960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26505</xdr:rowOff>
    </xdr:from>
    <xdr:ext cx="405111" cy="259045"/>
    <xdr:sp macro="" textlink="">
      <xdr:nvSpPr>
        <xdr:cNvPr id="189" name="n_2mainValue【橋りょう・トンネル】&#10;有形固定資産減価償却率">
          <a:extLst>
            <a:ext uri="{FF2B5EF4-FFF2-40B4-BE49-F238E27FC236}">
              <a16:creationId xmlns:a16="http://schemas.microsoft.com/office/drawing/2014/main" id="{50494022-3700-47DB-AB3C-B53CFAFA1A24}"/>
            </a:ext>
          </a:extLst>
        </xdr:cNvPr>
        <xdr:cNvSpPr txBox="1"/>
      </xdr:nvSpPr>
      <xdr:spPr>
        <a:xfrm>
          <a:off x="2705744" y="962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49365</xdr:rowOff>
    </xdr:from>
    <xdr:ext cx="405111" cy="259045"/>
    <xdr:sp macro="" textlink="">
      <xdr:nvSpPr>
        <xdr:cNvPr id="190" name="n_3mainValue【橋りょう・トンネル】&#10;有形固定資産減価償却率">
          <a:extLst>
            <a:ext uri="{FF2B5EF4-FFF2-40B4-BE49-F238E27FC236}">
              <a16:creationId xmlns:a16="http://schemas.microsoft.com/office/drawing/2014/main" id="{3AF6954D-911A-4C01-B7CC-D8597A20AAB0}"/>
            </a:ext>
          </a:extLst>
        </xdr:cNvPr>
        <xdr:cNvSpPr txBox="1"/>
      </xdr:nvSpPr>
      <xdr:spPr>
        <a:xfrm>
          <a:off x="1816744" y="965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D01B64F9-65C1-412B-B33A-5034D6C2575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0FF9F527-422E-4CAA-8BB3-0DE7C70B6CC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A735FE6D-BC01-4276-96E7-DF7A061713A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E93FDD99-318C-4C5D-B259-576A1E50EE7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632BFBBD-494E-40C6-B199-E743CEA9A01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D2D57447-4FEE-4A38-9B7F-6F032E71B32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41A3BD94-985E-4AC7-BDC5-BDC8CACF9A1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081B4EE7-16CC-46A1-ACAD-118352F1B0E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5CBFD0CE-879F-4654-A9FF-4B1EB238D90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874EF9C3-3F05-4E7C-9D37-2F747AE3404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a:extLst>
            <a:ext uri="{FF2B5EF4-FFF2-40B4-BE49-F238E27FC236}">
              <a16:creationId xmlns:a16="http://schemas.microsoft.com/office/drawing/2014/main" id="{1B5E9E12-B8C1-4227-AB41-37890B1E056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2" name="テキスト ボックス 201">
          <a:extLst>
            <a:ext uri="{FF2B5EF4-FFF2-40B4-BE49-F238E27FC236}">
              <a16:creationId xmlns:a16="http://schemas.microsoft.com/office/drawing/2014/main" id="{9F0B8F2F-3EA4-41BF-962E-C4CD94616B71}"/>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a:extLst>
            <a:ext uri="{FF2B5EF4-FFF2-40B4-BE49-F238E27FC236}">
              <a16:creationId xmlns:a16="http://schemas.microsoft.com/office/drawing/2014/main" id="{5AA01D8D-4030-49CC-A612-E91223771F99}"/>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4" name="テキスト ボックス 203">
          <a:extLst>
            <a:ext uri="{FF2B5EF4-FFF2-40B4-BE49-F238E27FC236}">
              <a16:creationId xmlns:a16="http://schemas.microsoft.com/office/drawing/2014/main" id="{786E7812-E07D-4A4F-AC2B-96584ED35706}"/>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a:extLst>
            <a:ext uri="{FF2B5EF4-FFF2-40B4-BE49-F238E27FC236}">
              <a16:creationId xmlns:a16="http://schemas.microsoft.com/office/drawing/2014/main" id="{1541FB7D-7285-4A5E-A87F-CDEAB44617C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6" name="テキスト ボックス 205">
          <a:extLst>
            <a:ext uri="{FF2B5EF4-FFF2-40B4-BE49-F238E27FC236}">
              <a16:creationId xmlns:a16="http://schemas.microsoft.com/office/drawing/2014/main" id="{1C53C623-2CA8-42D3-A80B-21F7D56EC804}"/>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a:extLst>
            <a:ext uri="{FF2B5EF4-FFF2-40B4-BE49-F238E27FC236}">
              <a16:creationId xmlns:a16="http://schemas.microsoft.com/office/drawing/2014/main" id="{29B65120-7A15-411D-9C9A-799602D3953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8" name="テキスト ボックス 207">
          <a:extLst>
            <a:ext uri="{FF2B5EF4-FFF2-40B4-BE49-F238E27FC236}">
              <a16:creationId xmlns:a16="http://schemas.microsoft.com/office/drawing/2014/main" id="{1F2FA39B-FDB7-4847-BD9C-82AE05AC5969}"/>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05B08B97-83A5-4899-931E-01B4CE01B2A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a:extLst>
            <a:ext uri="{FF2B5EF4-FFF2-40B4-BE49-F238E27FC236}">
              <a16:creationId xmlns:a16="http://schemas.microsoft.com/office/drawing/2014/main" id="{971C13FE-4DAF-4B94-81F6-51DCEB5DE63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a:extLst>
            <a:ext uri="{FF2B5EF4-FFF2-40B4-BE49-F238E27FC236}">
              <a16:creationId xmlns:a16="http://schemas.microsoft.com/office/drawing/2014/main" id="{987E2C3F-E3F4-44FE-B474-2154B0C13F5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117087</xdr:rowOff>
    </xdr:from>
    <xdr:to>
      <xdr:col>54</xdr:col>
      <xdr:colOff>189865</xdr:colOff>
      <xdr:row>63</xdr:row>
      <xdr:rowOff>166447</xdr:rowOff>
    </xdr:to>
    <xdr:cxnSp macro="">
      <xdr:nvCxnSpPr>
        <xdr:cNvPr id="212" name="直線コネクタ 211">
          <a:extLst>
            <a:ext uri="{FF2B5EF4-FFF2-40B4-BE49-F238E27FC236}">
              <a16:creationId xmlns:a16="http://schemas.microsoft.com/office/drawing/2014/main" id="{21B8D23A-92D8-404F-A857-D13852F5FF3D}"/>
            </a:ext>
          </a:extLst>
        </xdr:cNvPr>
        <xdr:cNvCxnSpPr/>
      </xdr:nvCxnSpPr>
      <xdr:spPr>
        <a:xfrm flipV="1">
          <a:off x="10476865" y="9546837"/>
          <a:ext cx="0" cy="142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170274</xdr:rowOff>
    </xdr:from>
    <xdr:ext cx="534377" cy="259045"/>
    <xdr:sp macro="" textlink="">
      <xdr:nvSpPr>
        <xdr:cNvPr id="213" name="【橋りょう・トンネル】&#10;一人当たり有形固定資産（償却資産）額最小値テキスト">
          <a:extLst>
            <a:ext uri="{FF2B5EF4-FFF2-40B4-BE49-F238E27FC236}">
              <a16:creationId xmlns:a16="http://schemas.microsoft.com/office/drawing/2014/main" id="{86DD41BE-51C4-46DA-AB8F-81BC86DE9641}"/>
            </a:ext>
          </a:extLst>
        </xdr:cNvPr>
        <xdr:cNvSpPr txBox="1"/>
      </xdr:nvSpPr>
      <xdr:spPr>
        <a:xfrm>
          <a:off x="10515600" y="1097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166447</xdr:rowOff>
    </xdr:from>
    <xdr:to>
      <xdr:col>55</xdr:col>
      <xdr:colOff>88900</xdr:colOff>
      <xdr:row>63</xdr:row>
      <xdr:rowOff>166447</xdr:rowOff>
    </xdr:to>
    <xdr:cxnSp macro="">
      <xdr:nvCxnSpPr>
        <xdr:cNvPr id="214" name="直線コネクタ 213">
          <a:extLst>
            <a:ext uri="{FF2B5EF4-FFF2-40B4-BE49-F238E27FC236}">
              <a16:creationId xmlns:a16="http://schemas.microsoft.com/office/drawing/2014/main" id="{ACB12064-5877-40C3-B8F1-BD4FAB928713}"/>
            </a:ext>
          </a:extLst>
        </xdr:cNvPr>
        <xdr:cNvCxnSpPr/>
      </xdr:nvCxnSpPr>
      <xdr:spPr>
        <a:xfrm>
          <a:off x="10388600" y="1096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63764</xdr:rowOff>
    </xdr:from>
    <xdr:ext cx="690189" cy="259045"/>
    <xdr:sp macro="" textlink="">
      <xdr:nvSpPr>
        <xdr:cNvPr id="215" name="【橋りょう・トンネル】&#10;一人当たり有形固定資産（償却資産）額最大値テキスト">
          <a:extLst>
            <a:ext uri="{FF2B5EF4-FFF2-40B4-BE49-F238E27FC236}">
              <a16:creationId xmlns:a16="http://schemas.microsoft.com/office/drawing/2014/main" id="{90F89044-74A4-4CBB-B4F8-E00D9A8D22F0}"/>
            </a:ext>
          </a:extLst>
        </xdr:cNvPr>
        <xdr:cNvSpPr txBox="1"/>
      </xdr:nvSpPr>
      <xdr:spPr>
        <a:xfrm>
          <a:off x="10515600" y="9322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117087</xdr:rowOff>
    </xdr:from>
    <xdr:to>
      <xdr:col>55</xdr:col>
      <xdr:colOff>88900</xdr:colOff>
      <xdr:row>55</xdr:row>
      <xdr:rowOff>117087</xdr:rowOff>
    </xdr:to>
    <xdr:cxnSp macro="">
      <xdr:nvCxnSpPr>
        <xdr:cNvPr id="216" name="直線コネクタ 215">
          <a:extLst>
            <a:ext uri="{FF2B5EF4-FFF2-40B4-BE49-F238E27FC236}">
              <a16:creationId xmlns:a16="http://schemas.microsoft.com/office/drawing/2014/main" id="{C387B87B-6550-409D-8E73-7CC94170D2A1}"/>
            </a:ext>
          </a:extLst>
        </xdr:cNvPr>
        <xdr:cNvCxnSpPr/>
      </xdr:nvCxnSpPr>
      <xdr:spPr>
        <a:xfrm>
          <a:off x="10388600" y="954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71354</xdr:rowOff>
    </xdr:from>
    <xdr:ext cx="599010" cy="259045"/>
    <xdr:sp macro="" textlink="">
      <xdr:nvSpPr>
        <xdr:cNvPr id="217" name="【橋りょう・トンネル】&#10;一人当たり有形固定資産（償却資産）額平均値テキスト">
          <a:extLst>
            <a:ext uri="{FF2B5EF4-FFF2-40B4-BE49-F238E27FC236}">
              <a16:creationId xmlns:a16="http://schemas.microsoft.com/office/drawing/2014/main" id="{188F1E58-2451-47B1-B233-2357A817837E}"/>
            </a:ext>
          </a:extLst>
        </xdr:cNvPr>
        <xdr:cNvSpPr txBox="1"/>
      </xdr:nvSpPr>
      <xdr:spPr>
        <a:xfrm>
          <a:off x="10515600" y="10529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92927</xdr:rowOff>
    </xdr:from>
    <xdr:to>
      <xdr:col>55</xdr:col>
      <xdr:colOff>50800</xdr:colOff>
      <xdr:row>62</xdr:row>
      <xdr:rowOff>23077</xdr:rowOff>
    </xdr:to>
    <xdr:sp macro="" textlink="">
      <xdr:nvSpPr>
        <xdr:cNvPr id="218" name="フローチャート: 判断 217">
          <a:extLst>
            <a:ext uri="{FF2B5EF4-FFF2-40B4-BE49-F238E27FC236}">
              <a16:creationId xmlns:a16="http://schemas.microsoft.com/office/drawing/2014/main" id="{FC417ED1-915B-436F-A5FC-EA698A3E7F39}"/>
            </a:ext>
          </a:extLst>
        </xdr:cNvPr>
        <xdr:cNvSpPr/>
      </xdr:nvSpPr>
      <xdr:spPr>
        <a:xfrm>
          <a:off x="10426700" y="105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123388</xdr:rowOff>
    </xdr:from>
    <xdr:to>
      <xdr:col>50</xdr:col>
      <xdr:colOff>165100</xdr:colOff>
      <xdr:row>62</xdr:row>
      <xdr:rowOff>53538</xdr:rowOff>
    </xdr:to>
    <xdr:sp macro="" textlink="">
      <xdr:nvSpPr>
        <xdr:cNvPr id="219" name="フローチャート: 判断 218">
          <a:extLst>
            <a:ext uri="{FF2B5EF4-FFF2-40B4-BE49-F238E27FC236}">
              <a16:creationId xmlns:a16="http://schemas.microsoft.com/office/drawing/2014/main" id="{309798D6-F12F-406A-89E0-1FC526560F8D}"/>
            </a:ext>
          </a:extLst>
        </xdr:cNvPr>
        <xdr:cNvSpPr/>
      </xdr:nvSpPr>
      <xdr:spPr>
        <a:xfrm>
          <a:off x="9588500" y="1058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131798</xdr:rowOff>
    </xdr:from>
    <xdr:to>
      <xdr:col>46</xdr:col>
      <xdr:colOff>38100</xdr:colOff>
      <xdr:row>62</xdr:row>
      <xdr:rowOff>61948</xdr:rowOff>
    </xdr:to>
    <xdr:sp macro="" textlink="">
      <xdr:nvSpPr>
        <xdr:cNvPr id="220" name="フローチャート: 判断 219">
          <a:extLst>
            <a:ext uri="{FF2B5EF4-FFF2-40B4-BE49-F238E27FC236}">
              <a16:creationId xmlns:a16="http://schemas.microsoft.com/office/drawing/2014/main" id="{D907A429-C754-44E0-A8A4-155DF296F4FA}"/>
            </a:ext>
          </a:extLst>
        </xdr:cNvPr>
        <xdr:cNvSpPr/>
      </xdr:nvSpPr>
      <xdr:spPr>
        <a:xfrm>
          <a:off x="8699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144233</xdr:rowOff>
    </xdr:from>
    <xdr:to>
      <xdr:col>41</xdr:col>
      <xdr:colOff>101600</xdr:colOff>
      <xdr:row>62</xdr:row>
      <xdr:rowOff>74383</xdr:rowOff>
    </xdr:to>
    <xdr:sp macro="" textlink="">
      <xdr:nvSpPr>
        <xdr:cNvPr id="221" name="フローチャート: 判断 220">
          <a:extLst>
            <a:ext uri="{FF2B5EF4-FFF2-40B4-BE49-F238E27FC236}">
              <a16:creationId xmlns:a16="http://schemas.microsoft.com/office/drawing/2014/main" id="{40316470-59B4-4D3C-8320-2422A283DA6B}"/>
            </a:ext>
          </a:extLst>
        </xdr:cNvPr>
        <xdr:cNvSpPr/>
      </xdr:nvSpPr>
      <xdr:spPr>
        <a:xfrm>
          <a:off x="7810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4346ECF5-4382-424C-B481-602326116E3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D1753DF0-67FE-45A9-AC34-B0E61864B74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F761A254-5C3C-448C-8515-790B66FDA82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CBD6D863-D9A5-4947-8664-81E21482B54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EDCF13A0-7481-49A8-A874-DD7C6EA61FF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88392</xdr:rowOff>
    </xdr:from>
    <xdr:to>
      <xdr:col>55</xdr:col>
      <xdr:colOff>50800</xdr:colOff>
      <xdr:row>62</xdr:row>
      <xdr:rowOff>18542</xdr:rowOff>
    </xdr:to>
    <xdr:sp macro="" textlink="">
      <xdr:nvSpPr>
        <xdr:cNvPr id="227" name="楕円 226">
          <a:extLst>
            <a:ext uri="{FF2B5EF4-FFF2-40B4-BE49-F238E27FC236}">
              <a16:creationId xmlns:a16="http://schemas.microsoft.com/office/drawing/2014/main" id="{B14FB831-4819-49A1-9FBC-6830DFE1299F}"/>
            </a:ext>
          </a:extLst>
        </xdr:cNvPr>
        <xdr:cNvSpPr/>
      </xdr:nvSpPr>
      <xdr:spPr>
        <a:xfrm>
          <a:off x="10426700" y="1054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111269</xdr:rowOff>
    </xdr:from>
    <xdr:ext cx="599010" cy="259045"/>
    <xdr:sp macro="" textlink="">
      <xdr:nvSpPr>
        <xdr:cNvPr id="228" name="【橋りょう・トンネル】&#10;一人当たり有形固定資産（償却資産）額該当値テキスト">
          <a:extLst>
            <a:ext uri="{FF2B5EF4-FFF2-40B4-BE49-F238E27FC236}">
              <a16:creationId xmlns:a16="http://schemas.microsoft.com/office/drawing/2014/main" id="{7E4C5A65-CA97-4514-B99A-9B1528AA7D26}"/>
            </a:ext>
          </a:extLst>
        </xdr:cNvPr>
        <xdr:cNvSpPr txBox="1"/>
      </xdr:nvSpPr>
      <xdr:spPr>
        <a:xfrm>
          <a:off x="10515600" y="1039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97049</xdr:rowOff>
    </xdr:from>
    <xdr:to>
      <xdr:col>50</xdr:col>
      <xdr:colOff>165100</xdr:colOff>
      <xdr:row>62</xdr:row>
      <xdr:rowOff>27199</xdr:rowOff>
    </xdr:to>
    <xdr:sp macro="" textlink="">
      <xdr:nvSpPr>
        <xdr:cNvPr id="229" name="楕円 228">
          <a:extLst>
            <a:ext uri="{FF2B5EF4-FFF2-40B4-BE49-F238E27FC236}">
              <a16:creationId xmlns:a16="http://schemas.microsoft.com/office/drawing/2014/main" id="{E01931AC-8FEB-4201-B255-C4903ACBE5F2}"/>
            </a:ext>
          </a:extLst>
        </xdr:cNvPr>
        <xdr:cNvSpPr/>
      </xdr:nvSpPr>
      <xdr:spPr>
        <a:xfrm>
          <a:off x="9588500" y="1055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139192</xdr:rowOff>
    </xdr:from>
    <xdr:to>
      <xdr:col>55</xdr:col>
      <xdr:colOff>0</xdr:colOff>
      <xdr:row>61</xdr:row>
      <xdr:rowOff>147849</xdr:rowOff>
    </xdr:to>
    <xdr:cxnSp macro="">
      <xdr:nvCxnSpPr>
        <xdr:cNvPr id="230" name="直線コネクタ 229">
          <a:extLst>
            <a:ext uri="{FF2B5EF4-FFF2-40B4-BE49-F238E27FC236}">
              <a16:creationId xmlns:a16="http://schemas.microsoft.com/office/drawing/2014/main" id="{A8DD9B43-F8F3-49F4-BD8C-28E0BCEBE21E}"/>
            </a:ext>
          </a:extLst>
        </xdr:cNvPr>
        <xdr:cNvCxnSpPr/>
      </xdr:nvCxnSpPr>
      <xdr:spPr>
        <a:xfrm flipV="1">
          <a:off x="9639300" y="10597642"/>
          <a:ext cx="838200" cy="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108094</xdr:rowOff>
    </xdr:from>
    <xdr:to>
      <xdr:col>46</xdr:col>
      <xdr:colOff>38100</xdr:colOff>
      <xdr:row>62</xdr:row>
      <xdr:rowOff>38244</xdr:rowOff>
    </xdr:to>
    <xdr:sp macro="" textlink="">
      <xdr:nvSpPr>
        <xdr:cNvPr id="231" name="楕円 230">
          <a:extLst>
            <a:ext uri="{FF2B5EF4-FFF2-40B4-BE49-F238E27FC236}">
              <a16:creationId xmlns:a16="http://schemas.microsoft.com/office/drawing/2014/main" id="{5356AA5B-38B0-47F0-A141-7EA221FF2932}"/>
            </a:ext>
          </a:extLst>
        </xdr:cNvPr>
        <xdr:cNvSpPr/>
      </xdr:nvSpPr>
      <xdr:spPr>
        <a:xfrm>
          <a:off x="8699500" y="1056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147849</xdr:rowOff>
    </xdr:from>
    <xdr:to>
      <xdr:col>50</xdr:col>
      <xdr:colOff>114300</xdr:colOff>
      <xdr:row>61</xdr:row>
      <xdr:rowOff>158894</xdr:rowOff>
    </xdr:to>
    <xdr:cxnSp macro="">
      <xdr:nvCxnSpPr>
        <xdr:cNvPr id="232" name="直線コネクタ 231">
          <a:extLst>
            <a:ext uri="{FF2B5EF4-FFF2-40B4-BE49-F238E27FC236}">
              <a16:creationId xmlns:a16="http://schemas.microsoft.com/office/drawing/2014/main" id="{46558027-5F2F-414B-A910-5C9FD5630C50}"/>
            </a:ext>
          </a:extLst>
        </xdr:cNvPr>
        <xdr:cNvCxnSpPr/>
      </xdr:nvCxnSpPr>
      <xdr:spPr>
        <a:xfrm flipV="1">
          <a:off x="8750300" y="10606299"/>
          <a:ext cx="889000" cy="1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118554</xdr:rowOff>
    </xdr:from>
    <xdr:to>
      <xdr:col>41</xdr:col>
      <xdr:colOff>101600</xdr:colOff>
      <xdr:row>62</xdr:row>
      <xdr:rowOff>48704</xdr:rowOff>
    </xdr:to>
    <xdr:sp macro="" textlink="">
      <xdr:nvSpPr>
        <xdr:cNvPr id="233" name="楕円 232">
          <a:extLst>
            <a:ext uri="{FF2B5EF4-FFF2-40B4-BE49-F238E27FC236}">
              <a16:creationId xmlns:a16="http://schemas.microsoft.com/office/drawing/2014/main" id="{AD79FA90-C534-4AC7-8442-EDE07BCD6CA2}"/>
            </a:ext>
          </a:extLst>
        </xdr:cNvPr>
        <xdr:cNvSpPr/>
      </xdr:nvSpPr>
      <xdr:spPr>
        <a:xfrm>
          <a:off x="7810500" y="1057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158894</xdr:rowOff>
    </xdr:from>
    <xdr:to>
      <xdr:col>45</xdr:col>
      <xdr:colOff>177800</xdr:colOff>
      <xdr:row>61</xdr:row>
      <xdr:rowOff>169354</xdr:rowOff>
    </xdr:to>
    <xdr:cxnSp macro="">
      <xdr:nvCxnSpPr>
        <xdr:cNvPr id="234" name="直線コネクタ 233">
          <a:extLst>
            <a:ext uri="{FF2B5EF4-FFF2-40B4-BE49-F238E27FC236}">
              <a16:creationId xmlns:a16="http://schemas.microsoft.com/office/drawing/2014/main" id="{529F01FF-032B-4E38-AD2D-C6E083826354}"/>
            </a:ext>
          </a:extLst>
        </xdr:cNvPr>
        <xdr:cNvCxnSpPr/>
      </xdr:nvCxnSpPr>
      <xdr:spPr>
        <a:xfrm flipV="1">
          <a:off x="7861300" y="10617344"/>
          <a:ext cx="889000" cy="1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44665</xdr:rowOff>
    </xdr:from>
    <xdr:ext cx="599010" cy="259045"/>
    <xdr:sp macro="" textlink="">
      <xdr:nvSpPr>
        <xdr:cNvPr id="235" name="n_1aveValue【橋りょう・トンネル】&#10;一人当たり有形固定資産（償却資産）額">
          <a:extLst>
            <a:ext uri="{FF2B5EF4-FFF2-40B4-BE49-F238E27FC236}">
              <a16:creationId xmlns:a16="http://schemas.microsoft.com/office/drawing/2014/main" id="{14F3C8C7-8FB9-4DC5-907E-BFEC35330FB6}"/>
            </a:ext>
          </a:extLst>
        </xdr:cNvPr>
        <xdr:cNvSpPr txBox="1"/>
      </xdr:nvSpPr>
      <xdr:spPr>
        <a:xfrm>
          <a:off x="9327095" y="10674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53075</xdr:rowOff>
    </xdr:from>
    <xdr:ext cx="599010" cy="259045"/>
    <xdr:sp macro="" textlink="">
      <xdr:nvSpPr>
        <xdr:cNvPr id="236" name="n_2aveValue【橋りょう・トンネル】&#10;一人当たり有形固定資産（償却資産）額">
          <a:extLst>
            <a:ext uri="{FF2B5EF4-FFF2-40B4-BE49-F238E27FC236}">
              <a16:creationId xmlns:a16="http://schemas.microsoft.com/office/drawing/2014/main" id="{0E43B2E4-F5CE-4CC2-BBBE-39ACCCCA7DFA}"/>
            </a:ext>
          </a:extLst>
        </xdr:cNvPr>
        <xdr:cNvSpPr txBox="1"/>
      </xdr:nvSpPr>
      <xdr:spPr>
        <a:xfrm>
          <a:off x="8450795" y="1068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65510</xdr:rowOff>
    </xdr:from>
    <xdr:ext cx="599010" cy="259045"/>
    <xdr:sp macro="" textlink="">
      <xdr:nvSpPr>
        <xdr:cNvPr id="237" name="n_3aveValue【橋りょう・トンネル】&#10;一人当たり有形固定資産（償却資産）額">
          <a:extLst>
            <a:ext uri="{FF2B5EF4-FFF2-40B4-BE49-F238E27FC236}">
              <a16:creationId xmlns:a16="http://schemas.microsoft.com/office/drawing/2014/main" id="{EAEFD06F-35A0-49FF-8E3C-75AC46039EA1}"/>
            </a:ext>
          </a:extLst>
        </xdr:cNvPr>
        <xdr:cNvSpPr txBox="1"/>
      </xdr:nvSpPr>
      <xdr:spPr>
        <a:xfrm>
          <a:off x="7561795" y="1069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43726</xdr:rowOff>
    </xdr:from>
    <xdr:ext cx="599010" cy="259045"/>
    <xdr:sp macro="" textlink="">
      <xdr:nvSpPr>
        <xdr:cNvPr id="238" name="n_1mainValue【橋りょう・トンネル】&#10;一人当たり有形固定資産（償却資産）額">
          <a:extLst>
            <a:ext uri="{FF2B5EF4-FFF2-40B4-BE49-F238E27FC236}">
              <a16:creationId xmlns:a16="http://schemas.microsoft.com/office/drawing/2014/main" id="{52F0428F-3D6D-4A95-98D6-372C1B4BF171}"/>
            </a:ext>
          </a:extLst>
        </xdr:cNvPr>
        <xdr:cNvSpPr txBox="1"/>
      </xdr:nvSpPr>
      <xdr:spPr>
        <a:xfrm>
          <a:off x="9327095" y="10330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54771</xdr:rowOff>
    </xdr:from>
    <xdr:ext cx="599010" cy="259045"/>
    <xdr:sp macro="" textlink="">
      <xdr:nvSpPr>
        <xdr:cNvPr id="239" name="n_2mainValue【橋りょう・トンネル】&#10;一人当たり有形固定資産（償却資産）額">
          <a:extLst>
            <a:ext uri="{FF2B5EF4-FFF2-40B4-BE49-F238E27FC236}">
              <a16:creationId xmlns:a16="http://schemas.microsoft.com/office/drawing/2014/main" id="{5A8144D5-BF1B-43E1-A546-93C624546B3E}"/>
            </a:ext>
          </a:extLst>
        </xdr:cNvPr>
        <xdr:cNvSpPr txBox="1"/>
      </xdr:nvSpPr>
      <xdr:spPr>
        <a:xfrm>
          <a:off x="8450795" y="1034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65231</xdr:rowOff>
    </xdr:from>
    <xdr:ext cx="599010" cy="259045"/>
    <xdr:sp macro="" textlink="">
      <xdr:nvSpPr>
        <xdr:cNvPr id="240" name="n_3mainValue【橋りょう・トンネル】&#10;一人当たり有形固定資産（償却資産）額">
          <a:extLst>
            <a:ext uri="{FF2B5EF4-FFF2-40B4-BE49-F238E27FC236}">
              <a16:creationId xmlns:a16="http://schemas.microsoft.com/office/drawing/2014/main" id="{3030B263-E258-465D-8BF6-093C4C9CC1F9}"/>
            </a:ext>
          </a:extLst>
        </xdr:cNvPr>
        <xdr:cNvSpPr txBox="1"/>
      </xdr:nvSpPr>
      <xdr:spPr>
        <a:xfrm>
          <a:off x="7561795" y="1035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a:extLst>
            <a:ext uri="{FF2B5EF4-FFF2-40B4-BE49-F238E27FC236}">
              <a16:creationId xmlns:a16="http://schemas.microsoft.com/office/drawing/2014/main" id="{CDAAF72D-CFC4-4522-B858-F0CF4E0E9A6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a:extLst>
            <a:ext uri="{FF2B5EF4-FFF2-40B4-BE49-F238E27FC236}">
              <a16:creationId xmlns:a16="http://schemas.microsoft.com/office/drawing/2014/main" id="{2B8C36D7-1B00-4D5B-B521-D161F73545A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a:extLst>
            <a:ext uri="{FF2B5EF4-FFF2-40B4-BE49-F238E27FC236}">
              <a16:creationId xmlns:a16="http://schemas.microsoft.com/office/drawing/2014/main" id="{D807B2CA-A872-477E-9B83-2FB1721F6A9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a:extLst>
            <a:ext uri="{FF2B5EF4-FFF2-40B4-BE49-F238E27FC236}">
              <a16:creationId xmlns:a16="http://schemas.microsoft.com/office/drawing/2014/main" id="{28F6918F-5CC8-48B1-846F-440748E3216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a:extLst>
            <a:ext uri="{FF2B5EF4-FFF2-40B4-BE49-F238E27FC236}">
              <a16:creationId xmlns:a16="http://schemas.microsoft.com/office/drawing/2014/main" id="{89BA13FD-B6F6-4FFC-8EB4-4EC338BE4C5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a:extLst>
            <a:ext uri="{FF2B5EF4-FFF2-40B4-BE49-F238E27FC236}">
              <a16:creationId xmlns:a16="http://schemas.microsoft.com/office/drawing/2014/main" id="{121A12C5-82D7-45C1-962B-FE6F2CA8C76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a:extLst>
            <a:ext uri="{FF2B5EF4-FFF2-40B4-BE49-F238E27FC236}">
              <a16:creationId xmlns:a16="http://schemas.microsoft.com/office/drawing/2014/main" id="{B2458263-4B55-4521-AC21-D31553B4899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a:extLst>
            <a:ext uri="{FF2B5EF4-FFF2-40B4-BE49-F238E27FC236}">
              <a16:creationId xmlns:a16="http://schemas.microsoft.com/office/drawing/2014/main" id="{275BE9E0-C379-4553-A4F6-F6277424864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a:extLst>
            <a:ext uri="{FF2B5EF4-FFF2-40B4-BE49-F238E27FC236}">
              <a16:creationId xmlns:a16="http://schemas.microsoft.com/office/drawing/2014/main" id="{808B80EF-054B-43C4-B775-DCB9F4AFBA1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a:extLst>
            <a:ext uri="{FF2B5EF4-FFF2-40B4-BE49-F238E27FC236}">
              <a16:creationId xmlns:a16="http://schemas.microsoft.com/office/drawing/2014/main" id="{7A937191-EB9A-4DCC-9A5E-259DCAA2484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a:extLst>
            <a:ext uri="{FF2B5EF4-FFF2-40B4-BE49-F238E27FC236}">
              <a16:creationId xmlns:a16="http://schemas.microsoft.com/office/drawing/2014/main" id="{D85DA314-43FE-453A-B000-63AF10F930AD}"/>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a:extLst>
            <a:ext uri="{FF2B5EF4-FFF2-40B4-BE49-F238E27FC236}">
              <a16:creationId xmlns:a16="http://schemas.microsoft.com/office/drawing/2014/main" id="{6D892037-5076-4578-B757-BD7350E687A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a:extLst>
            <a:ext uri="{FF2B5EF4-FFF2-40B4-BE49-F238E27FC236}">
              <a16:creationId xmlns:a16="http://schemas.microsoft.com/office/drawing/2014/main" id="{20A760E2-D6D5-40F1-B56A-ADDF7B7FBAD3}"/>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a:extLst>
            <a:ext uri="{FF2B5EF4-FFF2-40B4-BE49-F238E27FC236}">
              <a16:creationId xmlns:a16="http://schemas.microsoft.com/office/drawing/2014/main" id="{F0BB0AE7-4081-42CB-883B-76E1514CCBF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a:extLst>
            <a:ext uri="{FF2B5EF4-FFF2-40B4-BE49-F238E27FC236}">
              <a16:creationId xmlns:a16="http://schemas.microsoft.com/office/drawing/2014/main" id="{0F242208-C467-41AF-BBDF-8B3F17162CF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a:extLst>
            <a:ext uri="{FF2B5EF4-FFF2-40B4-BE49-F238E27FC236}">
              <a16:creationId xmlns:a16="http://schemas.microsoft.com/office/drawing/2014/main" id="{25D035C5-86D1-4C2B-882C-2668557EC5F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a:extLst>
            <a:ext uri="{FF2B5EF4-FFF2-40B4-BE49-F238E27FC236}">
              <a16:creationId xmlns:a16="http://schemas.microsoft.com/office/drawing/2014/main" id="{AEB0959B-2FDF-491B-ACC2-7E3210C539D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a:extLst>
            <a:ext uri="{FF2B5EF4-FFF2-40B4-BE49-F238E27FC236}">
              <a16:creationId xmlns:a16="http://schemas.microsoft.com/office/drawing/2014/main" id="{1400DC27-4CB6-4BA1-80F8-6469B2CCFBF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a:extLst>
            <a:ext uri="{FF2B5EF4-FFF2-40B4-BE49-F238E27FC236}">
              <a16:creationId xmlns:a16="http://schemas.microsoft.com/office/drawing/2014/main" id="{AE3D70BE-20E0-407F-9B00-E406B1C8BD0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a:extLst>
            <a:ext uri="{FF2B5EF4-FFF2-40B4-BE49-F238E27FC236}">
              <a16:creationId xmlns:a16="http://schemas.microsoft.com/office/drawing/2014/main" id="{6FC0FA07-DABC-4541-8714-3F5210A9B9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a:extLst>
            <a:ext uri="{FF2B5EF4-FFF2-40B4-BE49-F238E27FC236}">
              <a16:creationId xmlns:a16="http://schemas.microsoft.com/office/drawing/2014/main" id="{A156DB44-8035-4BCB-BCE6-05722155CDB6}"/>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20354081-28A9-4E08-B205-23782F9D0E5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a:extLst>
            <a:ext uri="{FF2B5EF4-FFF2-40B4-BE49-F238E27FC236}">
              <a16:creationId xmlns:a16="http://schemas.microsoft.com/office/drawing/2014/main" id="{2B8A69B4-7194-41A4-B1D3-D74D0DE410E1}"/>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a:extLst>
            <a:ext uri="{FF2B5EF4-FFF2-40B4-BE49-F238E27FC236}">
              <a16:creationId xmlns:a16="http://schemas.microsoft.com/office/drawing/2014/main" id="{AC071763-59A1-4C5A-AEFA-E6800DDA3EA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45720</xdr:rowOff>
    </xdr:to>
    <xdr:cxnSp macro="">
      <xdr:nvCxnSpPr>
        <xdr:cNvPr id="265" name="直線コネクタ 264">
          <a:extLst>
            <a:ext uri="{FF2B5EF4-FFF2-40B4-BE49-F238E27FC236}">
              <a16:creationId xmlns:a16="http://schemas.microsoft.com/office/drawing/2014/main" id="{36DC137E-508B-4ABB-B83D-B7017677BFE1}"/>
            </a:ext>
          </a:extLst>
        </xdr:cNvPr>
        <xdr:cNvCxnSpPr/>
      </xdr:nvCxnSpPr>
      <xdr:spPr>
        <a:xfrm flipV="1">
          <a:off x="4634865" y="1334452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49547</xdr:rowOff>
    </xdr:from>
    <xdr:ext cx="405111" cy="259045"/>
    <xdr:sp macro="" textlink="">
      <xdr:nvSpPr>
        <xdr:cNvPr id="266" name="【公営住宅】&#10;有形固定資産減価償却率最小値テキスト">
          <a:extLst>
            <a:ext uri="{FF2B5EF4-FFF2-40B4-BE49-F238E27FC236}">
              <a16:creationId xmlns:a16="http://schemas.microsoft.com/office/drawing/2014/main" id="{09C46BCD-974F-455D-960C-A90ED5597656}"/>
            </a:ext>
          </a:extLst>
        </xdr:cNvPr>
        <xdr:cNvSpPr txBox="1"/>
      </xdr:nvSpPr>
      <xdr:spPr>
        <a:xfrm>
          <a:off x="4673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45720</xdr:rowOff>
    </xdr:from>
    <xdr:to>
      <xdr:col>24</xdr:col>
      <xdr:colOff>152400</xdr:colOff>
      <xdr:row>85</xdr:row>
      <xdr:rowOff>45720</xdr:rowOff>
    </xdr:to>
    <xdr:cxnSp macro="">
      <xdr:nvCxnSpPr>
        <xdr:cNvPr id="267" name="直線コネクタ 266">
          <a:extLst>
            <a:ext uri="{FF2B5EF4-FFF2-40B4-BE49-F238E27FC236}">
              <a16:creationId xmlns:a16="http://schemas.microsoft.com/office/drawing/2014/main" id="{FDD0BBF1-8C58-48AD-86A7-53D6610A61BB}"/>
            </a:ext>
          </a:extLst>
        </xdr:cNvPr>
        <xdr:cNvCxnSpPr/>
      </xdr:nvCxnSpPr>
      <xdr:spPr>
        <a:xfrm>
          <a:off x="4546600" y="1461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68" name="【公営住宅】&#10;有形固定資産減価償却率最大値テキスト">
          <a:extLst>
            <a:ext uri="{FF2B5EF4-FFF2-40B4-BE49-F238E27FC236}">
              <a16:creationId xmlns:a16="http://schemas.microsoft.com/office/drawing/2014/main" id="{056517AF-2BCE-4670-864A-229F76117F70}"/>
            </a:ext>
          </a:extLst>
        </xdr:cNvPr>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69" name="直線コネクタ 268">
          <a:extLst>
            <a:ext uri="{FF2B5EF4-FFF2-40B4-BE49-F238E27FC236}">
              <a16:creationId xmlns:a16="http://schemas.microsoft.com/office/drawing/2014/main" id="{D25326A8-E43E-4E6F-B439-0133B03B2210}"/>
            </a:ext>
          </a:extLst>
        </xdr:cNvPr>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70" name="【公営住宅】&#10;有形固定資産減価償却率平均値テキスト">
          <a:extLst>
            <a:ext uri="{FF2B5EF4-FFF2-40B4-BE49-F238E27FC236}">
              <a16:creationId xmlns:a16="http://schemas.microsoft.com/office/drawing/2014/main" id="{9C397CEA-88EB-4B1B-B067-17AE6793D55B}"/>
            </a:ext>
          </a:extLst>
        </xdr:cNvPr>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71" name="フローチャート: 判断 270">
          <a:extLst>
            <a:ext uri="{FF2B5EF4-FFF2-40B4-BE49-F238E27FC236}">
              <a16:creationId xmlns:a16="http://schemas.microsoft.com/office/drawing/2014/main" id="{A800E7A3-BD43-4274-9C0F-601BE16A93CB}"/>
            </a:ext>
          </a:extLst>
        </xdr:cNvPr>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72" name="フローチャート: 判断 271">
          <a:extLst>
            <a:ext uri="{FF2B5EF4-FFF2-40B4-BE49-F238E27FC236}">
              <a16:creationId xmlns:a16="http://schemas.microsoft.com/office/drawing/2014/main" id="{55C843B9-5CA9-4B6A-B9EA-70E3109DC2C4}"/>
            </a:ext>
          </a:extLst>
        </xdr:cNvPr>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109220</xdr:rowOff>
    </xdr:from>
    <xdr:to>
      <xdr:col>15</xdr:col>
      <xdr:colOff>101600</xdr:colOff>
      <xdr:row>82</xdr:row>
      <xdr:rowOff>39370</xdr:rowOff>
    </xdr:to>
    <xdr:sp macro="" textlink="">
      <xdr:nvSpPr>
        <xdr:cNvPr id="273" name="フローチャート: 判断 272">
          <a:extLst>
            <a:ext uri="{FF2B5EF4-FFF2-40B4-BE49-F238E27FC236}">
              <a16:creationId xmlns:a16="http://schemas.microsoft.com/office/drawing/2014/main" id="{C7999511-5569-48AB-80FF-A1FE174BD24D}"/>
            </a:ext>
          </a:extLst>
        </xdr:cNvPr>
        <xdr:cNvSpPr/>
      </xdr:nvSpPr>
      <xdr:spPr>
        <a:xfrm>
          <a:off x="2857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74" name="フローチャート: 判断 273">
          <a:extLst>
            <a:ext uri="{FF2B5EF4-FFF2-40B4-BE49-F238E27FC236}">
              <a16:creationId xmlns:a16="http://schemas.microsoft.com/office/drawing/2014/main" id="{25A51EA2-07B3-4007-9520-82FB4B6FFDA8}"/>
            </a:ext>
          </a:extLst>
        </xdr:cNvPr>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AEC2513D-9C3D-4365-A066-175BE41183F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F2601399-E2B0-4399-AF6A-852C8A6BF4C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9E3511AF-1A53-4407-9686-AD1136C96AE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BEE4C58D-773C-48B3-A6BB-7D37C3EFCC1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2C171295-ED3A-475D-B3CE-77C61BCD2C5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74930</xdr:rowOff>
    </xdr:from>
    <xdr:to>
      <xdr:col>24</xdr:col>
      <xdr:colOff>114300</xdr:colOff>
      <xdr:row>81</xdr:row>
      <xdr:rowOff>5080</xdr:rowOff>
    </xdr:to>
    <xdr:sp macro="" textlink="">
      <xdr:nvSpPr>
        <xdr:cNvPr id="280" name="楕円 279">
          <a:extLst>
            <a:ext uri="{FF2B5EF4-FFF2-40B4-BE49-F238E27FC236}">
              <a16:creationId xmlns:a16="http://schemas.microsoft.com/office/drawing/2014/main" id="{0DF24CF3-CDF4-4867-AED2-5AA1D62406BD}"/>
            </a:ext>
          </a:extLst>
        </xdr:cNvPr>
        <xdr:cNvSpPr/>
      </xdr:nvSpPr>
      <xdr:spPr>
        <a:xfrm>
          <a:off x="45847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97807</xdr:rowOff>
    </xdr:from>
    <xdr:ext cx="405111" cy="259045"/>
    <xdr:sp macro="" textlink="">
      <xdr:nvSpPr>
        <xdr:cNvPr id="281" name="【公営住宅】&#10;有形固定資産減価償却率該当値テキスト">
          <a:extLst>
            <a:ext uri="{FF2B5EF4-FFF2-40B4-BE49-F238E27FC236}">
              <a16:creationId xmlns:a16="http://schemas.microsoft.com/office/drawing/2014/main" id="{B9D15841-8E92-4585-82EF-4E46EC21B985}"/>
            </a:ext>
          </a:extLst>
        </xdr:cNvPr>
        <xdr:cNvSpPr txBox="1"/>
      </xdr:nvSpPr>
      <xdr:spPr>
        <a:xfrm>
          <a:off x="4673600"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74930</xdr:rowOff>
    </xdr:from>
    <xdr:to>
      <xdr:col>20</xdr:col>
      <xdr:colOff>38100</xdr:colOff>
      <xdr:row>81</xdr:row>
      <xdr:rowOff>5080</xdr:rowOff>
    </xdr:to>
    <xdr:sp macro="" textlink="">
      <xdr:nvSpPr>
        <xdr:cNvPr id="282" name="楕円 281">
          <a:extLst>
            <a:ext uri="{FF2B5EF4-FFF2-40B4-BE49-F238E27FC236}">
              <a16:creationId xmlns:a16="http://schemas.microsoft.com/office/drawing/2014/main" id="{89805D49-2750-42C4-B34F-46EDC66C61C3}"/>
            </a:ext>
          </a:extLst>
        </xdr:cNvPr>
        <xdr:cNvSpPr/>
      </xdr:nvSpPr>
      <xdr:spPr>
        <a:xfrm>
          <a:off x="37465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125730</xdr:rowOff>
    </xdr:from>
    <xdr:to>
      <xdr:col>24</xdr:col>
      <xdr:colOff>63500</xdr:colOff>
      <xdr:row>80</xdr:row>
      <xdr:rowOff>125730</xdr:rowOff>
    </xdr:to>
    <xdr:cxnSp macro="">
      <xdr:nvCxnSpPr>
        <xdr:cNvPr id="283" name="直線コネクタ 282">
          <a:extLst>
            <a:ext uri="{FF2B5EF4-FFF2-40B4-BE49-F238E27FC236}">
              <a16:creationId xmlns:a16="http://schemas.microsoft.com/office/drawing/2014/main" id="{091E7B51-5ECD-4FBE-816F-AF6642F58D38}"/>
            </a:ext>
          </a:extLst>
        </xdr:cNvPr>
        <xdr:cNvCxnSpPr/>
      </xdr:nvCxnSpPr>
      <xdr:spPr>
        <a:xfrm>
          <a:off x="3797300" y="13841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130175</xdr:rowOff>
    </xdr:from>
    <xdr:to>
      <xdr:col>15</xdr:col>
      <xdr:colOff>101600</xdr:colOff>
      <xdr:row>81</xdr:row>
      <xdr:rowOff>60325</xdr:rowOff>
    </xdr:to>
    <xdr:sp macro="" textlink="">
      <xdr:nvSpPr>
        <xdr:cNvPr id="284" name="楕円 283">
          <a:extLst>
            <a:ext uri="{FF2B5EF4-FFF2-40B4-BE49-F238E27FC236}">
              <a16:creationId xmlns:a16="http://schemas.microsoft.com/office/drawing/2014/main" id="{78231420-5A00-4E29-BADF-14622775836C}"/>
            </a:ext>
          </a:extLst>
        </xdr:cNvPr>
        <xdr:cNvSpPr/>
      </xdr:nvSpPr>
      <xdr:spPr>
        <a:xfrm>
          <a:off x="2857500" y="138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125730</xdr:rowOff>
    </xdr:from>
    <xdr:to>
      <xdr:col>19</xdr:col>
      <xdr:colOff>177800</xdr:colOff>
      <xdr:row>81</xdr:row>
      <xdr:rowOff>9525</xdr:rowOff>
    </xdr:to>
    <xdr:cxnSp macro="">
      <xdr:nvCxnSpPr>
        <xdr:cNvPr id="285" name="直線コネクタ 284">
          <a:extLst>
            <a:ext uri="{FF2B5EF4-FFF2-40B4-BE49-F238E27FC236}">
              <a16:creationId xmlns:a16="http://schemas.microsoft.com/office/drawing/2014/main" id="{43E853A1-8455-4194-B113-89000F56D690}"/>
            </a:ext>
          </a:extLst>
        </xdr:cNvPr>
        <xdr:cNvCxnSpPr/>
      </xdr:nvCxnSpPr>
      <xdr:spPr>
        <a:xfrm flipV="1">
          <a:off x="2908300" y="1384173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166370</xdr:rowOff>
    </xdr:from>
    <xdr:to>
      <xdr:col>10</xdr:col>
      <xdr:colOff>165100</xdr:colOff>
      <xdr:row>81</xdr:row>
      <xdr:rowOff>96520</xdr:rowOff>
    </xdr:to>
    <xdr:sp macro="" textlink="">
      <xdr:nvSpPr>
        <xdr:cNvPr id="286" name="楕円 285">
          <a:extLst>
            <a:ext uri="{FF2B5EF4-FFF2-40B4-BE49-F238E27FC236}">
              <a16:creationId xmlns:a16="http://schemas.microsoft.com/office/drawing/2014/main" id="{235C3AEA-713C-49E7-8340-28A14BAB40CC}"/>
            </a:ext>
          </a:extLst>
        </xdr:cNvPr>
        <xdr:cNvSpPr/>
      </xdr:nvSpPr>
      <xdr:spPr>
        <a:xfrm>
          <a:off x="1968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9525</xdr:rowOff>
    </xdr:from>
    <xdr:to>
      <xdr:col>15</xdr:col>
      <xdr:colOff>50800</xdr:colOff>
      <xdr:row>81</xdr:row>
      <xdr:rowOff>45720</xdr:rowOff>
    </xdr:to>
    <xdr:cxnSp macro="">
      <xdr:nvCxnSpPr>
        <xdr:cNvPr id="287" name="直線コネクタ 286">
          <a:extLst>
            <a:ext uri="{FF2B5EF4-FFF2-40B4-BE49-F238E27FC236}">
              <a16:creationId xmlns:a16="http://schemas.microsoft.com/office/drawing/2014/main" id="{7142CAD5-D50B-4DEF-B7C9-BD1DB3A79D0C}"/>
            </a:ext>
          </a:extLst>
        </xdr:cNvPr>
        <xdr:cNvCxnSpPr/>
      </xdr:nvCxnSpPr>
      <xdr:spPr>
        <a:xfrm flipV="1">
          <a:off x="2019300" y="138969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20972</xdr:rowOff>
    </xdr:from>
    <xdr:ext cx="405111" cy="259045"/>
    <xdr:sp macro="" textlink="">
      <xdr:nvSpPr>
        <xdr:cNvPr id="288" name="n_1aveValue【公営住宅】&#10;有形固定資産減価償却率">
          <a:extLst>
            <a:ext uri="{FF2B5EF4-FFF2-40B4-BE49-F238E27FC236}">
              <a16:creationId xmlns:a16="http://schemas.microsoft.com/office/drawing/2014/main" id="{EE1605DB-6F4A-4499-9F75-67E1E5CE40BD}"/>
            </a:ext>
          </a:extLst>
        </xdr:cNvPr>
        <xdr:cNvSpPr txBox="1"/>
      </xdr:nvSpPr>
      <xdr:spPr>
        <a:xfrm>
          <a:off x="35820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30497</xdr:rowOff>
    </xdr:from>
    <xdr:ext cx="405111" cy="259045"/>
    <xdr:sp macro="" textlink="">
      <xdr:nvSpPr>
        <xdr:cNvPr id="289" name="n_2aveValue【公営住宅】&#10;有形固定資産減価償却率">
          <a:extLst>
            <a:ext uri="{FF2B5EF4-FFF2-40B4-BE49-F238E27FC236}">
              <a16:creationId xmlns:a16="http://schemas.microsoft.com/office/drawing/2014/main" id="{3140B68F-313E-4E14-9EC1-659097A38A73}"/>
            </a:ext>
          </a:extLst>
        </xdr:cNvPr>
        <xdr:cNvSpPr txBox="1"/>
      </xdr:nvSpPr>
      <xdr:spPr>
        <a:xfrm>
          <a:off x="2705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70502</xdr:rowOff>
    </xdr:from>
    <xdr:ext cx="405111" cy="259045"/>
    <xdr:sp macro="" textlink="">
      <xdr:nvSpPr>
        <xdr:cNvPr id="290" name="n_3aveValue【公営住宅】&#10;有形固定資産減価償却率">
          <a:extLst>
            <a:ext uri="{FF2B5EF4-FFF2-40B4-BE49-F238E27FC236}">
              <a16:creationId xmlns:a16="http://schemas.microsoft.com/office/drawing/2014/main" id="{44796A0D-A2A4-4809-996B-DA8060075088}"/>
            </a:ext>
          </a:extLst>
        </xdr:cNvPr>
        <xdr:cNvSpPr txBox="1"/>
      </xdr:nvSpPr>
      <xdr:spPr>
        <a:xfrm>
          <a:off x="1816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21607</xdr:rowOff>
    </xdr:from>
    <xdr:ext cx="405111" cy="259045"/>
    <xdr:sp macro="" textlink="">
      <xdr:nvSpPr>
        <xdr:cNvPr id="291" name="n_1mainValue【公営住宅】&#10;有形固定資産減価償却率">
          <a:extLst>
            <a:ext uri="{FF2B5EF4-FFF2-40B4-BE49-F238E27FC236}">
              <a16:creationId xmlns:a16="http://schemas.microsoft.com/office/drawing/2014/main" id="{9BC3CE5D-8064-473E-91A5-530AEFDEF153}"/>
            </a:ext>
          </a:extLst>
        </xdr:cNvPr>
        <xdr:cNvSpPr txBox="1"/>
      </xdr:nvSpPr>
      <xdr:spPr>
        <a:xfrm>
          <a:off x="35820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76852</xdr:rowOff>
    </xdr:from>
    <xdr:ext cx="405111" cy="259045"/>
    <xdr:sp macro="" textlink="">
      <xdr:nvSpPr>
        <xdr:cNvPr id="292" name="n_2mainValue【公営住宅】&#10;有形固定資産減価償却率">
          <a:extLst>
            <a:ext uri="{FF2B5EF4-FFF2-40B4-BE49-F238E27FC236}">
              <a16:creationId xmlns:a16="http://schemas.microsoft.com/office/drawing/2014/main" id="{31839767-5C4A-407A-9496-B13F5B82C75E}"/>
            </a:ext>
          </a:extLst>
        </xdr:cNvPr>
        <xdr:cNvSpPr txBox="1"/>
      </xdr:nvSpPr>
      <xdr:spPr>
        <a:xfrm>
          <a:off x="2705744" y="1362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113047</xdr:rowOff>
    </xdr:from>
    <xdr:ext cx="405111" cy="259045"/>
    <xdr:sp macro="" textlink="">
      <xdr:nvSpPr>
        <xdr:cNvPr id="293" name="n_3mainValue【公営住宅】&#10;有形固定資産減価償却率">
          <a:extLst>
            <a:ext uri="{FF2B5EF4-FFF2-40B4-BE49-F238E27FC236}">
              <a16:creationId xmlns:a16="http://schemas.microsoft.com/office/drawing/2014/main" id="{A4CC0139-2970-4F07-9B29-5DE76212CEF7}"/>
            </a:ext>
          </a:extLst>
        </xdr:cNvPr>
        <xdr:cNvSpPr txBox="1"/>
      </xdr:nvSpPr>
      <xdr:spPr>
        <a:xfrm>
          <a:off x="1816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a:extLst>
            <a:ext uri="{FF2B5EF4-FFF2-40B4-BE49-F238E27FC236}">
              <a16:creationId xmlns:a16="http://schemas.microsoft.com/office/drawing/2014/main" id="{71B3DF03-E684-43E2-A29B-F881E169492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a:extLst>
            <a:ext uri="{FF2B5EF4-FFF2-40B4-BE49-F238E27FC236}">
              <a16:creationId xmlns:a16="http://schemas.microsoft.com/office/drawing/2014/main" id="{D6F54695-34AE-4B79-839C-32EF510E556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a:extLst>
            <a:ext uri="{FF2B5EF4-FFF2-40B4-BE49-F238E27FC236}">
              <a16:creationId xmlns:a16="http://schemas.microsoft.com/office/drawing/2014/main" id="{690A6FF3-E511-48BB-8A69-032C93BE393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a:extLst>
            <a:ext uri="{FF2B5EF4-FFF2-40B4-BE49-F238E27FC236}">
              <a16:creationId xmlns:a16="http://schemas.microsoft.com/office/drawing/2014/main" id="{CA3C82A5-8894-4BE4-8EB0-401404AB077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a:extLst>
            <a:ext uri="{FF2B5EF4-FFF2-40B4-BE49-F238E27FC236}">
              <a16:creationId xmlns:a16="http://schemas.microsoft.com/office/drawing/2014/main" id="{5B740DA5-2D90-430A-BCC9-2F951E52F4A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a:extLst>
            <a:ext uri="{FF2B5EF4-FFF2-40B4-BE49-F238E27FC236}">
              <a16:creationId xmlns:a16="http://schemas.microsoft.com/office/drawing/2014/main" id="{08BA3FF9-B5CB-4009-BBE2-654D793F4A3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a:extLst>
            <a:ext uri="{FF2B5EF4-FFF2-40B4-BE49-F238E27FC236}">
              <a16:creationId xmlns:a16="http://schemas.microsoft.com/office/drawing/2014/main" id="{41F248C9-9E6C-4E2E-A497-1305A9EF202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a:extLst>
            <a:ext uri="{FF2B5EF4-FFF2-40B4-BE49-F238E27FC236}">
              <a16:creationId xmlns:a16="http://schemas.microsoft.com/office/drawing/2014/main" id="{878186E4-CAF6-4ED2-9311-CA1D6538637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a:extLst>
            <a:ext uri="{FF2B5EF4-FFF2-40B4-BE49-F238E27FC236}">
              <a16:creationId xmlns:a16="http://schemas.microsoft.com/office/drawing/2014/main" id="{525EAC07-9B77-45F5-A6C4-DCCABEA7C96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a:extLst>
            <a:ext uri="{FF2B5EF4-FFF2-40B4-BE49-F238E27FC236}">
              <a16:creationId xmlns:a16="http://schemas.microsoft.com/office/drawing/2014/main" id="{AC7DC7F5-5086-40FD-AD84-D37DE8380F3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a:extLst>
            <a:ext uri="{FF2B5EF4-FFF2-40B4-BE49-F238E27FC236}">
              <a16:creationId xmlns:a16="http://schemas.microsoft.com/office/drawing/2014/main" id="{64D34A30-258B-4898-B69C-6ECF4CE8BE2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a:extLst>
            <a:ext uri="{FF2B5EF4-FFF2-40B4-BE49-F238E27FC236}">
              <a16:creationId xmlns:a16="http://schemas.microsoft.com/office/drawing/2014/main" id="{750A836C-0C0F-4114-BDAF-82A9BE28C8C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a:extLst>
            <a:ext uri="{FF2B5EF4-FFF2-40B4-BE49-F238E27FC236}">
              <a16:creationId xmlns:a16="http://schemas.microsoft.com/office/drawing/2014/main" id="{113480FC-E42A-43CE-86D9-EAB39B495D1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a:extLst>
            <a:ext uri="{FF2B5EF4-FFF2-40B4-BE49-F238E27FC236}">
              <a16:creationId xmlns:a16="http://schemas.microsoft.com/office/drawing/2014/main" id="{42AB929A-1696-4C3D-A4CC-ACEFA1625FB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a:extLst>
            <a:ext uri="{FF2B5EF4-FFF2-40B4-BE49-F238E27FC236}">
              <a16:creationId xmlns:a16="http://schemas.microsoft.com/office/drawing/2014/main" id="{CD2D137D-6903-4BA4-9284-86E647F0A94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a:extLst>
            <a:ext uri="{FF2B5EF4-FFF2-40B4-BE49-F238E27FC236}">
              <a16:creationId xmlns:a16="http://schemas.microsoft.com/office/drawing/2014/main" id="{AF4EA27B-D827-435E-8FED-50DAC496A43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a:extLst>
            <a:ext uri="{FF2B5EF4-FFF2-40B4-BE49-F238E27FC236}">
              <a16:creationId xmlns:a16="http://schemas.microsoft.com/office/drawing/2014/main" id="{D21B131F-49F4-48C5-B996-3571D7086A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a:extLst>
            <a:ext uri="{FF2B5EF4-FFF2-40B4-BE49-F238E27FC236}">
              <a16:creationId xmlns:a16="http://schemas.microsoft.com/office/drawing/2014/main" id="{905DF071-0B69-40EB-B0F7-8D2D5A567C9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a:extLst>
            <a:ext uri="{FF2B5EF4-FFF2-40B4-BE49-F238E27FC236}">
              <a16:creationId xmlns:a16="http://schemas.microsoft.com/office/drawing/2014/main" id="{B9780DA1-A7A0-463B-B042-B2A1822EF85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a:extLst>
            <a:ext uri="{FF2B5EF4-FFF2-40B4-BE49-F238E27FC236}">
              <a16:creationId xmlns:a16="http://schemas.microsoft.com/office/drawing/2014/main" id="{7EE295E2-9496-48C4-9BB4-82F9DE62ABC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a:extLst>
            <a:ext uri="{FF2B5EF4-FFF2-40B4-BE49-F238E27FC236}">
              <a16:creationId xmlns:a16="http://schemas.microsoft.com/office/drawing/2014/main" id="{CC6810D9-578B-422E-8EA8-1B1ADCD907D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a:extLst>
            <a:ext uri="{FF2B5EF4-FFF2-40B4-BE49-F238E27FC236}">
              <a16:creationId xmlns:a16="http://schemas.microsoft.com/office/drawing/2014/main" id="{0B03A059-BBB6-41F5-B18B-5F3AF5FE5B2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a:extLst>
            <a:ext uri="{FF2B5EF4-FFF2-40B4-BE49-F238E27FC236}">
              <a16:creationId xmlns:a16="http://schemas.microsoft.com/office/drawing/2014/main" id="{01A3F495-AFA5-40CC-9EE7-FE530E62361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44005</xdr:rowOff>
    </xdr:from>
    <xdr:to>
      <xdr:col>54</xdr:col>
      <xdr:colOff>189865</xdr:colOff>
      <xdr:row>86</xdr:row>
      <xdr:rowOff>73913</xdr:rowOff>
    </xdr:to>
    <xdr:cxnSp macro="">
      <xdr:nvCxnSpPr>
        <xdr:cNvPr id="317" name="直線コネクタ 316">
          <a:extLst>
            <a:ext uri="{FF2B5EF4-FFF2-40B4-BE49-F238E27FC236}">
              <a16:creationId xmlns:a16="http://schemas.microsoft.com/office/drawing/2014/main" id="{91A6A0B2-C579-48BB-B8B6-CADA79C6ECC0}"/>
            </a:ext>
          </a:extLst>
        </xdr:cNvPr>
        <xdr:cNvCxnSpPr/>
      </xdr:nvCxnSpPr>
      <xdr:spPr>
        <a:xfrm flipV="1">
          <a:off x="10476865" y="13417105"/>
          <a:ext cx="0" cy="140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77740</xdr:rowOff>
    </xdr:from>
    <xdr:ext cx="469744" cy="259045"/>
    <xdr:sp macro="" textlink="">
      <xdr:nvSpPr>
        <xdr:cNvPr id="318" name="【公営住宅】&#10;一人当たり面積最小値テキスト">
          <a:extLst>
            <a:ext uri="{FF2B5EF4-FFF2-40B4-BE49-F238E27FC236}">
              <a16:creationId xmlns:a16="http://schemas.microsoft.com/office/drawing/2014/main" id="{F728BF5A-BEF7-4C5C-B944-C463021CDDF5}"/>
            </a:ext>
          </a:extLst>
        </xdr:cNvPr>
        <xdr:cNvSpPr txBox="1"/>
      </xdr:nvSpPr>
      <xdr:spPr>
        <a:xfrm>
          <a:off x="10515600"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73913</xdr:rowOff>
    </xdr:from>
    <xdr:to>
      <xdr:col>55</xdr:col>
      <xdr:colOff>88900</xdr:colOff>
      <xdr:row>86</xdr:row>
      <xdr:rowOff>73913</xdr:rowOff>
    </xdr:to>
    <xdr:cxnSp macro="">
      <xdr:nvCxnSpPr>
        <xdr:cNvPr id="319" name="直線コネクタ 318">
          <a:extLst>
            <a:ext uri="{FF2B5EF4-FFF2-40B4-BE49-F238E27FC236}">
              <a16:creationId xmlns:a16="http://schemas.microsoft.com/office/drawing/2014/main" id="{89800884-CB25-4858-8FB7-93C6B365CD81}"/>
            </a:ext>
          </a:extLst>
        </xdr:cNvPr>
        <xdr:cNvCxnSpPr/>
      </xdr:nvCxnSpPr>
      <xdr:spPr>
        <a:xfrm>
          <a:off x="10388600" y="1481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162132</xdr:rowOff>
    </xdr:from>
    <xdr:ext cx="469744" cy="259045"/>
    <xdr:sp macro="" textlink="">
      <xdr:nvSpPr>
        <xdr:cNvPr id="320" name="【公営住宅】&#10;一人当たり面積最大値テキスト">
          <a:extLst>
            <a:ext uri="{FF2B5EF4-FFF2-40B4-BE49-F238E27FC236}">
              <a16:creationId xmlns:a16="http://schemas.microsoft.com/office/drawing/2014/main" id="{AAE88BB4-91F2-41F0-9D15-D304AEC7B688}"/>
            </a:ext>
          </a:extLst>
        </xdr:cNvPr>
        <xdr:cNvSpPr txBox="1"/>
      </xdr:nvSpPr>
      <xdr:spPr>
        <a:xfrm>
          <a:off x="10515600" y="131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44005</xdr:rowOff>
    </xdr:from>
    <xdr:to>
      <xdr:col>55</xdr:col>
      <xdr:colOff>88900</xdr:colOff>
      <xdr:row>78</xdr:row>
      <xdr:rowOff>44005</xdr:rowOff>
    </xdr:to>
    <xdr:cxnSp macro="">
      <xdr:nvCxnSpPr>
        <xdr:cNvPr id="321" name="直線コネクタ 320">
          <a:extLst>
            <a:ext uri="{FF2B5EF4-FFF2-40B4-BE49-F238E27FC236}">
              <a16:creationId xmlns:a16="http://schemas.microsoft.com/office/drawing/2014/main" id="{C5A0CAA0-1942-4DE2-BC82-E766A4CD331C}"/>
            </a:ext>
          </a:extLst>
        </xdr:cNvPr>
        <xdr:cNvCxnSpPr/>
      </xdr:nvCxnSpPr>
      <xdr:spPr>
        <a:xfrm>
          <a:off x="10388600" y="1341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81360</xdr:rowOff>
    </xdr:from>
    <xdr:ext cx="469744" cy="259045"/>
    <xdr:sp macro="" textlink="">
      <xdr:nvSpPr>
        <xdr:cNvPr id="322" name="【公営住宅】&#10;一人当たり面積平均値テキスト">
          <a:extLst>
            <a:ext uri="{FF2B5EF4-FFF2-40B4-BE49-F238E27FC236}">
              <a16:creationId xmlns:a16="http://schemas.microsoft.com/office/drawing/2014/main" id="{829DF08F-9680-4B96-958A-B84E775CB8DA}"/>
            </a:ext>
          </a:extLst>
        </xdr:cNvPr>
        <xdr:cNvSpPr txBox="1"/>
      </xdr:nvSpPr>
      <xdr:spPr>
        <a:xfrm>
          <a:off x="10515600" y="14311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102933</xdr:rowOff>
    </xdr:from>
    <xdr:to>
      <xdr:col>55</xdr:col>
      <xdr:colOff>50800</xdr:colOff>
      <xdr:row>84</xdr:row>
      <xdr:rowOff>33083</xdr:rowOff>
    </xdr:to>
    <xdr:sp macro="" textlink="">
      <xdr:nvSpPr>
        <xdr:cNvPr id="323" name="フローチャート: 判断 322">
          <a:extLst>
            <a:ext uri="{FF2B5EF4-FFF2-40B4-BE49-F238E27FC236}">
              <a16:creationId xmlns:a16="http://schemas.microsoft.com/office/drawing/2014/main" id="{4126DE14-0A35-428A-AF87-ACA60520C2B6}"/>
            </a:ext>
          </a:extLst>
        </xdr:cNvPr>
        <xdr:cNvSpPr/>
      </xdr:nvSpPr>
      <xdr:spPr>
        <a:xfrm>
          <a:off x="10426700" y="1433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50736</xdr:rowOff>
    </xdr:from>
    <xdr:to>
      <xdr:col>50</xdr:col>
      <xdr:colOff>165100</xdr:colOff>
      <xdr:row>83</xdr:row>
      <xdr:rowOff>152336</xdr:rowOff>
    </xdr:to>
    <xdr:sp macro="" textlink="">
      <xdr:nvSpPr>
        <xdr:cNvPr id="324" name="フローチャート: 判断 323">
          <a:extLst>
            <a:ext uri="{FF2B5EF4-FFF2-40B4-BE49-F238E27FC236}">
              <a16:creationId xmlns:a16="http://schemas.microsoft.com/office/drawing/2014/main" id="{34460977-F800-4DF6-B0CA-17C8D8081AB7}"/>
            </a:ext>
          </a:extLst>
        </xdr:cNvPr>
        <xdr:cNvSpPr/>
      </xdr:nvSpPr>
      <xdr:spPr>
        <a:xfrm>
          <a:off x="9588500" y="1428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106744</xdr:rowOff>
    </xdr:from>
    <xdr:to>
      <xdr:col>46</xdr:col>
      <xdr:colOff>38100</xdr:colOff>
      <xdr:row>84</xdr:row>
      <xdr:rowOff>36894</xdr:rowOff>
    </xdr:to>
    <xdr:sp macro="" textlink="">
      <xdr:nvSpPr>
        <xdr:cNvPr id="325" name="フローチャート: 判断 324">
          <a:extLst>
            <a:ext uri="{FF2B5EF4-FFF2-40B4-BE49-F238E27FC236}">
              <a16:creationId xmlns:a16="http://schemas.microsoft.com/office/drawing/2014/main" id="{C9C1F66B-A6A9-4A04-876D-C278F9429E06}"/>
            </a:ext>
          </a:extLst>
        </xdr:cNvPr>
        <xdr:cNvSpPr/>
      </xdr:nvSpPr>
      <xdr:spPr>
        <a:xfrm>
          <a:off x="8699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81217</xdr:rowOff>
    </xdr:from>
    <xdr:to>
      <xdr:col>41</xdr:col>
      <xdr:colOff>101600</xdr:colOff>
      <xdr:row>84</xdr:row>
      <xdr:rowOff>11367</xdr:rowOff>
    </xdr:to>
    <xdr:sp macro="" textlink="">
      <xdr:nvSpPr>
        <xdr:cNvPr id="326" name="フローチャート: 判断 325">
          <a:extLst>
            <a:ext uri="{FF2B5EF4-FFF2-40B4-BE49-F238E27FC236}">
              <a16:creationId xmlns:a16="http://schemas.microsoft.com/office/drawing/2014/main" id="{38810D1B-A33E-4B9E-86E3-69AAE49F5DA2}"/>
            </a:ext>
          </a:extLst>
        </xdr:cNvPr>
        <xdr:cNvSpPr/>
      </xdr:nvSpPr>
      <xdr:spPr>
        <a:xfrm>
          <a:off x="7810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A9230641-BDEA-4B0C-B9AD-F82FB89A666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17964DDD-8A4E-4535-BC89-E652566C78D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CE914390-FE19-4A25-9B62-01629392A2E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33D558DA-730F-47F8-BCA3-CC259299714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A397D304-3239-4F65-828F-5A6BA72A170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74740</xdr:rowOff>
    </xdr:from>
    <xdr:to>
      <xdr:col>55</xdr:col>
      <xdr:colOff>50800</xdr:colOff>
      <xdr:row>83</xdr:row>
      <xdr:rowOff>4890</xdr:rowOff>
    </xdr:to>
    <xdr:sp macro="" textlink="">
      <xdr:nvSpPr>
        <xdr:cNvPr id="332" name="楕円 331">
          <a:extLst>
            <a:ext uri="{FF2B5EF4-FFF2-40B4-BE49-F238E27FC236}">
              <a16:creationId xmlns:a16="http://schemas.microsoft.com/office/drawing/2014/main" id="{93B6A3F2-C6BC-43C6-9B99-54CDAD055443}"/>
            </a:ext>
          </a:extLst>
        </xdr:cNvPr>
        <xdr:cNvSpPr/>
      </xdr:nvSpPr>
      <xdr:spPr>
        <a:xfrm>
          <a:off x="10426700" y="1413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97617</xdr:rowOff>
    </xdr:from>
    <xdr:ext cx="469744" cy="259045"/>
    <xdr:sp macro="" textlink="">
      <xdr:nvSpPr>
        <xdr:cNvPr id="333" name="【公営住宅】&#10;一人当たり面積該当値テキスト">
          <a:extLst>
            <a:ext uri="{FF2B5EF4-FFF2-40B4-BE49-F238E27FC236}">
              <a16:creationId xmlns:a16="http://schemas.microsoft.com/office/drawing/2014/main" id="{D5A22DDC-4C3A-4A6E-B6E6-718E5B8553D9}"/>
            </a:ext>
          </a:extLst>
        </xdr:cNvPr>
        <xdr:cNvSpPr txBox="1"/>
      </xdr:nvSpPr>
      <xdr:spPr>
        <a:xfrm>
          <a:off x="10515600" y="1398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90170</xdr:rowOff>
    </xdr:from>
    <xdr:to>
      <xdr:col>50</xdr:col>
      <xdr:colOff>165100</xdr:colOff>
      <xdr:row>83</xdr:row>
      <xdr:rowOff>20320</xdr:rowOff>
    </xdr:to>
    <xdr:sp macro="" textlink="">
      <xdr:nvSpPr>
        <xdr:cNvPr id="334" name="楕円 333">
          <a:extLst>
            <a:ext uri="{FF2B5EF4-FFF2-40B4-BE49-F238E27FC236}">
              <a16:creationId xmlns:a16="http://schemas.microsoft.com/office/drawing/2014/main" id="{946B472C-C6F0-4516-9FFA-9317D2FFB4C7}"/>
            </a:ext>
          </a:extLst>
        </xdr:cNvPr>
        <xdr:cNvSpPr/>
      </xdr:nvSpPr>
      <xdr:spPr>
        <a:xfrm>
          <a:off x="9588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125540</xdr:rowOff>
    </xdr:from>
    <xdr:to>
      <xdr:col>55</xdr:col>
      <xdr:colOff>0</xdr:colOff>
      <xdr:row>82</xdr:row>
      <xdr:rowOff>140970</xdr:rowOff>
    </xdr:to>
    <xdr:cxnSp macro="">
      <xdr:nvCxnSpPr>
        <xdr:cNvPr id="335" name="直線コネクタ 334">
          <a:extLst>
            <a:ext uri="{FF2B5EF4-FFF2-40B4-BE49-F238E27FC236}">
              <a16:creationId xmlns:a16="http://schemas.microsoft.com/office/drawing/2014/main" id="{04072637-6394-44A2-BD0B-2EA7C4218233}"/>
            </a:ext>
          </a:extLst>
        </xdr:cNvPr>
        <xdr:cNvCxnSpPr/>
      </xdr:nvCxnSpPr>
      <xdr:spPr>
        <a:xfrm flipV="1">
          <a:off x="9639300" y="14184440"/>
          <a:ext cx="8382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71120</xdr:rowOff>
    </xdr:from>
    <xdr:to>
      <xdr:col>46</xdr:col>
      <xdr:colOff>38100</xdr:colOff>
      <xdr:row>83</xdr:row>
      <xdr:rowOff>1270</xdr:rowOff>
    </xdr:to>
    <xdr:sp macro="" textlink="">
      <xdr:nvSpPr>
        <xdr:cNvPr id="336" name="楕円 335">
          <a:extLst>
            <a:ext uri="{FF2B5EF4-FFF2-40B4-BE49-F238E27FC236}">
              <a16:creationId xmlns:a16="http://schemas.microsoft.com/office/drawing/2014/main" id="{BAD7637E-E1A9-4365-A06E-F35F8C8A1821}"/>
            </a:ext>
          </a:extLst>
        </xdr:cNvPr>
        <xdr:cNvSpPr/>
      </xdr:nvSpPr>
      <xdr:spPr>
        <a:xfrm>
          <a:off x="8699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121920</xdr:rowOff>
    </xdr:from>
    <xdr:to>
      <xdr:col>50</xdr:col>
      <xdr:colOff>114300</xdr:colOff>
      <xdr:row>82</xdr:row>
      <xdr:rowOff>140970</xdr:rowOff>
    </xdr:to>
    <xdr:cxnSp macro="">
      <xdr:nvCxnSpPr>
        <xdr:cNvPr id="337" name="直線コネクタ 336">
          <a:extLst>
            <a:ext uri="{FF2B5EF4-FFF2-40B4-BE49-F238E27FC236}">
              <a16:creationId xmlns:a16="http://schemas.microsoft.com/office/drawing/2014/main" id="{FDE1B37F-4D11-4EBB-B2AB-484C4EE7092F}"/>
            </a:ext>
          </a:extLst>
        </xdr:cNvPr>
        <xdr:cNvCxnSpPr/>
      </xdr:nvCxnSpPr>
      <xdr:spPr>
        <a:xfrm>
          <a:off x="8750300" y="141808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90932</xdr:rowOff>
    </xdr:from>
    <xdr:to>
      <xdr:col>41</xdr:col>
      <xdr:colOff>101600</xdr:colOff>
      <xdr:row>83</xdr:row>
      <xdr:rowOff>21082</xdr:rowOff>
    </xdr:to>
    <xdr:sp macro="" textlink="">
      <xdr:nvSpPr>
        <xdr:cNvPr id="338" name="楕円 337">
          <a:extLst>
            <a:ext uri="{FF2B5EF4-FFF2-40B4-BE49-F238E27FC236}">
              <a16:creationId xmlns:a16="http://schemas.microsoft.com/office/drawing/2014/main" id="{A944673A-BFFA-483A-92CF-B1BDFC1380CF}"/>
            </a:ext>
          </a:extLst>
        </xdr:cNvPr>
        <xdr:cNvSpPr/>
      </xdr:nvSpPr>
      <xdr:spPr>
        <a:xfrm>
          <a:off x="7810500" y="1414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121920</xdr:rowOff>
    </xdr:from>
    <xdr:to>
      <xdr:col>45</xdr:col>
      <xdr:colOff>177800</xdr:colOff>
      <xdr:row>82</xdr:row>
      <xdr:rowOff>141732</xdr:rowOff>
    </xdr:to>
    <xdr:cxnSp macro="">
      <xdr:nvCxnSpPr>
        <xdr:cNvPr id="339" name="直線コネクタ 338">
          <a:extLst>
            <a:ext uri="{FF2B5EF4-FFF2-40B4-BE49-F238E27FC236}">
              <a16:creationId xmlns:a16="http://schemas.microsoft.com/office/drawing/2014/main" id="{03A3F885-27EE-4EF7-A53B-54901CA49FA1}"/>
            </a:ext>
          </a:extLst>
        </xdr:cNvPr>
        <xdr:cNvCxnSpPr/>
      </xdr:nvCxnSpPr>
      <xdr:spPr>
        <a:xfrm flipV="1">
          <a:off x="7861300" y="14180820"/>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143463</xdr:rowOff>
    </xdr:from>
    <xdr:ext cx="469744" cy="259045"/>
    <xdr:sp macro="" textlink="">
      <xdr:nvSpPr>
        <xdr:cNvPr id="340" name="n_1aveValue【公営住宅】&#10;一人当たり面積">
          <a:extLst>
            <a:ext uri="{FF2B5EF4-FFF2-40B4-BE49-F238E27FC236}">
              <a16:creationId xmlns:a16="http://schemas.microsoft.com/office/drawing/2014/main" id="{971FD93E-6FE1-4C85-973D-98BAA9339771}"/>
            </a:ext>
          </a:extLst>
        </xdr:cNvPr>
        <xdr:cNvSpPr txBox="1"/>
      </xdr:nvSpPr>
      <xdr:spPr>
        <a:xfrm>
          <a:off x="9391727" y="1437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28021</xdr:rowOff>
    </xdr:from>
    <xdr:ext cx="469744" cy="259045"/>
    <xdr:sp macro="" textlink="">
      <xdr:nvSpPr>
        <xdr:cNvPr id="341" name="n_2aveValue【公営住宅】&#10;一人当たり面積">
          <a:extLst>
            <a:ext uri="{FF2B5EF4-FFF2-40B4-BE49-F238E27FC236}">
              <a16:creationId xmlns:a16="http://schemas.microsoft.com/office/drawing/2014/main" id="{E3DA67F8-D53C-4ABA-861C-8BB9FCEC2725}"/>
            </a:ext>
          </a:extLst>
        </xdr:cNvPr>
        <xdr:cNvSpPr txBox="1"/>
      </xdr:nvSpPr>
      <xdr:spPr>
        <a:xfrm>
          <a:off x="8515427" y="1442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2494</xdr:rowOff>
    </xdr:from>
    <xdr:ext cx="469744" cy="259045"/>
    <xdr:sp macro="" textlink="">
      <xdr:nvSpPr>
        <xdr:cNvPr id="342" name="n_3aveValue【公営住宅】&#10;一人当たり面積">
          <a:extLst>
            <a:ext uri="{FF2B5EF4-FFF2-40B4-BE49-F238E27FC236}">
              <a16:creationId xmlns:a16="http://schemas.microsoft.com/office/drawing/2014/main" id="{5950F248-BAC8-4605-B102-E2E07DDD942F}"/>
            </a:ext>
          </a:extLst>
        </xdr:cNvPr>
        <xdr:cNvSpPr txBox="1"/>
      </xdr:nvSpPr>
      <xdr:spPr>
        <a:xfrm>
          <a:off x="7626427" y="1440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36847</xdr:rowOff>
    </xdr:from>
    <xdr:ext cx="469744" cy="259045"/>
    <xdr:sp macro="" textlink="">
      <xdr:nvSpPr>
        <xdr:cNvPr id="343" name="n_1mainValue【公営住宅】&#10;一人当たり面積">
          <a:extLst>
            <a:ext uri="{FF2B5EF4-FFF2-40B4-BE49-F238E27FC236}">
              <a16:creationId xmlns:a16="http://schemas.microsoft.com/office/drawing/2014/main" id="{9CBE6A59-9917-4950-97E3-772C276B5007}"/>
            </a:ext>
          </a:extLst>
        </xdr:cNvPr>
        <xdr:cNvSpPr txBox="1"/>
      </xdr:nvSpPr>
      <xdr:spPr>
        <a:xfrm>
          <a:off x="93917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17797</xdr:rowOff>
    </xdr:from>
    <xdr:ext cx="469744" cy="259045"/>
    <xdr:sp macro="" textlink="">
      <xdr:nvSpPr>
        <xdr:cNvPr id="344" name="n_2mainValue【公営住宅】&#10;一人当たり面積">
          <a:extLst>
            <a:ext uri="{FF2B5EF4-FFF2-40B4-BE49-F238E27FC236}">
              <a16:creationId xmlns:a16="http://schemas.microsoft.com/office/drawing/2014/main" id="{7DA36453-C04C-4C1A-ACC2-250AB2B5772E}"/>
            </a:ext>
          </a:extLst>
        </xdr:cNvPr>
        <xdr:cNvSpPr txBox="1"/>
      </xdr:nvSpPr>
      <xdr:spPr>
        <a:xfrm>
          <a:off x="8515427" y="1390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37609</xdr:rowOff>
    </xdr:from>
    <xdr:ext cx="469744" cy="259045"/>
    <xdr:sp macro="" textlink="">
      <xdr:nvSpPr>
        <xdr:cNvPr id="345" name="n_3mainValue【公営住宅】&#10;一人当たり面積">
          <a:extLst>
            <a:ext uri="{FF2B5EF4-FFF2-40B4-BE49-F238E27FC236}">
              <a16:creationId xmlns:a16="http://schemas.microsoft.com/office/drawing/2014/main" id="{1B20F53A-70F2-40E6-BDC8-D19A3D2EFE64}"/>
            </a:ext>
          </a:extLst>
        </xdr:cNvPr>
        <xdr:cNvSpPr txBox="1"/>
      </xdr:nvSpPr>
      <xdr:spPr>
        <a:xfrm>
          <a:off x="7626427" y="1392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a:extLst>
            <a:ext uri="{FF2B5EF4-FFF2-40B4-BE49-F238E27FC236}">
              <a16:creationId xmlns:a16="http://schemas.microsoft.com/office/drawing/2014/main" id="{AA529C4E-F267-4551-8B60-41D05462FEE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a:extLst>
            <a:ext uri="{FF2B5EF4-FFF2-40B4-BE49-F238E27FC236}">
              <a16:creationId xmlns:a16="http://schemas.microsoft.com/office/drawing/2014/main" id="{9EF85BE7-2F35-43F8-A08F-55442709652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a:extLst>
            <a:ext uri="{FF2B5EF4-FFF2-40B4-BE49-F238E27FC236}">
              <a16:creationId xmlns:a16="http://schemas.microsoft.com/office/drawing/2014/main" id="{08302B5B-2911-4318-A175-F287B4C78BE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a:extLst>
            <a:ext uri="{FF2B5EF4-FFF2-40B4-BE49-F238E27FC236}">
              <a16:creationId xmlns:a16="http://schemas.microsoft.com/office/drawing/2014/main" id="{D9234970-428F-444F-83E3-29C59E57CEB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a:extLst>
            <a:ext uri="{FF2B5EF4-FFF2-40B4-BE49-F238E27FC236}">
              <a16:creationId xmlns:a16="http://schemas.microsoft.com/office/drawing/2014/main" id="{615B28D3-34B0-4E47-8750-996824E2EC8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a:extLst>
            <a:ext uri="{FF2B5EF4-FFF2-40B4-BE49-F238E27FC236}">
              <a16:creationId xmlns:a16="http://schemas.microsoft.com/office/drawing/2014/main" id="{B5E5BE1F-D4EC-4FF0-8181-7020D7060F5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a:extLst>
            <a:ext uri="{FF2B5EF4-FFF2-40B4-BE49-F238E27FC236}">
              <a16:creationId xmlns:a16="http://schemas.microsoft.com/office/drawing/2014/main" id="{FFFD396E-CB8E-47DE-A047-B11337105F9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a:extLst>
            <a:ext uri="{FF2B5EF4-FFF2-40B4-BE49-F238E27FC236}">
              <a16:creationId xmlns:a16="http://schemas.microsoft.com/office/drawing/2014/main" id="{50395984-BEC6-41C3-B413-128648BB2E0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a:extLst>
            <a:ext uri="{FF2B5EF4-FFF2-40B4-BE49-F238E27FC236}">
              <a16:creationId xmlns:a16="http://schemas.microsoft.com/office/drawing/2014/main" id="{46632415-6546-49AE-92A1-BAFC16C1D26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a:extLst>
            <a:ext uri="{FF2B5EF4-FFF2-40B4-BE49-F238E27FC236}">
              <a16:creationId xmlns:a16="http://schemas.microsoft.com/office/drawing/2014/main" id="{FD1BE55F-0F87-454F-BEFB-DA60DE65892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a:extLst>
            <a:ext uri="{FF2B5EF4-FFF2-40B4-BE49-F238E27FC236}">
              <a16:creationId xmlns:a16="http://schemas.microsoft.com/office/drawing/2014/main" id="{055CF5FB-4513-4ADB-8E1D-9E53D3A27AC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a:extLst>
            <a:ext uri="{FF2B5EF4-FFF2-40B4-BE49-F238E27FC236}">
              <a16:creationId xmlns:a16="http://schemas.microsoft.com/office/drawing/2014/main" id="{A5D9D38F-06FE-4A5E-B29A-52FCD6B2B46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a:extLst>
            <a:ext uri="{FF2B5EF4-FFF2-40B4-BE49-F238E27FC236}">
              <a16:creationId xmlns:a16="http://schemas.microsoft.com/office/drawing/2014/main" id="{4669F462-770A-45AC-9807-DD818650EB7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a:extLst>
            <a:ext uri="{FF2B5EF4-FFF2-40B4-BE49-F238E27FC236}">
              <a16:creationId xmlns:a16="http://schemas.microsoft.com/office/drawing/2014/main" id="{5AE8562B-F98E-4DD4-85EE-9F54F008594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a:extLst>
            <a:ext uri="{FF2B5EF4-FFF2-40B4-BE49-F238E27FC236}">
              <a16:creationId xmlns:a16="http://schemas.microsoft.com/office/drawing/2014/main" id="{D1ABB1F7-BFA6-4719-B86F-BEBDEFE356E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a:extLst>
            <a:ext uri="{FF2B5EF4-FFF2-40B4-BE49-F238E27FC236}">
              <a16:creationId xmlns:a16="http://schemas.microsoft.com/office/drawing/2014/main" id="{2DD9DC11-EDA3-4AEC-A9D4-A4DFAD11F2E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a:extLst>
            <a:ext uri="{FF2B5EF4-FFF2-40B4-BE49-F238E27FC236}">
              <a16:creationId xmlns:a16="http://schemas.microsoft.com/office/drawing/2014/main" id="{8B5B81F5-EA74-472F-9308-CF068B9656D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a:extLst>
            <a:ext uri="{FF2B5EF4-FFF2-40B4-BE49-F238E27FC236}">
              <a16:creationId xmlns:a16="http://schemas.microsoft.com/office/drawing/2014/main" id="{2813D1E7-DEE9-45F7-92AF-585687356BF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a:extLst>
            <a:ext uri="{FF2B5EF4-FFF2-40B4-BE49-F238E27FC236}">
              <a16:creationId xmlns:a16="http://schemas.microsoft.com/office/drawing/2014/main" id="{09939AC5-B61F-4557-93DF-9B14CB7AE37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a:extLst>
            <a:ext uri="{FF2B5EF4-FFF2-40B4-BE49-F238E27FC236}">
              <a16:creationId xmlns:a16="http://schemas.microsoft.com/office/drawing/2014/main" id="{436A8A4A-5AA5-4A8E-A435-B1E5B99DB18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a:extLst>
            <a:ext uri="{FF2B5EF4-FFF2-40B4-BE49-F238E27FC236}">
              <a16:creationId xmlns:a16="http://schemas.microsoft.com/office/drawing/2014/main" id="{AB7024C6-CFAA-4150-80E0-D0307E0A676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a:extLst>
            <a:ext uri="{FF2B5EF4-FFF2-40B4-BE49-F238E27FC236}">
              <a16:creationId xmlns:a16="http://schemas.microsoft.com/office/drawing/2014/main" id="{4D9FAE63-7C8C-43E8-893E-FB91E8F2F14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a:extLst>
            <a:ext uri="{FF2B5EF4-FFF2-40B4-BE49-F238E27FC236}">
              <a16:creationId xmlns:a16="http://schemas.microsoft.com/office/drawing/2014/main" id="{41256F26-081E-4B89-ACFB-0505D1EC32B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a:extLst>
            <a:ext uri="{FF2B5EF4-FFF2-40B4-BE49-F238E27FC236}">
              <a16:creationId xmlns:a16="http://schemas.microsoft.com/office/drawing/2014/main" id="{ADC7D131-E02A-48EF-9BE5-363F54BD863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a:extLst>
            <a:ext uri="{FF2B5EF4-FFF2-40B4-BE49-F238E27FC236}">
              <a16:creationId xmlns:a16="http://schemas.microsoft.com/office/drawing/2014/main" id="{5225A71D-B836-4768-862F-213F4A8DC18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a:extLst>
            <a:ext uri="{FF2B5EF4-FFF2-40B4-BE49-F238E27FC236}">
              <a16:creationId xmlns:a16="http://schemas.microsoft.com/office/drawing/2014/main" id="{61F5D4AD-651C-42E8-A9AA-6E98446BCFA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a:extLst>
            <a:ext uri="{FF2B5EF4-FFF2-40B4-BE49-F238E27FC236}">
              <a16:creationId xmlns:a16="http://schemas.microsoft.com/office/drawing/2014/main" id="{78CD661D-121F-43EC-803F-4FF3CBA88B0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a:extLst>
            <a:ext uri="{FF2B5EF4-FFF2-40B4-BE49-F238E27FC236}">
              <a16:creationId xmlns:a16="http://schemas.microsoft.com/office/drawing/2014/main" id="{4DAA6AD5-2142-4070-9430-B9D32372CC7C}"/>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a:extLst>
            <a:ext uri="{FF2B5EF4-FFF2-40B4-BE49-F238E27FC236}">
              <a16:creationId xmlns:a16="http://schemas.microsoft.com/office/drawing/2014/main" id="{716590D4-E5BE-46D6-8BB8-6C15EE1653F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a:extLst>
            <a:ext uri="{FF2B5EF4-FFF2-40B4-BE49-F238E27FC236}">
              <a16:creationId xmlns:a16="http://schemas.microsoft.com/office/drawing/2014/main" id="{81787151-5A9E-4A47-99C0-0220BD7F610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a:extLst>
            <a:ext uri="{FF2B5EF4-FFF2-40B4-BE49-F238E27FC236}">
              <a16:creationId xmlns:a16="http://schemas.microsoft.com/office/drawing/2014/main" id="{976D40AE-3FFC-4D20-BDC2-93237DEB8DF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a:extLst>
            <a:ext uri="{FF2B5EF4-FFF2-40B4-BE49-F238E27FC236}">
              <a16:creationId xmlns:a16="http://schemas.microsoft.com/office/drawing/2014/main" id="{2340551D-C3E0-4E7C-A516-BB71B7B39D5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a:extLst>
            <a:ext uri="{FF2B5EF4-FFF2-40B4-BE49-F238E27FC236}">
              <a16:creationId xmlns:a16="http://schemas.microsoft.com/office/drawing/2014/main" id="{BF08ABF6-DB0D-42BC-A003-E868049ACB2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a:extLst>
            <a:ext uri="{FF2B5EF4-FFF2-40B4-BE49-F238E27FC236}">
              <a16:creationId xmlns:a16="http://schemas.microsoft.com/office/drawing/2014/main" id="{22226A59-5442-44B5-9D86-D1FC31D2727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a:extLst>
            <a:ext uri="{FF2B5EF4-FFF2-40B4-BE49-F238E27FC236}">
              <a16:creationId xmlns:a16="http://schemas.microsoft.com/office/drawing/2014/main" id="{780B2E3E-5828-4187-9527-60B50151503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a:extLst>
            <a:ext uri="{FF2B5EF4-FFF2-40B4-BE49-F238E27FC236}">
              <a16:creationId xmlns:a16="http://schemas.microsoft.com/office/drawing/2014/main" id="{9835978D-7119-4116-A0BC-55C7D021821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a:extLst>
            <a:ext uri="{FF2B5EF4-FFF2-40B4-BE49-F238E27FC236}">
              <a16:creationId xmlns:a16="http://schemas.microsoft.com/office/drawing/2014/main" id="{7DB19F15-0C3B-49F7-AFDE-797CE0EE636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a:extLst>
            <a:ext uri="{FF2B5EF4-FFF2-40B4-BE49-F238E27FC236}">
              <a16:creationId xmlns:a16="http://schemas.microsoft.com/office/drawing/2014/main" id="{B88217DB-D0F4-4DBD-9736-F78C33174038}"/>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a:extLst>
            <a:ext uri="{FF2B5EF4-FFF2-40B4-BE49-F238E27FC236}">
              <a16:creationId xmlns:a16="http://schemas.microsoft.com/office/drawing/2014/main" id="{FB18455B-FD6C-4FDE-907A-5971591603F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a:extLst>
            <a:ext uri="{FF2B5EF4-FFF2-40B4-BE49-F238E27FC236}">
              <a16:creationId xmlns:a16="http://schemas.microsoft.com/office/drawing/2014/main" id="{112ED582-CED6-470C-8FDC-E5D94268C925}"/>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認定こども園・幼稚園・保育所】&#10;有形固定資産減価償却率グラフ枠">
          <a:extLst>
            <a:ext uri="{FF2B5EF4-FFF2-40B4-BE49-F238E27FC236}">
              <a16:creationId xmlns:a16="http://schemas.microsoft.com/office/drawing/2014/main" id="{273DAEE8-6CFE-4233-9A85-ED48F87B4E2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41</xdr:row>
      <xdr:rowOff>161109</xdr:rowOff>
    </xdr:to>
    <xdr:cxnSp macro="">
      <xdr:nvCxnSpPr>
        <xdr:cNvPr id="387" name="直線コネクタ 386">
          <a:extLst>
            <a:ext uri="{FF2B5EF4-FFF2-40B4-BE49-F238E27FC236}">
              <a16:creationId xmlns:a16="http://schemas.microsoft.com/office/drawing/2014/main" id="{E026683A-75CF-4984-8CAC-5A5768CE1554}"/>
            </a:ext>
          </a:extLst>
        </xdr:cNvPr>
        <xdr:cNvCxnSpPr/>
      </xdr:nvCxnSpPr>
      <xdr:spPr>
        <a:xfrm flipV="1">
          <a:off x="16318864" y="5706292"/>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164936</xdr:rowOff>
    </xdr:from>
    <xdr:ext cx="340478" cy="259045"/>
    <xdr:sp macro="" textlink="">
      <xdr:nvSpPr>
        <xdr:cNvPr id="388" name="【認定こども園・幼稚園・保育所】&#10;有形固定資産減価償却率最小値テキスト">
          <a:extLst>
            <a:ext uri="{FF2B5EF4-FFF2-40B4-BE49-F238E27FC236}">
              <a16:creationId xmlns:a16="http://schemas.microsoft.com/office/drawing/2014/main" id="{82848043-56DF-4AE7-8F48-1E054E22E13B}"/>
            </a:ext>
          </a:extLst>
        </xdr:cNvPr>
        <xdr:cNvSpPr txBox="1"/>
      </xdr:nvSpPr>
      <xdr:spPr>
        <a:xfrm>
          <a:off x="16357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161109</xdr:rowOff>
    </xdr:from>
    <xdr:to>
      <xdr:col>86</xdr:col>
      <xdr:colOff>25400</xdr:colOff>
      <xdr:row>41</xdr:row>
      <xdr:rowOff>161109</xdr:rowOff>
    </xdr:to>
    <xdr:cxnSp macro="">
      <xdr:nvCxnSpPr>
        <xdr:cNvPr id="389" name="直線コネクタ 388">
          <a:extLst>
            <a:ext uri="{FF2B5EF4-FFF2-40B4-BE49-F238E27FC236}">
              <a16:creationId xmlns:a16="http://schemas.microsoft.com/office/drawing/2014/main" id="{95901D87-9B94-4115-B9AF-FF6658884317}"/>
            </a:ext>
          </a:extLst>
        </xdr:cNvPr>
        <xdr:cNvCxnSpPr/>
      </xdr:nvCxnSpPr>
      <xdr:spPr>
        <a:xfrm>
          <a:off x="16230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405111" cy="259045"/>
    <xdr:sp macro="" textlink="">
      <xdr:nvSpPr>
        <xdr:cNvPr id="390" name="【認定こども園・幼稚園・保育所】&#10;有形固定資産減価償却率最大値テキスト">
          <a:extLst>
            <a:ext uri="{FF2B5EF4-FFF2-40B4-BE49-F238E27FC236}">
              <a16:creationId xmlns:a16="http://schemas.microsoft.com/office/drawing/2014/main" id="{0D432FDC-97EF-43D4-8381-EA4B816452E7}"/>
            </a:ext>
          </a:extLst>
        </xdr:cNvPr>
        <xdr:cNvSpPr txBox="1"/>
      </xdr:nvSpPr>
      <xdr:spPr>
        <a:xfrm>
          <a:off x="163576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391" name="直線コネクタ 390">
          <a:extLst>
            <a:ext uri="{FF2B5EF4-FFF2-40B4-BE49-F238E27FC236}">
              <a16:creationId xmlns:a16="http://schemas.microsoft.com/office/drawing/2014/main" id="{201E8AA4-482E-4E5D-90B8-6F4A26FD1C5D}"/>
            </a:ext>
          </a:extLst>
        </xdr:cNvPr>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74040</xdr:rowOff>
    </xdr:from>
    <xdr:ext cx="405111" cy="259045"/>
    <xdr:sp macro="" textlink="">
      <xdr:nvSpPr>
        <xdr:cNvPr id="392" name="【認定こども園・幼稚園・保育所】&#10;有形固定資産減価償却率平均値テキスト">
          <a:extLst>
            <a:ext uri="{FF2B5EF4-FFF2-40B4-BE49-F238E27FC236}">
              <a16:creationId xmlns:a16="http://schemas.microsoft.com/office/drawing/2014/main" id="{B33D8CA6-CBD2-4EB8-8C9E-516AE35807D4}"/>
            </a:ext>
          </a:extLst>
        </xdr:cNvPr>
        <xdr:cNvSpPr txBox="1"/>
      </xdr:nvSpPr>
      <xdr:spPr>
        <a:xfrm>
          <a:off x="16357600" y="641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95613</xdr:rowOff>
    </xdr:from>
    <xdr:to>
      <xdr:col>85</xdr:col>
      <xdr:colOff>177800</xdr:colOff>
      <xdr:row>38</xdr:row>
      <xdr:rowOff>25763</xdr:rowOff>
    </xdr:to>
    <xdr:sp macro="" textlink="">
      <xdr:nvSpPr>
        <xdr:cNvPr id="393" name="フローチャート: 判断 392">
          <a:extLst>
            <a:ext uri="{FF2B5EF4-FFF2-40B4-BE49-F238E27FC236}">
              <a16:creationId xmlns:a16="http://schemas.microsoft.com/office/drawing/2014/main" id="{060A79CA-BE00-44B7-8AEE-C1F30E831A58}"/>
            </a:ext>
          </a:extLst>
        </xdr:cNvPr>
        <xdr:cNvSpPr/>
      </xdr:nvSpPr>
      <xdr:spPr>
        <a:xfrm>
          <a:off x="162687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80917</xdr:rowOff>
    </xdr:from>
    <xdr:to>
      <xdr:col>81</xdr:col>
      <xdr:colOff>101600</xdr:colOff>
      <xdr:row>38</xdr:row>
      <xdr:rowOff>11068</xdr:rowOff>
    </xdr:to>
    <xdr:sp macro="" textlink="">
      <xdr:nvSpPr>
        <xdr:cNvPr id="394" name="フローチャート: 判断 393">
          <a:extLst>
            <a:ext uri="{FF2B5EF4-FFF2-40B4-BE49-F238E27FC236}">
              <a16:creationId xmlns:a16="http://schemas.microsoft.com/office/drawing/2014/main" id="{47EAFC08-09E7-4319-9754-21C850175DFD}"/>
            </a:ext>
          </a:extLst>
        </xdr:cNvPr>
        <xdr:cNvSpPr/>
      </xdr:nvSpPr>
      <xdr:spPr>
        <a:xfrm>
          <a:off x="15430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51526</xdr:rowOff>
    </xdr:from>
    <xdr:to>
      <xdr:col>76</xdr:col>
      <xdr:colOff>165100</xdr:colOff>
      <xdr:row>37</xdr:row>
      <xdr:rowOff>153126</xdr:rowOff>
    </xdr:to>
    <xdr:sp macro="" textlink="">
      <xdr:nvSpPr>
        <xdr:cNvPr id="395" name="フローチャート: 判断 394">
          <a:extLst>
            <a:ext uri="{FF2B5EF4-FFF2-40B4-BE49-F238E27FC236}">
              <a16:creationId xmlns:a16="http://schemas.microsoft.com/office/drawing/2014/main" id="{27B804CA-55F9-48C6-AB87-848BA3D87E97}"/>
            </a:ext>
          </a:extLst>
        </xdr:cNvPr>
        <xdr:cNvSpPr/>
      </xdr:nvSpPr>
      <xdr:spPr>
        <a:xfrm>
          <a:off x="14541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96" name="フローチャート: 判断 395">
          <a:extLst>
            <a:ext uri="{FF2B5EF4-FFF2-40B4-BE49-F238E27FC236}">
              <a16:creationId xmlns:a16="http://schemas.microsoft.com/office/drawing/2014/main" id="{42DCA493-1D89-461B-9356-5F7C564DE311}"/>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E20185CE-69B1-4375-A844-AD3B9B17612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208C86F7-FBAF-4B4E-B169-4B37AA1B4DE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ECD86000-6E42-43D7-812B-1231A9461BA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9FE4A205-F9AB-4081-8D40-08E8F9425F2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127C1775-5A22-4C24-BF70-24CC6A01706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31931</xdr:rowOff>
    </xdr:from>
    <xdr:to>
      <xdr:col>85</xdr:col>
      <xdr:colOff>177800</xdr:colOff>
      <xdr:row>35</xdr:row>
      <xdr:rowOff>133531</xdr:rowOff>
    </xdr:to>
    <xdr:sp macro="" textlink="">
      <xdr:nvSpPr>
        <xdr:cNvPr id="402" name="楕円 401">
          <a:extLst>
            <a:ext uri="{FF2B5EF4-FFF2-40B4-BE49-F238E27FC236}">
              <a16:creationId xmlns:a16="http://schemas.microsoft.com/office/drawing/2014/main" id="{B4BB7C0F-B9C8-4252-8353-D979D68D85F6}"/>
            </a:ext>
          </a:extLst>
        </xdr:cNvPr>
        <xdr:cNvSpPr/>
      </xdr:nvSpPr>
      <xdr:spPr>
        <a:xfrm>
          <a:off x="16268700" y="603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54808</xdr:rowOff>
    </xdr:from>
    <xdr:ext cx="405111" cy="259045"/>
    <xdr:sp macro="" textlink="">
      <xdr:nvSpPr>
        <xdr:cNvPr id="403" name="【認定こども園・幼稚園・保育所】&#10;有形固定資産減価償却率該当値テキスト">
          <a:extLst>
            <a:ext uri="{FF2B5EF4-FFF2-40B4-BE49-F238E27FC236}">
              <a16:creationId xmlns:a16="http://schemas.microsoft.com/office/drawing/2014/main" id="{1F366312-D9DC-490B-B79A-0DCDF14F83DD}"/>
            </a:ext>
          </a:extLst>
        </xdr:cNvPr>
        <xdr:cNvSpPr txBox="1"/>
      </xdr:nvSpPr>
      <xdr:spPr>
        <a:xfrm>
          <a:off x="16357600" y="588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84183</xdr:rowOff>
    </xdr:from>
    <xdr:to>
      <xdr:col>81</xdr:col>
      <xdr:colOff>101600</xdr:colOff>
      <xdr:row>36</xdr:row>
      <xdr:rowOff>14333</xdr:rowOff>
    </xdr:to>
    <xdr:sp macro="" textlink="">
      <xdr:nvSpPr>
        <xdr:cNvPr id="404" name="楕円 403">
          <a:extLst>
            <a:ext uri="{FF2B5EF4-FFF2-40B4-BE49-F238E27FC236}">
              <a16:creationId xmlns:a16="http://schemas.microsoft.com/office/drawing/2014/main" id="{387FF83B-942C-4738-A90B-6D32FE3559E7}"/>
            </a:ext>
          </a:extLst>
        </xdr:cNvPr>
        <xdr:cNvSpPr/>
      </xdr:nvSpPr>
      <xdr:spPr>
        <a:xfrm>
          <a:off x="15430500" y="608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82731</xdr:rowOff>
    </xdr:from>
    <xdr:to>
      <xdr:col>85</xdr:col>
      <xdr:colOff>127000</xdr:colOff>
      <xdr:row>35</xdr:row>
      <xdr:rowOff>134983</xdr:rowOff>
    </xdr:to>
    <xdr:cxnSp macro="">
      <xdr:nvCxnSpPr>
        <xdr:cNvPr id="405" name="直線コネクタ 404">
          <a:extLst>
            <a:ext uri="{FF2B5EF4-FFF2-40B4-BE49-F238E27FC236}">
              <a16:creationId xmlns:a16="http://schemas.microsoft.com/office/drawing/2014/main" id="{7E71621F-B2DC-4A28-A381-520D6C7E545C}"/>
            </a:ext>
          </a:extLst>
        </xdr:cNvPr>
        <xdr:cNvCxnSpPr/>
      </xdr:nvCxnSpPr>
      <xdr:spPr>
        <a:xfrm flipV="1">
          <a:off x="15481300" y="6083481"/>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9072</xdr:rowOff>
    </xdr:from>
    <xdr:to>
      <xdr:col>76</xdr:col>
      <xdr:colOff>165100</xdr:colOff>
      <xdr:row>36</xdr:row>
      <xdr:rowOff>110672</xdr:rowOff>
    </xdr:to>
    <xdr:sp macro="" textlink="">
      <xdr:nvSpPr>
        <xdr:cNvPr id="406" name="楕円 405">
          <a:extLst>
            <a:ext uri="{FF2B5EF4-FFF2-40B4-BE49-F238E27FC236}">
              <a16:creationId xmlns:a16="http://schemas.microsoft.com/office/drawing/2014/main" id="{78F8AD4D-B659-442D-8B24-68F4A88BA847}"/>
            </a:ext>
          </a:extLst>
        </xdr:cNvPr>
        <xdr:cNvSpPr/>
      </xdr:nvSpPr>
      <xdr:spPr>
        <a:xfrm>
          <a:off x="14541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134983</xdr:rowOff>
    </xdr:from>
    <xdr:to>
      <xdr:col>81</xdr:col>
      <xdr:colOff>50800</xdr:colOff>
      <xdr:row>36</xdr:row>
      <xdr:rowOff>59872</xdr:rowOff>
    </xdr:to>
    <xdr:cxnSp macro="">
      <xdr:nvCxnSpPr>
        <xdr:cNvPr id="407" name="直線コネクタ 406">
          <a:extLst>
            <a:ext uri="{FF2B5EF4-FFF2-40B4-BE49-F238E27FC236}">
              <a16:creationId xmlns:a16="http://schemas.microsoft.com/office/drawing/2014/main" id="{701215C5-BF01-4ACA-B14F-5942CCD56AD6}"/>
            </a:ext>
          </a:extLst>
        </xdr:cNvPr>
        <xdr:cNvCxnSpPr/>
      </xdr:nvCxnSpPr>
      <xdr:spPr>
        <a:xfrm flipV="1">
          <a:off x="14592300" y="6135733"/>
          <a:ext cx="8890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61323</xdr:rowOff>
    </xdr:from>
    <xdr:to>
      <xdr:col>72</xdr:col>
      <xdr:colOff>38100</xdr:colOff>
      <xdr:row>36</xdr:row>
      <xdr:rowOff>162923</xdr:rowOff>
    </xdr:to>
    <xdr:sp macro="" textlink="">
      <xdr:nvSpPr>
        <xdr:cNvPr id="408" name="楕円 407">
          <a:extLst>
            <a:ext uri="{FF2B5EF4-FFF2-40B4-BE49-F238E27FC236}">
              <a16:creationId xmlns:a16="http://schemas.microsoft.com/office/drawing/2014/main" id="{FE0BE5C1-7118-4932-A17D-D2529C9F9E0E}"/>
            </a:ext>
          </a:extLst>
        </xdr:cNvPr>
        <xdr:cNvSpPr/>
      </xdr:nvSpPr>
      <xdr:spPr>
        <a:xfrm>
          <a:off x="13652500" y="623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59872</xdr:rowOff>
    </xdr:from>
    <xdr:to>
      <xdr:col>76</xdr:col>
      <xdr:colOff>114300</xdr:colOff>
      <xdr:row>36</xdr:row>
      <xdr:rowOff>112123</xdr:rowOff>
    </xdr:to>
    <xdr:cxnSp macro="">
      <xdr:nvCxnSpPr>
        <xdr:cNvPr id="409" name="直線コネクタ 408">
          <a:extLst>
            <a:ext uri="{FF2B5EF4-FFF2-40B4-BE49-F238E27FC236}">
              <a16:creationId xmlns:a16="http://schemas.microsoft.com/office/drawing/2014/main" id="{67DEEA10-B137-448B-9CE2-23FF4CCC9396}"/>
            </a:ext>
          </a:extLst>
        </xdr:cNvPr>
        <xdr:cNvCxnSpPr/>
      </xdr:nvCxnSpPr>
      <xdr:spPr>
        <a:xfrm flipV="1">
          <a:off x="13703300" y="623207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2194</xdr:rowOff>
    </xdr:from>
    <xdr:ext cx="405111" cy="259045"/>
    <xdr:sp macro="" textlink="">
      <xdr:nvSpPr>
        <xdr:cNvPr id="410" name="n_1aveValue【認定こども園・幼稚園・保育所】&#10;有形固定資産減価償却率">
          <a:extLst>
            <a:ext uri="{FF2B5EF4-FFF2-40B4-BE49-F238E27FC236}">
              <a16:creationId xmlns:a16="http://schemas.microsoft.com/office/drawing/2014/main" id="{4400BB84-BB99-45CB-A8F9-DE2FC60DC656}"/>
            </a:ext>
          </a:extLst>
        </xdr:cNvPr>
        <xdr:cNvSpPr txBox="1"/>
      </xdr:nvSpPr>
      <xdr:spPr>
        <a:xfrm>
          <a:off x="152660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144253</xdr:rowOff>
    </xdr:from>
    <xdr:ext cx="405111" cy="259045"/>
    <xdr:sp macro="" textlink="">
      <xdr:nvSpPr>
        <xdr:cNvPr id="411" name="n_2aveValue【認定こども園・幼稚園・保育所】&#10;有形固定資産減価償却率">
          <a:extLst>
            <a:ext uri="{FF2B5EF4-FFF2-40B4-BE49-F238E27FC236}">
              <a16:creationId xmlns:a16="http://schemas.microsoft.com/office/drawing/2014/main" id="{DBB88F37-6958-4F5E-A688-5042CD571D0D}"/>
            </a:ext>
          </a:extLst>
        </xdr:cNvPr>
        <xdr:cNvSpPr txBox="1"/>
      </xdr:nvSpPr>
      <xdr:spPr>
        <a:xfrm>
          <a:off x="143897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12" name="n_3aveValue【認定こども園・幼稚園・保育所】&#10;有形固定資産減価償却率">
          <a:extLst>
            <a:ext uri="{FF2B5EF4-FFF2-40B4-BE49-F238E27FC236}">
              <a16:creationId xmlns:a16="http://schemas.microsoft.com/office/drawing/2014/main" id="{CCD3CB32-44ED-4112-8DD1-E26C6CE09ABD}"/>
            </a:ext>
          </a:extLst>
        </xdr:cNvPr>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30860</xdr:rowOff>
    </xdr:from>
    <xdr:ext cx="405111" cy="259045"/>
    <xdr:sp macro="" textlink="">
      <xdr:nvSpPr>
        <xdr:cNvPr id="413" name="n_1mainValue【認定こども園・幼稚園・保育所】&#10;有形固定資産減価償却率">
          <a:extLst>
            <a:ext uri="{FF2B5EF4-FFF2-40B4-BE49-F238E27FC236}">
              <a16:creationId xmlns:a16="http://schemas.microsoft.com/office/drawing/2014/main" id="{789128B2-E078-41D8-9239-0D6E523DC32E}"/>
            </a:ext>
          </a:extLst>
        </xdr:cNvPr>
        <xdr:cNvSpPr txBox="1"/>
      </xdr:nvSpPr>
      <xdr:spPr>
        <a:xfrm>
          <a:off x="15266044" y="586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127199</xdr:rowOff>
    </xdr:from>
    <xdr:ext cx="405111" cy="259045"/>
    <xdr:sp macro="" textlink="">
      <xdr:nvSpPr>
        <xdr:cNvPr id="414" name="n_2mainValue【認定こども園・幼稚園・保育所】&#10;有形固定資産減価償却率">
          <a:extLst>
            <a:ext uri="{FF2B5EF4-FFF2-40B4-BE49-F238E27FC236}">
              <a16:creationId xmlns:a16="http://schemas.microsoft.com/office/drawing/2014/main" id="{98E9B804-DA14-42A3-BF6E-35AAF4B454A2}"/>
            </a:ext>
          </a:extLst>
        </xdr:cNvPr>
        <xdr:cNvSpPr txBox="1"/>
      </xdr:nvSpPr>
      <xdr:spPr>
        <a:xfrm>
          <a:off x="143897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8000</xdr:rowOff>
    </xdr:from>
    <xdr:ext cx="405111" cy="259045"/>
    <xdr:sp macro="" textlink="">
      <xdr:nvSpPr>
        <xdr:cNvPr id="415" name="n_3mainValue【認定こども園・幼稚園・保育所】&#10;有形固定資産減価償却率">
          <a:extLst>
            <a:ext uri="{FF2B5EF4-FFF2-40B4-BE49-F238E27FC236}">
              <a16:creationId xmlns:a16="http://schemas.microsoft.com/office/drawing/2014/main" id="{CC53F4BF-7A70-4391-BCD6-F7AE0ED03CAB}"/>
            </a:ext>
          </a:extLst>
        </xdr:cNvPr>
        <xdr:cNvSpPr txBox="1"/>
      </xdr:nvSpPr>
      <xdr:spPr>
        <a:xfrm>
          <a:off x="135007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a:extLst>
            <a:ext uri="{FF2B5EF4-FFF2-40B4-BE49-F238E27FC236}">
              <a16:creationId xmlns:a16="http://schemas.microsoft.com/office/drawing/2014/main" id="{032ED929-A31A-4B02-A9DD-CADA2E728CD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a:extLst>
            <a:ext uri="{FF2B5EF4-FFF2-40B4-BE49-F238E27FC236}">
              <a16:creationId xmlns:a16="http://schemas.microsoft.com/office/drawing/2014/main" id="{0A126635-EED4-4991-83B7-52ABADB316C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a:extLst>
            <a:ext uri="{FF2B5EF4-FFF2-40B4-BE49-F238E27FC236}">
              <a16:creationId xmlns:a16="http://schemas.microsoft.com/office/drawing/2014/main" id="{4ECE094D-9C70-4F45-BA9C-6A2FA7C6E86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a:extLst>
            <a:ext uri="{FF2B5EF4-FFF2-40B4-BE49-F238E27FC236}">
              <a16:creationId xmlns:a16="http://schemas.microsoft.com/office/drawing/2014/main" id="{D51A0EC9-EE01-4E9B-8616-DD877EC7A6B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a:extLst>
            <a:ext uri="{FF2B5EF4-FFF2-40B4-BE49-F238E27FC236}">
              <a16:creationId xmlns:a16="http://schemas.microsoft.com/office/drawing/2014/main" id="{84FC6BFF-E1B4-4265-BF5A-480554D66F5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a:extLst>
            <a:ext uri="{FF2B5EF4-FFF2-40B4-BE49-F238E27FC236}">
              <a16:creationId xmlns:a16="http://schemas.microsoft.com/office/drawing/2014/main" id="{66E8AFF3-2F5A-4006-B03F-07B9D2FB397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a:extLst>
            <a:ext uri="{FF2B5EF4-FFF2-40B4-BE49-F238E27FC236}">
              <a16:creationId xmlns:a16="http://schemas.microsoft.com/office/drawing/2014/main" id="{1DA20E1A-C183-4859-82D6-CF3A22FDF3D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a:extLst>
            <a:ext uri="{FF2B5EF4-FFF2-40B4-BE49-F238E27FC236}">
              <a16:creationId xmlns:a16="http://schemas.microsoft.com/office/drawing/2014/main" id="{785622D7-23C9-4C91-BAD4-F5D6EB20AAA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a:extLst>
            <a:ext uri="{FF2B5EF4-FFF2-40B4-BE49-F238E27FC236}">
              <a16:creationId xmlns:a16="http://schemas.microsoft.com/office/drawing/2014/main" id="{C72018AC-CC9B-4D1C-B615-3CC09D75434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a:extLst>
            <a:ext uri="{FF2B5EF4-FFF2-40B4-BE49-F238E27FC236}">
              <a16:creationId xmlns:a16="http://schemas.microsoft.com/office/drawing/2014/main" id="{53C4CDFF-64C0-4A01-8251-12F7003E81B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6" name="直線コネクタ 425">
          <a:extLst>
            <a:ext uri="{FF2B5EF4-FFF2-40B4-BE49-F238E27FC236}">
              <a16:creationId xmlns:a16="http://schemas.microsoft.com/office/drawing/2014/main" id="{0DDE04F8-8AE6-4B31-BD22-EE95F3592D2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7" name="テキスト ボックス 426">
          <a:extLst>
            <a:ext uri="{FF2B5EF4-FFF2-40B4-BE49-F238E27FC236}">
              <a16:creationId xmlns:a16="http://schemas.microsoft.com/office/drawing/2014/main" id="{8354824B-876E-415D-B234-901D7F5C8D8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8" name="直線コネクタ 427">
          <a:extLst>
            <a:ext uri="{FF2B5EF4-FFF2-40B4-BE49-F238E27FC236}">
              <a16:creationId xmlns:a16="http://schemas.microsoft.com/office/drawing/2014/main" id="{E50FCC49-2E4A-46B4-B214-A61CAFB5655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9" name="テキスト ボックス 428">
          <a:extLst>
            <a:ext uri="{FF2B5EF4-FFF2-40B4-BE49-F238E27FC236}">
              <a16:creationId xmlns:a16="http://schemas.microsoft.com/office/drawing/2014/main" id="{56DBF52B-8978-4977-BD66-06260C1B74C7}"/>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0" name="直線コネクタ 429">
          <a:extLst>
            <a:ext uri="{FF2B5EF4-FFF2-40B4-BE49-F238E27FC236}">
              <a16:creationId xmlns:a16="http://schemas.microsoft.com/office/drawing/2014/main" id="{3B8631FB-9FF3-475B-99B9-18FAB652C71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1" name="テキスト ボックス 430">
          <a:extLst>
            <a:ext uri="{FF2B5EF4-FFF2-40B4-BE49-F238E27FC236}">
              <a16:creationId xmlns:a16="http://schemas.microsoft.com/office/drawing/2014/main" id="{E6D632B8-400A-49C7-8193-A621B0A5726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2" name="直線コネクタ 431">
          <a:extLst>
            <a:ext uri="{FF2B5EF4-FFF2-40B4-BE49-F238E27FC236}">
              <a16:creationId xmlns:a16="http://schemas.microsoft.com/office/drawing/2014/main" id="{D6E771BC-405E-4ECF-BDF0-560F9A30320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3" name="テキスト ボックス 432">
          <a:extLst>
            <a:ext uri="{FF2B5EF4-FFF2-40B4-BE49-F238E27FC236}">
              <a16:creationId xmlns:a16="http://schemas.microsoft.com/office/drawing/2014/main" id="{36283FAE-46BE-422D-B98A-36C5BC68833B}"/>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4" name="直線コネクタ 433">
          <a:extLst>
            <a:ext uri="{FF2B5EF4-FFF2-40B4-BE49-F238E27FC236}">
              <a16:creationId xmlns:a16="http://schemas.microsoft.com/office/drawing/2014/main" id="{8DADE8BB-1422-4256-BC97-1CD011CFE3E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5" name="テキスト ボックス 434">
          <a:extLst>
            <a:ext uri="{FF2B5EF4-FFF2-40B4-BE49-F238E27FC236}">
              <a16:creationId xmlns:a16="http://schemas.microsoft.com/office/drawing/2014/main" id="{825B0579-9013-40C9-A5D9-4BCD7DDA109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6" name="【認定こども園・幼稚園・保育所】&#10;一人当たり面積グラフ枠">
          <a:extLst>
            <a:ext uri="{FF2B5EF4-FFF2-40B4-BE49-F238E27FC236}">
              <a16:creationId xmlns:a16="http://schemas.microsoft.com/office/drawing/2014/main" id="{8C1AB5EA-8B82-433B-9BB2-F2FF2A156C2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105918</xdr:rowOff>
    </xdr:from>
    <xdr:to>
      <xdr:col>116</xdr:col>
      <xdr:colOff>62864</xdr:colOff>
      <xdr:row>41</xdr:row>
      <xdr:rowOff>112319</xdr:rowOff>
    </xdr:to>
    <xdr:cxnSp macro="">
      <xdr:nvCxnSpPr>
        <xdr:cNvPr id="437" name="直線コネクタ 436">
          <a:extLst>
            <a:ext uri="{FF2B5EF4-FFF2-40B4-BE49-F238E27FC236}">
              <a16:creationId xmlns:a16="http://schemas.microsoft.com/office/drawing/2014/main" id="{6EC14F8D-D508-4192-ADCB-51BE6E986E44}"/>
            </a:ext>
          </a:extLst>
        </xdr:cNvPr>
        <xdr:cNvCxnSpPr/>
      </xdr:nvCxnSpPr>
      <xdr:spPr>
        <a:xfrm flipV="1">
          <a:off x="22160864" y="5763768"/>
          <a:ext cx="0" cy="137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38" name="【認定こども園・幼稚園・保育所】&#10;一人当たり面積最小値テキスト">
          <a:extLst>
            <a:ext uri="{FF2B5EF4-FFF2-40B4-BE49-F238E27FC236}">
              <a16:creationId xmlns:a16="http://schemas.microsoft.com/office/drawing/2014/main" id="{1BB7C302-FDA3-4B28-ACF4-06239050945E}"/>
            </a:ext>
          </a:extLst>
        </xdr:cNvPr>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39" name="直線コネクタ 438">
          <a:extLst>
            <a:ext uri="{FF2B5EF4-FFF2-40B4-BE49-F238E27FC236}">
              <a16:creationId xmlns:a16="http://schemas.microsoft.com/office/drawing/2014/main" id="{F70FF5B4-3655-4CF1-A91D-CF3A716E5177}"/>
            </a:ext>
          </a:extLst>
        </xdr:cNvPr>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52595</xdr:rowOff>
    </xdr:from>
    <xdr:ext cx="469744" cy="259045"/>
    <xdr:sp macro="" textlink="">
      <xdr:nvSpPr>
        <xdr:cNvPr id="440" name="【認定こども園・幼稚園・保育所】&#10;一人当たり面積最大値テキスト">
          <a:extLst>
            <a:ext uri="{FF2B5EF4-FFF2-40B4-BE49-F238E27FC236}">
              <a16:creationId xmlns:a16="http://schemas.microsoft.com/office/drawing/2014/main" id="{2A2B3761-FA8C-447E-8D11-72FA42DA59E7}"/>
            </a:ext>
          </a:extLst>
        </xdr:cNvPr>
        <xdr:cNvSpPr txBox="1"/>
      </xdr:nvSpPr>
      <xdr:spPr>
        <a:xfrm>
          <a:off x="22199600" y="553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105918</xdr:rowOff>
    </xdr:from>
    <xdr:to>
      <xdr:col>116</xdr:col>
      <xdr:colOff>152400</xdr:colOff>
      <xdr:row>33</xdr:row>
      <xdr:rowOff>105918</xdr:rowOff>
    </xdr:to>
    <xdr:cxnSp macro="">
      <xdr:nvCxnSpPr>
        <xdr:cNvPr id="441" name="直線コネクタ 440">
          <a:extLst>
            <a:ext uri="{FF2B5EF4-FFF2-40B4-BE49-F238E27FC236}">
              <a16:creationId xmlns:a16="http://schemas.microsoft.com/office/drawing/2014/main" id="{F6B35938-7E25-41F5-8E60-5877ACC85288}"/>
            </a:ext>
          </a:extLst>
        </xdr:cNvPr>
        <xdr:cNvCxnSpPr/>
      </xdr:nvCxnSpPr>
      <xdr:spPr>
        <a:xfrm>
          <a:off x="22072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124071</xdr:rowOff>
    </xdr:from>
    <xdr:ext cx="469744" cy="259045"/>
    <xdr:sp macro="" textlink="">
      <xdr:nvSpPr>
        <xdr:cNvPr id="442" name="【認定こども園・幼稚園・保育所】&#10;一人当たり面積平均値テキスト">
          <a:extLst>
            <a:ext uri="{FF2B5EF4-FFF2-40B4-BE49-F238E27FC236}">
              <a16:creationId xmlns:a16="http://schemas.microsoft.com/office/drawing/2014/main" id="{76A2DB44-7C3B-4E3B-BDEC-CF2113D6B382}"/>
            </a:ext>
          </a:extLst>
        </xdr:cNvPr>
        <xdr:cNvSpPr txBox="1"/>
      </xdr:nvSpPr>
      <xdr:spPr>
        <a:xfrm>
          <a:off x="22199600" y="681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443" name="フローチャート: 判断 442">
          <a:extLst>
            <a:ext uri="{FF2B5EF4-FFF2-40B4-BE49-F238E27FC236}">
              <a16:creationId xmlns:a16="http://schemas.microsoft.com/office/drawing/2014/main" id="{CC75EC91-3846-45BB-B626-F916C9ACC0A8}"/>
            </a:ext>
          </a:extLst>
        </xdr:cNvPr>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149301</xdr:rowOff>
    </xdr:from>
    <xdr:to>
      <xdr:col>112</xdr:col>
      <xdr:colOff>38100</xdr:colOff>
      <xdr:row>40</xdr:row>
      <xdr:rowOff>79451</xdr:rowOff>
    </xdr:to>
    <xdr:sp macro="" textlink="">
      <xdr:nvSpPr>
        <xdr:cNvPr id="444" name="フローチャート: 判断 443">
          <a:extLst>
            <a:ext uri="{FF2B5EF4-FFF2-40B4-BE49-F238E27FC236}">
              <a16:creationId xmlns:a16="http://schemas.microsoft.com/office/drawing/2014/main" id="{16F7B76D-AE2D-4169-9DB2-223894EA1247}"/>
            </a:ext>
          </a:extLst>
        </xdr:cNvPr>
        <xdr:cNvSpPr/>
      </xdr:nvSpPr>
      <xdr:spPr>
        <a:xfrm>
          <a:off x="21272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120041</xdr:rowOff>
    </xdr:from>
    <xdr:to>
      <xdr:col>107</xdr:col>
      <xdr:colOff>101600</xdr:colOff>
      <xdr:row>40</xdr:row>
      <xdr:rowOff>50191</xdr:rowOff>
    </xdr:to>
    <xdr:sp macro="" textlink="">
      <xdr:nvSpPr>
        <xdr:cNvPr id="445" name="フローチャート: 判断 444">
          <a:extLst>
            <a:ext uri="{FF2B5EF4-FFF2-40B4-BE49-F238E27FC236}">
              <a16:creationId xmlns:a16="http://schemas.microsoft.com/office/drawing/2014/main" id="{09DFEC03-F997-4242-96EA-8C624A3078F8}"/>
            </a:ext>
          </a:extLst>
        </xdr:cNvPr>
        <xdr:cNvSpPr/>
      </xdr:nvSpPr>
      <xdr:spPr>
        <a:xfrm>
          <a:off x="20383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115468</xdr:rowOff>
    </xdr:from>
    <xdr:to>
      <xdr:col>102</xdr:col>
      <xdr:colOff>165100</xdr:colOff>
      <xdr:row>40</xdr:row>
      <xdr:rowOff>45618</xdr:rowOff>
    </xdr:to>
    <xdr:sp macro="" textlink="">
      <xdr:nvSpPr>
        <xdr:cNvPr id="446" name="フローチャート: 判断 445">
          <a:extLst>
            <a:ext uri="{FF2B5EF4-FFF2-40B4-BE49-F238E27FC236}">
              <a16:creationId xmlns:a16="http://schemas.microsoft.com/office/drawing/2014/main" id="{BE25D62D-98B8-4779-994C-71FBD744034C}"/>
            </a:ext>
          </a:extLst>
        </xdr:cNvPr>
        <xdr:cNvSpPr/>
      </xdr:nvSpPr>
      <xdr:spPr>
        <a:xfrm>
          <a:off x="19494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08BFAE4E-E119-4D2E-8CE8-B9958E6C4BB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BBCC5BAC-4401-46AF-93F9-7407F5F9B71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0D90BFDE-E9F1-4D95-8463-2C17D7B03F7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75CD6850-7331-4C64-A2A4-D80F81AF39E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BBBD49D8-CF1E-4CAF-9CC4-8772E6B6C20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140157</xdr:rowOff>
    </xdr:from>
    <xdr:to>
      <xdr:col>116</xdr:col>
      <xdr:colOff>114300</xdr:colOff>
      <xdr:row>40</xdr:row>
      <xdr:rowOff>70307</xdr:rowOff>
    </xdr:to>
    <xdr:sp macro="" textlink="">
      <xdr:nvSpPr>
        <xdr:cNvPr id="452" name="楕円 451">
          <a:extLst>
            <a:ext uri="{FF2B5EF4-FFF2-40B4-BE49-F238E27FC236}">
              <a16:creationId xmlns:a16="http://schemas.microsoft.com/office/drawing/2014/main" id="{0D5EB54E-45FD-489F-8100-94FD682E32F3}"/>
            </a:ext>
          </a:extLst>
        </xdr:cNvPr>
        <xdr:cNvSpPr/>
      </xdr:nvSpPr>
      <xdr:spPr>
        <a:xfrm>
          <a:off x="22110700" y="682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163034</xdr:rowOff>
    </xdr:from>
    <xdr:ext cx="469744" cy="259045"/>
    <xdr:sp macro="" textlink="">
      <xdr:nvSpPr>
        <xdr:cNvPr id="453" name="【認定こども園・幼稚園・保育所】&#10;一人当たり面積該当値テキスト">
          <a:extLst>
            <a:ext uri="{FF2B5EF4-FFF2-40B4-BE49-F238E27FC236}">
              <a16:creationId xmlns:a16="http://schemas.microsoft.com/office/drawing/2014/main" id="{80BB8A1C-ECB5-4773-84B1-18DA1DC4A222}"/>
            </a:ext>
          </a:extLst>
        </xdr:cNvPr>
        <xdr:cNvSpPr txBox="1"/>
      </xdr:nvSpPr>
      <xdr:spPr>
        <a:xfrm>
          <a:off x="22199600" y="667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146558</xdr:rowOff>
    </xdr:from>
    <xdr:to>
      <xdr:col>112</xdr:col>
      <xdr:colOff>38100</xdr:colOff>
      <xdr:row>40</xdr:row>
      <xdr:rowOff>76708</xdr:rowOff>
    </xdr:to>
    <xdr:sp macro="" textlink="">
      <xdr:nvSpPr>
        <xdr:cNvPr id="454" name="楕円 453">
          <a:extLst>
            <a:ext uri="{FF2B5EF4-FFF2-40B4-BE49-F238E27FC236}">
              <a16:creationId xmlns:a16="http://schemas.microsoft.com/office/drawing/2014/main" id="{83D84013-720C-4169-9D65-6B7E49651D61}"/>
            </a:ext>
          </a:extLst>
        </xdr:cNvPr>
        <xdr:cNvSpPr/>
      </xdr:nvSpPr>
      <xdr:spPr>
        <a:xfrm>
          <a:off x="21272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19507</xdr:rowOff>
    </xdr:from>
    <xdr:to>
      <xdr:col>116</xdr:col>
      <xdr:colOff>63500</xdr:colOff>
      <xdr:row>40</xdr:row>
      <xdr:rowOff>25908</xdr:rowOff>
    </xdr:to>
    <xdr:cxnSp macro="">
      <xdr:nvCxnSpPr>
        <xdr:cNvPr id="455" name="直線コネクタ 454">
          <a:extLst>
            <a:ext uri="{FF2B5EF4-FFF2-40B4-BE49-F238E27FC236}">
              <a16:creationId xmlns:a16="http://schemas.microsoft.com/office/drawing/2014/main" id="{E5F56CD3-7140-47F9-A9BC-646E16FE8D48}"/>
            </a:ext>
          </a:extLst>
        </xdr:cNvPr>
        <xdr:cNvCxnSpPr/>
      </xdr:nvCxnSpPr>
      <xdr:spPr>
        <a:xfrm flipV="1">
          <a:off x="21323300" y="6877507"/>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134671</xdr:rowOff>
    </xdr:from>
    <xdr:to>
      <xdr:col>107</xdr:col>
      <xdr:colOff>101600</xdr:colOff>
      <xdr:row>40</xdr:row>
      <xdr:rowOff>64821</xdr:rowOff>
    </xdr:to>
    <xdr:sp macro="" textlink="">
      <xdr:nvSpPr>
        <xdr:cNvPr id="456" name="楕円 455">
          <a:extLst>
            <a:ext uri="{FF2B5EF4-FFF2-40B4-BE49-F238E27FC236}">
              <a16:creationId xmlns:a16="http://schemas.microsoft.com/office/drawing/2014/main" id="{266FE668-2FC0-4E50-868F-C0CDBC95F5B0}"/>
            </a:ext>
          </a:extLst>
        </xdr:cNvPr>
        <xdr:cNvSpPr/>
      </xdr:nvSpPr>
      <xdr:spPr>
        <a:xfrm>
          <a:off x="20383500" y="682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14021</xdr:rowOff>
    </xdr:from>
    <xdr:to>
      <xdr:col>111</xdr:col>
      <xdr:colOff>177800</xdr:colOff>
      <xdr:row>40</xdr:row>
      <xdr:rowOff>25908</xdr:rowOff>
    </xdr:to>
    <xdr:cxnSp macro="">
      <xdr:nvCxnSpPr>
        <xdr:cNvPr id="457" name="直線コネクタ 456">
          <a:extLst>
            <a:ext uri="{FF2B5EF4-FFF2-40B4-BE49-F238E27FC236}">
              <a16:creationId xmlns:a16="http://schemas.microsoft.com/office/drawing/2014/main" id="{E19B579D-C86B-4F2C-981B-6291C8E4B8DC}"/>
            </a:ext>
          </a:extLst>
        </xdr:cNvPr>
        <xdr:cNvCxnSpPr/>
      </xdr:nvCxnSpPr>
      <xdr:spPr>
        <a:xfrm>
          <a:off x="20434300" y="6872021"/>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143814</xdr:rowOff>
    </xdr:from>
    <xdr:to>
      <xdr:col>102</xdr:col>
      <xdr:colOff>165100</xdr:colOff>
      <xdr:row>40</xdr:row>
      <xdr:rowOff>73964</xdr:rowOff>
    </xdr:to>
    <xdr:sp macro="" textlink="">
      <xdr:nvSpPr>
        <xdr:cNvPr id="458" name="楕円 457">
          <a:extLst>
            <a:ext uri="{FF2B5EF4-FFF2-40B4-BE49-F238E27FC236}">
              <a16:creationId xmlns:a16="http://schemas.microsoft.com/office/drawing/2014/main" id="{E26D1337-F5A5-4879-BAA3-0F7661B33E20}"/>
            </a:ext>
          </a:extLst>
        </xdr:cNvPr>
        <xdr:cNvSpPr/>
      </xdr:nvSpPr>
      <xdr:spPr>
        <a:xfrm>
          <a:off x="19494500" y="683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14021</xdr:rowOff>
    </xdr:from>
    <xdr:to>
      <xdr:col>107</xdr:col>
      <xdr:colOff>50800</xdr:colOff>
      <xdr:row>40</xdr:row>
      <xdr:rowOff>23164</xdr:rowOff>
    </xdr:to>
    <xdr:cxnSp macro="">
      <xdr:nvCxnSpPr>
        <xdr:cNvPr id="459" name="直線コネクタ 458">
          <a:extLst>
            <a:ext uri="{FF2B5EF4-FFF2-40B4-BE49-F238E27FC236}">
              <a16:creationId xmlns:a16="http://schemas.microsoft.com/office/drawing/2014/main" id="{8730DF3C-01C9-440A-A697-AE735155DFF7}"/>
            </a:ext>
          </a:extLst>
        </xdr:cNvPr>
        <xdr:cNvCxnSpPr/>
      </xdr:nvCxnSpPr>
      <xdr:spPr>
        <a:xfrm flipV="1">
          <a:off x="19545300" y="687202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70578</xdr:rowOff>
    </xdr:from>
    <xdr:ext cx="469744" cy="259045"/>
    <xdr:sp macro="" textlink="">
      <xdr:nvSpPr>
        <xdr:cNvPr id="460" name="n_1aveValue【認定こども園・幼稚園・保育所】&#10;一人当たり面積">
          <a:extLst>
            <a:ext uri="{FF2B5EF4-FFF2-40B4-BE49-F238E27FC236}">
              <a16:creationId xmlns:a16="http://schemas.microsoft.com/office/drawing/2014/main" id="{2221339D-451C-419C-A1BD-9BBC8BF77D50}"/>
            </a:ext>
          </a:extLst>
        </xdr:cNvPr>
        <xdr:cNvSpPr txBox="1"/>
      </xdr:nvSpPr>
      <xdr:spPr>
        <a:xfrm>
          <a:off x="210757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66718</xdr:rowOff>
    </xdr:from>
    <xdr:ext cx="469744" cy="259045"/>
    <xdr:sp macro="" textlink="">
      <xdr:nvSpPr>
        <xdr:cNvPr id="461" name="n_2aveValue【認定こども園・幼稚園・保育所】&#10;一人当たり面積">
          <a:extLst>
            <a:ext uri="{FF2B5EF4-FFF2-40B4-BE49-F238E27FC236}">
              <a16:creationId xmlns:a16="http://schemas.microsoft.com/office/drawing/2014/main" id="{400519E4-0369-40CD-BC82-5C83B9719D39}"/>
            </a:ext>
          </a:extLst>
        </xdr:cNvPr>
        <xdr:cNvSpPr txBox="1"/>
      </xdr:nvSpPr>
      <xdr:spPr>
        <a:xfrm>
          <a:off x="20199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62145</xdr:rowOff>
    </xdr:from>
    <xdr:ext cx="469744" cy="259045"/>
    <xdr:sp macro="" textlink="">
      <xdr:nvSpPr>
        <xdr:cNvPr id="462" name="n_3aveValue【認定こども園・幼稚園・保育所】&#10;一人当たり面積">
          <a:extLst>
            <a:ext uri="{FF2B5EF4-FFF2-40B4-BE49-F238E27FC236}">
              <a16:creationId xmlns:a16="http://schemas.microsoft.com/office/drawing/2014/main" id="{8DA193B8-6993-4480-8314-8F3550775693}"/>
            </a:ext>
          </a:extLst>
        </xdr:cNvPr>
        <xdr:cNvSpPr txBox="1"/>
      </xdr:nvSpPr>
      <xdr:spPr>
        <a:xfrm>
          <a:off x="19310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93235</xdr:rowOff>
    </xdr:from>
    <xdr:ext cx="469744" cy="259045"/>
    <xdr:sp macro="" textlink="">
      <xdr:nvSpPr>
        <xdr:cNvPr id="463" name="n_1mainValue【認定こども園・幼稚園・保育所】&#10;一人当たり面積">
          <a:extLst>
            <a:ext uri="{FF2B5EF4-FFF2-40B4-BE49-F238E27FC236}">
              <a16:creationId xmlns:a16="http://schemas.microsoft.com/office/drawing/2014/main" id="{D90EC8A1-4CE8-46B4-8965-C117F038F84E}"/>
            </a:ext>
          </a:extLst>
        </xdr:cNvPr>
        <xdr:cNvSpPr txBox="1"/>
      </xdr:nvSpPr>
      <xdr:spPr>
        <a:xfrm>
          <a:off x="21075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55948</xdr:rowOff>
    </xdr:from>
    <xdr:ext cx="469744" cy="259045"/>
    <xdr:sp macro="" textlink="">
      <xdr:nvSpPr>
        <xdr:cNvPr id="464" name="n_2mainValue【認定こども園・幼稚園・保育所】&#10;一人当たり面積">
          <a:extLst>
            <a:ext uri="{FF2B5EF4-FFF2-40B4-BE49-F238E27FC236}">
              <a16:creationId xmlns:a16="http://schemas.microsoft.com/office/drawing/2014/main" id="{63C05A76-91A2-4307-A326-B08CB2CA9325}"/>
            </a:ext>
          </a:extLst>
        </xdr:cNvPr>
        <xdr:cNvSpPr txBox="1"/>
      </xdr:nvSpPr>
      <xdr:spPr>
        <a:xfrm>
          <a:off x="20199427" y="691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65091</xdr:rowOff>
    </xdr:from>
    <xdr:ext cx="469744" cy="259045"/>
    <xdr:sp macro="" textlink="">
      <xdr:nvSpPr>
        <xdr:cNvPr id="465" name="n_3mainValue【認定こども園・幼稚園・保育所】&#10;一人当たり面積">
          <a:extLst>
            <a:ext uri="{FF2B5EF4-FFF2-40B4-BE49-F238E27FC236}">
              <a16:creationId xmlns:a16="http://schemas.microsoft.com/office/drawing/2014/main" id="{4A06635F-DC8B-4BEE-9ACC-F3B46ED85424}"/>
            </a:ext>
          </a:extLst>
        </xdr:cNvPr>
        <xdr:cNvSpPr txBox="1"/>
      </xdr:nvSpPr>
      <xdr:spPr>
        <a:xfrm>
          <a:off x="19310427" y="692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6" name="正方形/長方形 465">
          <a:extLst>
            <a:ext uri="{FF2B5EF4-FFF2-40B4-BE49-F238E27FC236}">
              <a16:creationId xmlns:a16="http://schemas.microsoft.com/office/drawing/2014/main" id="{22CF9484-3C47-4959-AC15-4C1CA16B24D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7" name="正方形/長方形 466">
          <a:extLst>
            <a:ext uri="{FF2B5EF4-FFF2-40B4-BE49-F238E27FC236}">
              <a16:creationId xmlns:a16="http://schemas.microsoft.com/office/drawing/2014/main" id="{6C12FA73-12B7-4AC6-B5F1-FF4DFA3C471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8" name="正方形/長方形 467">
          <a:extLst>
            <a:ext uri="{FF2B5EF4-FFF2-40B4-BE49-F238E27FC236}">
              <a16:creationId xmlns:a16="http://schemas.microsoft.com/office/drawing/2014/main" id="{1844A38F-C2BC-4455-BB11-DD42E1021FD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9" name="正方形/長方形 468">
          <a:extLst>
            <a:ext uri="{FF2B5EF4-FFF2-40B4-BE49-F238E27FC236}">
              <a16:creationId xmlns:a16="http://schemas.microsoft.com/office/drawing/2014/main" id="{928035B0-D090-4DDA-9D82-2DDF66CB18A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0" name="正方形/長方形 469">
          <a:extLst>
            <a:ext uri="{FF2B5EF4-FFF2-40B4-BE49-F238E27FC236}">
              <a16:creationId xmlns:a16="http://schemas.microsoft.com/office/drawing/2014/main" id="{2D252601-D6A5-4AB2-8B34-2D741CED5B7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1" name="正方形/長方形 470">
          <a:extLst>
            <a:ext uri="{FF2B5EF4-FFF2-40B4-BE49-F238E27FC236}">
              <a16:creationId xmlns:a16="http://schemas.microsoft.com/office/drawing/2014/main" id="{9806AECE-06BB-41C5-8A7F-5CC6BB7CDDB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2" name="正方形/長方形 471">
          <a:extLst>
            <a:ext uri="{FF2B5EF4-FFF2-40B4-BE49-F238E27FC236}">
              <a16:creationId xmlns:a16="http://schemas.microsoft.com/office/drawing/2014/main" id="{FB065EB6-F57D-400C-B309-2055B9ADE69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3" name="正方形/長方形 472">
          <a:extLst>
            <a:ext uri="{FF2B5EF4-FFF2-40B4-BE49-F238E27FC236}">
              <a16:creationId xmlns:a16="http://schemas.microsoft.com/office/drawing/2014/main" id="{86754B73-7D1D-492A-9CEF-C29A70B5A35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4" name="テキスト ボックス 473">
          <a:extLst>
            <a:ext uri="{FF2B5EF4-FFF2-40B4-BE49-F238E27FC236}">
              <a16:creationId xmlns:a16="http://schemas.microsoft.com/office/drawing/2014/main" id="{3320212A-E809-4CFB-ABD6-363F1E7B18F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5" name="直線コネクタ 474">
          <a:extLst>
            <a:ext uri="{FF2B5EF4-FFF2-40B4-BE49-F238E27FC236}">
              <a16:creationId xmlns:a16="http://schemas.microsoft.com/office/drawing/2014/main" id="{8CC50731-05B2-48B3-9469-8634D3A7E88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6" name="直線コネクタ 475">
          <a:extLst>
            <a:ext uri="{FF2B5EF4-FFF2-40B4-BE49-F238E27FC236}">
              <a16:creationId xmlns:a16="http://schemas.microsoft.com/office/drawing/2014/main" id="{4A88F7DA-C233-4A68-A3D8-FEE8E660877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7" name="テキスト ボックス 476">
          <a:extLst>
            <a:ext uri="{FF2B5EF4-FFF2-40B4-BE49-F238E27FC236}">
              <a16:creationId xmlns:a16="http://schemas.microsoft.com/office/drawing/2014/main" id="{49AC6D05-EA4E-4286-B815-4CD598B7F382}"/>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8" name="直線コネクタ 477">
          <a:extLst>
            <a:ext uri="{FF2B5EF4-FFF2-40B4-BE49-F238E27FC236}">
              <a16:creationId xmlns:a16="http://schemas.microsoft.com/office/drawing/2014/main" id="{B4B92D1C-B47C-4DAF-B8B5-318135DC762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9" name="テキスト ボックス 478">
          <a:extLst>
            <a:ext uri="{FF2B5EF4-FFF2-40B4-BE49-F238E27FC236}">
              <a16:creationId xmlns:a16="http://schemas.microsoft.com/office/drawing/2014/main" id="{48E67E9D-4D30-4CA0-9227-842B5021538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0" name="直線コネクタ 479">
          <a:extLst>
            <a:ext uri="{FF2B5EF4-FFF2-40B4-BE49-F238E27FC236}">
              <a16:creationId xmlns:a16="http://schemas.microsoft.com/office/drawing/2014/main" id="{065F6FD3-CFEA-44D8-9965-62196403B29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1" name="テキスト ボックス 480">
          <a:extLst>
            <a:ext uri="{FF2B5EF4-FFF2-40B4-BE49-F238E27FC236}">
              <a16:creationId xmlns:a16="http://schemas.microsoft.com/office/drawing/2014/main" id="{860D3591-2D49-40B5-8550-ED59F8F32F4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2" name="直線コネクタ 481">
          <a:extLst>
            <a:ext uri="{FF2B5EF4-FFF2-40B4-BE49-F238E27FC236}">
              <a16:creationId xmlns:a16="http://schemas.microsoft.com/office/drawing/2014/main" id="{6064A660-D941-418A-B18A-215BCE5DBCA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3" name="テキスト ボックス 482">
          <a:extLst>
            <a:ext uri="{FF2B5EF4-FFF2-40B4-BE49-F238E27FC236}">
              <a16:creationId xmlns:a16="http://schemas.microsoft.com/office/drawing/2014/main" id="{537B3395-1351-4E74-B84E-406D4971435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4" name="直線コネクタ 483">
          <a:extLst>
            <a:ext uri="{FF2B5EF4-FFF2-40B4-BE49-F238E27FC236}">
              <a16:creationId xmlns:a16="http://schemas.microsoft.com/office/drawing/2014/main" id="{F95F0D56-D5D0-436B-B1C7-7DACCC8FFED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5" name="テキスト ボックス 484">
          <a:extLst>
            <a:ext uri="{FF2B5EF4-FFF2-40B4-BE49-F238E27FC236}">
              <a16:creationId xmlns:a16="http://schemas.microsoft.com/office/drawing/2014/main" id="{852CD00C-01BB-4A59-99EA-2BC2F36590B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6" name="直線コネクタ 485">
          <a:extLst>
            <a:ext uri="{FF2B5EF4-FFF2-40B4-BE49-F238E27FC236}">
              <a16:creationId xmlns:a16="http://schemas.microsoft.com/office/drawing/2014/main" id="{DA825F66-7E2B-4C7A-9BC3-D47FFEF22F8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7" name="テキスト ボックス 486">
          <a:extLst>
            <a:ext uri="{FF2B5EF4-FFF2-40B4-BE49-F238E27FC236}">
              <a16:creationId xmlns:a16="http://schemas.microsoft.com/office/drawing/2014/main" id="{1937CC7E-440F-4463-98B9-CEB1DBA757C3}"/>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8" name="直線コネクタ 487">
          <a:extLst>
            <a:ext uri="{FF2B5EF4-FFF2-40B4-BE49-F238E27FC236}">
              <a16:creationId xmlns:a16="http://schemas.microsoft.com/office/drawing/2014/main" id="{2EEF13F9-2AEA-4409-B2C4-5B9AF2CD727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31AF09DC-5E2B-4582-A265-16CC6244A083}"/>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0" name="【学校施設】&#10;有形固定資産減価償却率グラフ枠">
          <a:extLst>
            <a:ext uri="{FF2B5EF4-FFF2-40B4-BE49-F238E27FC236}">
              <a16:creationId xmlns:a16="http://schemas.microsoft.com/office/drawing/2014/main" id="{8B508256-4F4F-4E90-90B1-AAE9B150F3A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107769</xdr:rowOff>
    </xdr:to>
    <xdr:cxnSp macro="">
      <xdr:nvCxnSpPr>
        <xdr:cNvPr id="491" name="直線コネクタ 490">
          <a:extLst>
            <a:ext uri="{FF2B5EF4-FFF2-40B4-BE49-F238E27FC236}">
              <a16:creationId xmlns:a16="http://schemas.microsoft.com/office/drawing/2014/main" id="{F5E60E4F-4FFD-46DC-8065-47B4952128E0}"/>
            </a:ext>
          </a:extLst>
        </xdr:cNvPr>
        <xdr:cNvCxnSpPr/>
      </xdr:nvCxnSpPr>
      <xdr:spPr>
        <a:xfrm flipV="1">
          <a:off x="16318864" y="9566910"/>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111596</xdr:rowOff>
    </xdr:from>
    <xdr:ext cx="405111" cy="259045"/>
    <xdr:sp macro="" textlink="">
      <xdr:nvSpPr>
        <xdr:cNvPr id="492" name="【学校施設】&#10;有形固定資産減価償却率最小値テキスト">
          <a:extLst>
            <a:ext uri="{FF2B5EF4-FFF2-40B4-BE49-F238E27FC236}">
              <a16:creationId xmlns:a16="http://schemas.microsoft.com/office/drawing/2014/main" id="{3E40D6F2-D7EF-4CE4-953F-8F8E7731490A}"/>
            </a:ext>
          </a:extLst>
        </xdr:cNvPr>
        <xdr:cNvSpPr txBox="1"/>
      </xdr:nvSpPr>
      <xdr:spPr>
        <a:xfrm>
          <a:off x="16357600" y="1091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107769</xdr:rowOff>
    </xdr:from>
    <xdr:to>
      <xdr:col>86</xdr:col>
      <xdr:colOff>25400</xdr:colOff>
      <xdr:row>63</xdr:row>
      <xdr:rowOff>107769</xdr:rowOff>
    </xdr:to>
    <xdr:cxnSp macro="">
      <xdr:nvCxnSpPr>
        <xdr:cNvPr id="493" name="直線コネクタ 492">
          <a:extLst>
            <a:ext uri="{FF2B5EF4-FFF2-40B4-BE49-F238E27FC236}">
              <a16:creationId xmlns:a16="http://schemas.microsoft.com/office/drawing/2014/main" id="{1A1249BF-0E74-4678-9A2B-F4EBFB270CB5}"/>
            </a:ext>
          </a:extLst>
        </xdr:cNvPr>
        <xdr:cNvCxnSpPr/>
      </xdr:nvCxnSpPr>
      <xdr:spPr>
        <a:xfrm>
          <a:off x="16230600" y="1090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494" name="【学校施設】&#10;有形固定資産減価償却率最大値テキスト">
          <a:extLst>
            <a:ext uri="{FF2B5EF4-FFF2-40B4-BE49-F238E27FC236}">
              <a16:creationId xmlns:a16="http://schemas.microsoft.com/office/drawing/2014/main" id="{88E5EA01-9A30-440A-9757-4263EAEF6242}"/>
            </a:ext>
          </a:extLst>
        </xdr:cNvPr>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495" name="直線コネクタ 494">
          <a:extLst>
            <a:ext uri="{FF2B5EF4-FFF2-40B4-BE49-F238E27FC236}">
              <a16:creationId xmlns:a16="http://schemas.microsoft.com/office/drawing/2014/main" id="{6CB0F8EB-A7F9-4DCE-98A2-8586053F9FA9}"/>
            </a:ext>
          </a:extLst>
        </xdr:cNvPr>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146430</xdr:rowOff>
    </xdr:from>
    <xdr:ext cx="405111" cy="259045"/>
    <xdr:sp macro="" textlink="">
      <xdr:nvSpPr>
        <xdr:cNvPr id="496" name="【学校施設】&#10;有形固定資産減価償却率平均値テキスト">
          <a:extLst>
            <a:ext uri="{FF2B5EF4-FFF2-40B4-BE49-F238E27FC236}">
              <a16:creationId xmlns:a16="http://schemas.microsoft.com/office/drawing/2014/main" id="{70B8D60C-3C6B-4370-94BF-37268B191000}"/>
            </a:ext>
          </a:extLst>
        </xdr:cNvPr>
        <xdr:cNvSpPr txBox="1"/>
      </xdr:nvSpPr>
      <xdr:spPr>
        <a:xfrm>
          <a:off x="16357600" y="10090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497" name="フローチャート: 判断 496">
          <a:extLst>
            <a:ext uri="{FF2B5EF4-FFF2-40B4-BE49-F238E27FC236}">
              <a16:creationId xmlns:a16="http://schemas.microsoft.com/office/drawing/2014/main" id="{B6D8F728-29AE-49CE-8F22-8058EF0CF950}"/>
            </a:ext>
          </a:extLst>
        </xdr:cNvPr>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98" name="フローチャート: 判断 497">
          <a:extLst>
            <a:ext uri="{FF2B5EF4-FFF2-40B4-BE49-F238E27FC236}">
              <a16:creationId xmlns:a16="http://schemas.microsoft.com/office/drawing/2014/main" id="{2DCA9D6F-3BF7-49FF-864E-82A68C2AE58B}"/>
            </a:ext>
          </a:extLst>
        </xdr:cNvPr>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99" name="フローチャート: 判断 498">
          <a:extLst>
            <a:ext uri="{FF2B5EF4-FFF2-40B4-BE49-F238E27FC236}">
              <a16:creationId xmlns:a16="http://schemas.microsoft.com/office/drawing/2014/main" id="{35D26EDA-2DEC-4E1F-8986-437B907D6699}"/>
            </a:ext>
          </a:extLst>
        </xdr:cNvPr>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24312</xdr:rowOff>
    </xdr:from>
    <xdr:to>
      <xdr:col>72</xdr:col>
      <xdr:colOff>38100</xdr:colOff>
      <xdr:row>59</xdr:row>
      <xdr:rowOff>125912</xdr:rowOff>
    </xdr:to>
    <xdr:sp macro="" textlink="">
      <xdr:nvSpPr>
        <xdr:cNvPr id="500" name="フローチャート: 判断 499">
          <a:extLst>
            <a:ext uri="{FF2B5EF4-FFF2-40B4-BE49-F238E27FC236}">
              <a16:creationId xmlns:a16="http://schemas.microsoft.com/office/drawing/2014/main" id="{CA519934-92E1-425A-986D-57EF76009EE3}"/>
            </a:ext>
          </a:extLst>
        </xdr:cNvPr>
        <xdr:cNvSpPr/>
      </xdr:nvSpPr>
      <xdr:spPr>
        <a:xfrm>
          <a:off x="13652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FF0A0A3B-B30F-42B2-94E3-28114814888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B0684DA6-1BC8-46F2-9E7D-9415B4B5BAE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39EB2D26-B95C-431D-97CF-754EA178507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BAD1C18E-FE49-4F8A-BF74-3B77288C557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4C9B5184-E547-47E0-8F02-8D2D7C5CD4C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105954</xdr:rowOff>
    </xdr:from>
    <xdr:to>
      <xdr:col>85</xdr:col>
      <xdr:colOff>177800</xdr:colOff>
      <xdr:row>58</xdr:row>
      <xdr:rowOff>36104</xdr:rowOff>
    </xdr:to>
    <xdr:sp macro="" textlink="">
      <xdr:nvSpPr>
        <xdr:cNvPr id="506" name="楕円 505">
          <a:extLst>
            <a:ext uri="{FF2B5EF4-FFF2-40B4-BE49-F238E27FC236}">
              <a16:creationId xmlns:a16="http://schemas.microsoft.com/office/drawing/2014/main" id="{C9DC1A39-D417-4538-917C-1C9C653F7D4A}"/>
            </a:ext>
          </a:extLst>
        </xdr:cNvPr>
        <xdr:cNvSpPr/>
      </xdr:nvSpPr>
      <xdr:spPr>
        <a:xfrm>
          <a:off x="16268700" y="987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128831</xdr:rowOff>
    </xdr:from>
    <xdr:ext cx="405111" cy="259045"/>
    <xdr:sp macro="" textlink="">
      <xdr:nvSpPr>
        <xdr:cNvPr id="507" name="【学校施設】&#10;有形固定資産減価償却率該当値テキスト">
          <a:extLst>
            <a:ext uri="{FF2B5EF4-FFF2-40B4-BE49-F238E27FC236}">
              <a16:creationId xmlns:a16="http://schemas.microsoft.com/office/drawing/2014/main" id="{33BFD7EA-E23D-4E54-834E-18BB3321B105}"/>
            </a:ext>
          </a:extLst>
        </xdr:cNvPr>
        <xdr:cNvSpPr txBox="1"/>
      </xdr:nvSpPr>
      <xdr:spPr>
        <a:xfrm>
          <a:off x="16357600" y="973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146776</xdr:rowOff>
    </xdr:from>
    <xdr:to>
      <xdr:col>81</xdr:col>
      <xdr:colOff>101600</xdr:colOff>
      <xdr:row>58</xdr:row>
      <xdr:rowOff>76926</xdr:rowOff>
    </xdr:to>
    <xdr:sp macro="" textlink="">
      <xdr:nvSpPr>
        <xdr:cNvPr id="508" name="楕円 507">
          <a:extLst>
            <a:ext uri="{FF2B5EF4-FFF2-40B4-BE49-F238E27FC236}">
              <a16:creationId xmlns:a16="http://schemas.microsoft.com/office/drawing/2014/main" id="{24B70530-5E67-40D9-91FA-1846B8F50E2C}"/>
            </a:ext>
          </a:extLst>
        </xdr:cNvPr>
        <xdr:cNvSpPr/>
      </xdr:nvSpPr>
      <xdr:spPr>
        <a:xfrm>
          <a:off x="15430500" y="99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156754</xdr:rowOff>
    </xdr:from>
    <xdr:to>
      <xdr:col>85</xdr:col>
      <xdr:colOff>127000</xdr:colOff>
      <xdr:row>58</xdr:row>
      <xdr:rowOff>26126</xdr:rowOff>
    </xdr:to>
    <xdr:cxnSp macro="">
      <xdr:nvCxnSpPr>
        <xdr:cNvPr id="509" name="直線コネクタ 508">
          <a:extLst>
            <a:ext uri="{FF2B5EF4-FFF2-40B4-BE49-F238E27FC236}">
              <a16:creationId xmlns:a16="http://schemas.microsoft.com/office/drawing/2014/main" id="{278688C0-A350-4BDA-830F-D99E3CAFE81F}"/>
            </a:ext>
          </a:extLst>
        </xdr:cNvPr>
        <xdr:cNvCxnSpPr/>
      </xdr:nvCxnSpPr>
      <xdr:spPr>
        <a:xfrm flipV="1">
          <a:off x="15481300" y="992940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22678</xdr:rowOff>
    </xdr:from>
    <xdr:to>
      <xdr:col>76</xdr:col>
      <xdr:colOff>165100</xdr:colOff>
      <xdr:row>58</xdr:row>
      <xdr:rowOff>124278</xdr:rowOff>
    </xdr:to>
    <xdr:sp macro="" textlink="">
      <xdr:nvSpPr>
        <xdr:cNvPr id="510" name="楕円 509">
          <a:extLst>
            <a:ext uri="{FF2B5EF4-FFF2-40B4-BE49-F238E27FC236}">
              <a16:creationId xmlns:a16="http://schemas.microsoft.com/office/drawing/2014/main" id="{14DC1983-A3D5-4936-A390-01C29724A745}"/>
            </a:ext>
          </a:extLst>
        </xdr:cNvPr>
        <xdr:cNvSpPr/>
      </xdr:nvSpPr>
      <xdr:spPr>
        <a:xfrm>
          <a:off x="14541500" y="99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26126</xdr:rowOff>
    </xdr:from>
    <xdr:to>
      <xdr:col>81</xdr:col>
      <xdr:colOff>50800</xdr:colOff>
      <xdr:row>58</xdr:row>
      <xdr:rowOff>73478</xdr:rowOff>
    </xdr:to>
    <xdr:cxnSp macro="">
      <xdr:nvCxnSpPr>
        <xdr:cNvPr id="511" name="直線コネクタ 510">
          <a:extLst>
            <a:ext uri="{FF2B5EF4-FFF2-40B4-BE49-F238E27FC236}">
              <a16:creationId xmlns:a16="http://schemas.microsoft.com/office/drawing/2014/main" id="{9CD2F2F2-F6A4-439F-AA60-B53A460A3323}"/>
            </a:ext>
          </a:extLst>
        </xdr:cNvPr>
        <xdr:cNvCxnSpPr/>
      </xdr:nvCxnSpPr>
      <xdr:spPr>
        <a:xfrm flipV="1">
          <a:off x="14592300" y="997022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78196</xdr:rowOff>
    </xdr:from>
    <xdr:to>
      <xdr:col>72</xdr:col>
      <xdr:colOff>38100</xdr:colOff>
      <xdr:row>59</xdr:row>
      <xdr:rowOff>8346</xdr:rowOff>
    </xdr:to>
    <xdr:sp macro="" textlink="">
      <xdr:nvSpPr>
        <xdr:cNvPr id="512" name="楕円 511">
          <a:extLst>
            <a:ext uri="{FF2B5EF4-FFF2-40B4-BE49-F238E27FC236}">
              <a16:creationId xmlns:a16="http://schemas.microsoft.com/office/drawing/2014/main" id="{5427A000-F4C3-4033-9CAD-112954D7645D}"/>
            </a:ext>
          </a:extLst>
        </xdr:cNvPr>
        <xdr:cNvSpPr/>
      </xdr:nvSpPr>
      <xdr:spPr>
        <a:xfrm>
          <a:off x="13652500" y="100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73478</xdr:rowOff>
    </xdr:from>
    <xdr:to>
      <xdr:col>76</xdr:col>
      <xdr:colOff>114300</xdr:colOff>
      <xdr:row>58</xdr:row>
      <xdr:rowOff>128996</xdr:rowOff>
    </xdr:to>
    <xdr:cxnSp macro="">
      <xdr:nvCxnSpPr>
        <xdr:cNvPr id="513" name="直線コネクタ 512">
          <a:extLst>
            <a:ext uri="{FF2B5EF4-FFF2-40B4-BE49-F238E27FC236}">
              <a16:creationId xmlns:a16="http://schemas.microsoft.com/office/drawing/2014/main" id="{E2BAD794-6728-4FD6-98F0-135E394231D0}"/>
            </a:ext>
          </a:extLst>
        </xdr:cNvPr>
        <xdr:cNvCxnSpPr/>
      </xdr:nvCxnSpPr>
      <xdr:spPr>
        <a:xfrm flipV="1">
          <a:off x="13703300" y="10017578"/>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87647</xdr:rowOff>
    </xdr:from>
    <xdr:ext cx="405111" cy="259045"/>
    <xdr:sp macro="" textlink="">
      <xdr:nvSpPr>
        <xdr:cNvPr id="514" name="n_1aveValue【学校施設】&#10;有形固定資産減価償却率">
          <a:extLst>
            <a:ext uri="{FF2B5EF4-FFF2-40B4-BE49-F238E27FC236}">
              <a16:creationId xmlns:a16="http://schemas.microsoft.com/office/drawing/2014/main" id="{44063430-329C-417E-8BBA-6C78B740FA93}"/>
            </a:ext>
          </a:extLst>
        </xdr:cNvPr>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100710</xdr:rowOff>
    </xdr:from>
    <xdr:ext cx="405111" cy="259045"/>
    <xdr:sp macro="" textlink="">
      <xdr:nvSpPr>
        <xdr:cNvPr id="515" name="n_2aveValue【学校施設】&#10;有形固定資産減価償却率">
          <a:extLst>
            <a:ext uri="{FF2B5EF4-FFF2-40B4-BE49-F238E27FC236}">
              <a16:creationId xmlns:a16="http://schemas.microsoft.com/office/drawing/2014/main" id="{DF2C4535-62B6-4112-BF7C-B08E19C751FF}"/>
            </a:ext>
          </a:extLst>
        </xdr:cNvPr>
        <xdr:cNvSpPr txBox="1"/>
      </xdr:nvSpPr>
      <xdr:spPr>
        <a:xfrm>
          <a:off x="143897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117039</xdr:rowOff>
    </xdr:from>
    <xdr:ext cx="405111" cy="259045"/>
    <xdr:sp macro="" textlink="">
      <xdr:nvSpPr>
        <xdr:cNvPr id="516" name="n_3aveValue【学校施設】&#10;有形固定資産減価償却率">
          <a:extLst>
            <a:ext uri="{FF2B5EF4-FFF2-40B4-BE49-F238E27FC236}">
              <a16:creationId xmlns:a16="http://schemas.microsoft.com/office/drawing/2014/main" id="{151A0437-3D11-4D65-B3DA-54DEC493FC8A}"/>
            </a:ext>
          </a:extLst>
        </xdr:cNvPr>
        <xdr:cNvSpPr txBox="1"/>
      </xdr:nvSpPr>
      <xdr:spPr>
        <a:xfrm>
          <a:off x="13500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93453</xdr:rowOff>
    </xdr:from>
    <xdr:ext cx="405111" cy="259045"/>
    <xdr:sp macro="" textlink="">
      <xdr:nvSpPr>
        <xdr:cNvPr id="517" name="n_1mainValue【学校施設】&#10;有形固定資産減価償却率">
          <a:extLst>
            <a:ext uri="{FF2B5EF4-FFF2-40B4-BE49-F238E27FC236}">
              <a16:creationId xmlns:a16="http://schemas.microsoft.com/office/drawing/2014/main" id="{2909A947-9122-4A93-9C60-5C81B6556435}"/>
            </a:ext>
          </a:extLst>
        </xdr:cNvPr>
        <xdr:cNvSpPr txBox="1"/>
      </xdr:nvSpPr>
      <xdr:spPr>
        <a:xfrm>
          <a:off x="15266044" y="969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140805</xdr:rowOff>
    </xdr:from>
    <xdr:ext cx="405111" cy="259045"/>
    <xdr:sp macro="" textlink="">
      <xdr:nvSpPr>
        <xdr:cNvPr id="518" name="n_2mainValue【学校施設】&#10;有形固定資産減価償却率">
          <a:extLst>
            <a:ext uri="{FF2B5EF4-FFF2-40B4-BE49-F238E27FC236}">
              <a16:creationId xmlns:a16="http://schemas.microsoft.com/office/drawing/2014/main" id="{DCAA8660-6A42-4EAE-9515-A516DBC25112}"/>
            </a:ext>
          </a:extLst>
        </xdr:cNvPr>
        <xdr:cNvSpPr txBox="1"/>
      </xdr:nvSpPr>
      <xdr:spPr>
        <a:xfrm>
          <a:off x="14389744" y="974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24873</xdr:rowOff>
    </xdr:from>
    <xdr:ext cx="405111" cy="259045"/>
    <xdr:sp macro="" textlink="">
      <xdr:nvSpPr>
        <xdr:cNvPr id="519" name="n_3mainValue【学校施設】&#10;有形固定資産減価償却率">
          <a:extLst>
            <a:ext uri="{FF2B5EF4-FFF2-40B4-BE49-F238E27FC236}">
              <a16:creationId xmlns:a16="http://schemas.microsoft.com/office/drawing/2014/main" id="{B2A5CF0B-2350-440B-AAB9-FA1F5BDE3698}"/>
            </a:ext>
          </a:extLst>
        </xdr:cNvPr>
        <xdr:cNvSpPr txBox="1"/>
      </xdr:nvSpPr>
      <xdr:spPr>
        <a:xfrm>
          <a:off x="13500744" y="979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a:extLst>
            <a:ext uri="{FF2B5EF4-FFF2-40B4-BE49-F238E27FC236}">
              <a16:creationId xmlns:a16="http://schemas.microsoft.com/office/drawing/2014/main" id="{D8E69A04-91B4-465A-A6BC-E3FB6A03005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a:extLst>
            <a:ext uri="{FF2B5EF4-FFF2-40B4-BE49-F238E27FC236}">
              <a16:creationId xmlns:a16="http://schemas.microsoft.com/office/drawing/2014/main" id="{F2971F23-9446-4B2F-9998-82C0EA71BF5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a:extLst>
            <a:ext uri="{FF2B5EF4-FFF2-40B4-BE49-F238E27FC236}">
              <a16:creationId xmlns:a16="http://schemas.microsoft.com/office/drawing/2014/main" id="{7BB9FA5A-411E-438E-BD19-FF0E954E068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a:extLst>
            <a:ext uri="{FF2B5EF4-FFF2-40B4-BE49-F238E27FC236}">
              <a16:creationId xmlns:a16="http://schemas.microsoft.com/office/drawing/2014/main" id="{14D7CB5B-0956-4C3C-AC95-179561093E1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a:extLst>
            <a:ext uri="{FF2B5EF4-FFF2-40B4-BE49-F238E27FC236}">
              <a16:creationId xmlns:a16="http://schemas.microsoft.com/office/drawing/2014/main" id="{AC081397-4995-44B6-B494-77DF7270757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a:extLst>
            <a:ext uri="{FF2B5EF4-FFF2-40B4-BE49-F238E27FC236}">
              <a16:creationId xmlns:a16="http://schemas.microsoft.com/office/drawing/2014/main" id="{39D33011-93E3-4D65-A7F1-27F925A1550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a:extLst>
            <a:ext uri="{FF2B5EF4-FFF2-40B4-BE49-F238E27FC236}">
              <a16:creationId xmlns:a16="http://schemas.microsoft.com/office/drawing/2014/main" id="{A60C19CD-9B98-4700-B3FB-C91CEC662B4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a:extLst>
            <a:ext uri="{FF2B5EF4-FFF2-40B4-BE49-F238E27FC236}">
              <a16:creationId xmlns:a16="http://schemas.microsoft.com/office/drawing/2014/main" id="{D370D486-1DE6-4ED8-AA30-83F4F8FABA5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8" name="テキスト ボックス 527">
          <a:extLst>
            <a:ext uri="{FF2B5EF4-FFF2-40B4-BE49-F238E27FC236}">
              <a16:creationId xmlns:a16="http://schemas.microsoft.com/office/drawing/2014/main" id="{32C9D276-D50F-4339-ABE6-658E5D7048A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a:extLst>
            <a:ext uri="{FF2B5EF4-FFF2-40B4-BE49-F238E27FC236}">
              <a16:creationId xmlns:a16="http://schemas.microsoft.com/office/drawing/2014/main" id="{7812C4D5-9D4E-45DB-B188-BC7C814DD21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0" name="テキスト ボックス 529">
          <a:extLst>
            <a:ext uri="{FF2B5EF4-FFF2-40B4-BE49-F238E27FC236}">
              <a16:creationId xmlns:a16="http://schemas.microsoft.com/office/drawing/2014/main" id="{04C428E0-8D83-40F4-841B-41D2B339262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1" name="直線コネクタ 530">
          <a:extLst>
            <a:ext uri="{FF2B5EF4-FFF2-40B4-BE49-F238E27FC236}">
              <a16:creationId xmlns:a16="http://schemas.microsoft.com/office/drawing/2014/main" id="{A734FDD6-1212-46B5-8048-52EDEED82A0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2" name="テキスト ボックス 531">
          <a:extLst>
            <a:ext uri="{FF2B5EF4-FFF2-40B4-BE49-F238E27FC236}">
              <a16:creationId xmlns:a16="http://schemas.microsoft.com/office/drawing/2014/main" id="{831961A3-1654-4D43-900E-4E596CE017C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3" name="直線コネクタ 532">
          <a:extLst>
            <a:ext uri="{FF2B5EF4-FFF2-40B4-BE49-F238E27FC236}">
              <a16:creationId xmlns:a16="http://schemas.microsoft.com/office/drawing/2014/main" id="{1DDE8D68-76BA-41EC-9C32-C40CD44D3E1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4" name="テキスト ボックス 533">
          <a:extLst>
            <a:ext uri="{FF2B5EF4-FFF2-40B4-BE49-F238E27FC236}">
              <a16:creationId xmlns:a16="http://schemas.microsoft.com/office/drawing/2014/main" id="{D7CBD735-0BCE-46F0-8A71-9C5FF907515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a:extLst>
            <a:ext uri="{FF2B5EF4-FFF2-40B4-BE49-F238E27FC236}">
              <a16:creationId xmlns:a16="http://schemas.microsoft.com/office/drawing/2014/main" id="{536C6998-0B20-4804-8E42-7B2A33E9F85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6" name="テキスト ボックス 535">
          <a:extLst>
            <a:ext uri="{FF2B5EF4-FFF2-40B4-BE49-F238E27FC236}">
              <a16:creationId xmlns:a16="http://schemas.microsoft.com/office/drawing/2014/main" id="{BEE88E15-0371-4A7F-AEFD-B883CE1F275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7" name="直線コネクタ 536">
          <a:extLst>
            <a:ext uri="{FF2B5EF4-FFF2-40B4-BE49-F238E27FC236}">
              <a16:creationId xmlns:a16="http://schemas.microsoft.com/office/drawing/2014/main" id="{641BBCF6-A68E-4421-AD8E-BBACBE41FDE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8" name="テキスト ボックス 537">
          <a:extLst>
            <a:ext uri="{FF2B5EF4-FFF2-40B4-BE49-F238E27FC236}">
              <a16:creationId xmlns:a16="http://schemas.microsoft.com/office/drawing/2014/main" id="{DFD80831-0F6A-48EA-9817-FCBC9A9714E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9" name="直線コネクタ 538">
          <a:extLst>
            <a:ext uri="{FF2B5EF4-FFF2-40B4-BE49-F238E27FC236}">
              <a16:creationId xmlns:a16="http://schemas.microsoft.com/office/drawing/2014/main" id="{1CEBF111-1575-4CDA-86B8-775A10B8A9E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40" name="テキスト ボックス 539">
          <a:extLst>
            <a:ext uri="{FF2B5EF4-FFF2-40B4-BE49-F238E27FC236}">
              <a16:creationId xmlns:a16="http://schemas.microsoft.com/office/drawing/2014/main" id="{E591B96A-229F-46B2-9F7A-92DBC29325B5}"/>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1" name="直線コネクタ 540">
          <a:extLst>
            <a:ext uri="{FF2B5EF4-FFF2-40B4-BE49-F238E27FC236}">
              <a16:creationId xmlns:a16="http://schemas.microsoft.com/office/drawing/2014/main" id="{475CFAFF-3A36-4B7B-872A-CACC77D7C46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2" name="テキスト ボックス 541">
          <a:extLst>
            <a:ext uri="{FF2B5EF4-FFF2-40B4-BE49-F238E27FC236}">
              <a16:creationId xmlns:a16="http://schemas.microsoft.com/office/drawing/2014/main" id="{C8F19220-6219-4E9D-853F-95D8A0E1A1E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3" name="【学校施設】&#10;一人当たり面積グラフ枠">
          <a:extLst>
            <a:ext uri="{FF2B5EF4-FFF2-40B4-BE49-F238E27FC236}">
              <a16:creationId xmlns:a16="http://schemas.microsoft.com/office/drawing/2014/main" id="{E63084DD-17EB-440D-A23A-AFC54FFD34A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13335</xdr:rowOff>
    </xdr:from>
    <xdr:to>
      <xdr:col>116</xdr:col>
      <xdr:colOff>62864</xdr:colOff>
      <xdr:row>64</xdr:row>
      <xdr:rowOff>153162</xdr:rowOff>
    </xdr:to>
    <xdr:cxnSp macro="">
      <xdr:nvCxnSpPr>
        <xdr:cNvPr id="544" name="直線コネクタ 543">
          <a:extLst>
            <a:ext uri="{FF2B5EF4-FFF2-40B4-BE49-F238E27FC236}">
              <a16:creationId xmlns:a16="http://schemas.microsoft.com/office/drawing/2014/main" id="{16CF6C3C-6BFE-4B7C-808E-17271FD5B3FE}"/>
            </a:ext>
          </a:extLst>
        </xdr:cNvPr>
        <xdr:cNvCxnSpPr/>
      </xdr:nvCxnSpPr>
      <xdr:spPr>
        <a:xfrm flipV="1">
          <a:off x="22160864" y="9785985"/>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156989</xdr:rowOff>
    </xdr:from>
    <xdr:ext cx="469744" cy="259045"/>
    <xdr:sp macro="" textlink="">
      <xdr:nvSpPr>
        <xdr:cNvPr id="545" name="【学校施設】&#10;一人当たり面積最小値テキスト">
          <a:extLst>
            <a:ext uri="{FF2B5EF4-FFF2-40B4-BE49-F238E27FC236}">
              <a16:creationId xmlns:a16="http://schemas.microsoft.com/office/drawing/2014/main" id="{13B478A0-44B1-4C28-8D07-B8E1FCB480C5}"/>
            </a:ext>
          </a:extLst>
        </xdr:cNvPr>
        <xdr:cNvSpPr txBox="1"/>
      </xdr:nvSpPr>
      <xdr:spPr>
        <a:xfrm>
          <a:off x="22199600" y="111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153162</xdr:rowOff>
    </xdr:from>
    <xdr:to>
      <xdr:col>116</xdr:col>
      <xdr:colOff>152400</xdr:colOff>
      <xdr:row>64</xdr:row>
      <xdr:rowOff>153162</xdr:rowOff>
    </xdr:to>
    <xdr:cxnSp macro="">
      <xdr:nvCxnSpPr>
        <xdr:cNvPr id="546" name="直線コネクタ 545">
          <a:extLst>
            <a:ext uri="{FF2B5EF4-FFF2-40B4-BE49-F238E27FC236}">
              <a16:creationId xmlns:a16="http://schemas.microsoft.com/office/drawing/2014/main" id="{79EF548F-0827-4F62-AA02-B705C1D4FAFB}"/>
            </a:ext>
          </a:extLst>
        </xdr:cNvPr>
        <xdr:cNvCxnSpPr/>
      </xdr:nvCxnSpPr>
      <xdr:spPr>
        <a:xfrm>
          <a:off x="22072600" y="1112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131462</xdr:rowOff>
    </xdr:from>
    <xdr:ext cx="469744" cy="259045"/>
    <xdr:sp macro="" textlink="">
      <xdr:nvSpPr>
        <xdr:cNvPr id="547" name="【学校施設】&#10;一人当たり面積最大値テキスト">
          <a:extLst>
            <a:ext uri="{FF2B5EF4-FFF2-40B4-BE49-F238E27FC236}">
              <a16:creationId xmlns:a16="http://schemas.microsoft.com/office/drawing/2014/main" id="{494C266E-97DD-4E38-BCE7-C4AF0BB74DEA}"/>
            </a:ext>
          </a:extLst>
        </xdr:cNvPr>
        <xdr:cNvSpPr txBox="1"/>
      </xdr:nvSpPr>
      <xdr:spPr>
        <a:xfrm>
          <a:off x="22199600" y="956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13335</xdr:rowOff>
    </xdr:from>
    <xdr:to>
      <xdr:col>116</xdr:col>
      <xdr:colOff>152400</xdr:colOff>
      <xdr:row>57</xdr:row>
      <xdr:rowOff>13335</xdr:rowOff>
    </xdr:to>
    <xdr:cxnSp macro="">
      <xdr:nvCxnSpPr>
        <xdr:cNvPr id="548" name="直線コネクタ 547">
          <a:extLst>
            <a:ext uri="{FF2B5EF4-FFF2-40B4-BE49-F238E27FC236}">
              <a16:creationId xmlns:a16="http://schemas.microsoft.com/office/drawing/2014/main" id="{E4003AFE-0AAE-4BB3-B07D-EEE1FE5984D9}"/>
            </a:ext>
          </a:extLst>
        </xdr:cNvPr>
        <xdr:cNvCxnSpPr/>
      </xdr:nvCxnSpPr>
      <xdr:spPr>
        <a:xfrm>
          <a:off x="22072600" y="978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146511</xdr:rowOff>
    </xdr:from>
    <xdr:ext cx="469744" cy="259045"/>
    <xdr:sp macro="" textlink="">
      <xdr:nvSpPr>
        <xdr:cNvPr id="549" name="【学校施設】&#10;一人当たり面積平均値テキスト">
          <a:extLst>
            <a:ext uri="{FF2B5EF4-FFF2-40B4-BE49-F238E27FC236}">
              <a16:creationId xmlns:a16="http://schemas.microsoft.com/office/drawing/2014/main" id="{6870B2CF-2346-47F6-BA97-C4574ADF082F}"/>
            </a:ext>
          </a:extLst>
        </xdr:cNvPr>
        <xdr:cNvSpPr txBox="1"/>
      </xdr:nvSpPr>
      <xdr:spPr>
        <a:xfrm>
          <a:off x="22199600" y="10776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168084</xdr:rowOff>
    </xdr:from>
    <xdr:to>
      <xdr:col>116</xdr:col>
      <xdr:colOff>114300</xdr:colOff>
      <xdr:row>63</xdr:row>
      <xdr:rowOff>98234</xdr:rowOff>
    </xdr:to>
    <xdr:sp macro="" textlink="">
      <xdr:nvSpPr>
        <xdr:cNvPr id="550" name="フローチャート: 判断 549">
          <a:extLst>
            <a:ext uri="{FF2B5EF4-FFF2-40B4-BE49-F238E27FC236}">
              <a16:creationId xmlns:a16="http://schemas.microsoft.com/office/drawing/2014/main" id="{0AE7C81A-4349-4411-AF4F-FC899DCE5108}"/>
            </a:ext>
          </a:extLst>
        </xdr:cNvPr>
        <xdr:cNvSpPr/>
      </xdr:nvSpPr>
      <xdr:spPr>
        <a:xfrm>
          <a:off x="22110700" y="107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114935</xdr:rowOff>
    </xdr:from>
    <xdr:to>
      <xdr:col>112</xdr:col>
      <xdr:colOff>38100</xdr:colOff>
      <xdr:row>63</xdr:row>
      <xdr:rowOff>45085</xdr:rowOff>
    </xdr:to>
    <xdr:sp macro="" textlink="">
      <xdr:nvSpPr>
        <xdr:cNvPr id="551" name="フローチャート: 判断 550">
          <a:extLst>
            <a:ext uri="{FF2B5EF4-FFF2-40B4-BE49-F238E27FC236}">
              <a16:creationId xmlns:a16="http://schemas.microsoft.com/office/drawing/2014/main" id="{6EF43B25-ED3E-44AE-9C06-44E393EE8145}"/>
            </a:ext>
          </a:extLst>
        </xdr:cNvPr>
        <xdr:cNvSpPr/>
      </xdr:nvSpPr>
      <xdr:spPr>
        <a:xfrm>
          <a:off x="21272500" y="1074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165418</xdr:rowOff>
    </xdr:from>
    <xdr:to>
      <xdr:col>107</xdr:col>
      <xdr:colOff>101600</xdr:colOff>
      <xdr:row>63</xdr:row>
      <xdr:rowOff>95568</xdr:rowOff>
    </xdr:to>
    <xdr:sp macro="" textlink="">
      <xdr:nvSpPr>
        <xdr:cNvPr id="552" name="フローチャート: 判断 551">
          <a:extLst>
            <a:ext uri="{FF2B5EF4-FFF2-40B4-BE49-F238E27FC236}">
              <a16:creationId xmlns:a16="http://schemas.microsoft.com/office/drawing/2014/main" id="{236DFC50-BC58-4CB5-B285-C8E2787C7773}"/>
            </a:ext>
          </a:extLst>
        </xdr:cNvPr>
        <xdr:cNvSpPr/>
      </xdr:nvSpPr>
      <xdr:spPr>
        <a:xfrm>
          <a:off x="20383500" y="1079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151702</xdr:rowOff>
    </xdr:from>
    <xdr:to>
      <xdr:col>102</xdr:col>
      <xdr:colOff>165100</xdr:colOff>
      <xdr:row>63</xdr:row>
      <xdr:rowOff>81852</xdr:rowOff>
    </xdr:to>
    <xdr:sp macro="" textlink="">
      <xdr:nvSpPr>
        <xdr:cNvPr id="553" name="フローチャート: 判断 552">
          <a:extLst>
            <a:ext uri="{FF2B5EF4-FFF2-40B4-BE49-F238E27FC236}">
              <a16:creationId xmlns:a16="http://schemas.microsoft.com/office/drawing/2014/main" id="{91BD45CF-09E3-4883-B695-6BB16CC68BDD}"/>
            </a:ext>
          </a:extLst>
        </xdr:cNvPr>
        <xdr:cNvSpPr/>
      </xdr:nvSpPr>
      <xdr:spPr>
        <a:xfrm>
          <a:off x="19494500" y="1078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F25D7E65-2B28-4065-B4F4-9557930557E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42DD7869-111C-4793-979B-0E366DD2CCF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894A5C46-E567-4D6F-9F9B-979C58365CB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E9CD6001-F0DB-4411-BC29-C597851D62C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D8BDC820-A2FF-40F9-92AE-4CDDB50C38B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14922</xdr:rowOff>
    </xdr:from>
    <xdr:to>
      <xdr:col>116</xdr:col>
      <xdr:colOff>114300</xdr:colOff>
      <xdr:row>62</xdr:row>
      <xdr:rowOff>116522</xdr:rowOff>
    </xdr:to>
    <xdr:sp macro="" textlink="">
      <xdr:nvSpPr>
        <xdr:cNvPr id="559" name="楕円 558">
          <a:extLst>
            <a:ext uri="{FF2B5EF4-FFF2-40B4-BE49-F238E27FC236}">
              <a16:creationId xmlns:a16="http://schemas.microsoft.com/office/drawing/2014/main" id="{34541AD5-BDD6-48C1-8F73-41B01A04F0F0}"/>
            </a:ext>
          </a:extLst>
        </xdr:cNvPr>
        <xdr:cNvSpPr/>
      </xdr:nvSpPr>
      <xdr:spPr>
        <a:xfrm>
          <a:off x="22110700" y="1064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37799</xdr:rowOff>
    </xdr:from>
    <xdr:ext cx="469744" cy="259045"/>
    <xdr:sp macro="" textlink="">
      <xdr:nvSpPr>
        <xdr:cNvPr id="560" name="【学校施設】&#10;一人当たり面積該当値テキスト">
          <a:extLst>
            <a:ext uri="{FF2B5EF4-FFF2-40B4-BE49-F238E27FC236}">
              <a16:creationId xmlns:a16="http://schemas.microsoft.com/office/drawing/2014/main" id="{B8EC7B8B-D46E-420B-AF4E-EBB8AEBF37CA}"/>
            </a:ext>
          </a:extLst>
        </xdr:cNvPr>
        <xdr:cNvSpPr txBox="1"/>
      </xdr:nvSpPr>
      <xdr:spPr>
        <a:xfrm>
          <a:off x="22199600" y="1049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31877</xdr:rowOff>
    </xdr:from>
    <xdr:to>
      <xdr:col>112</xdr:col>
      <xdr:colOff>38100</xdr:colOff>
      <xdr:row>62</xdr:row>
      <xdr:rowOff>133477</xdr:rowOff>
    </xdr:to>
    <xdr:sp macro="" textlink="">
      <xdr:nvSpPr>
        <xdr:cNvPr id="561" name="楕円 560">
          <a:extLst>
            <a:ext uri="{FF2B5EF4-FFF2-40B4-BE49-F238E27FC236}">
              <a16:creationId xmlns:a16="http://schemas.microsoft.com/office/drawing/2014/main" id="{F688ED82-DBAE-4808-8FA8-399DCB79DE8B}"/>
            </a:ext>
          </a:extLst>
        </xdr:cNvPr>
        <xdr:cNvSpPr/>
      </xdr:nvSpPr>
      <xdr:spPr>
        <a:xfrm>
          <a:off x="21272500" y="106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65722</xdr:rowOff>
    </xdr:from>
    <xdr:to>
      <xdr:col>116</xdr:col>
      <xdr:colOff>63500</xdr:colOff>
      <xdr:row>62</xdr:row>
      <xdr:rowOff>82677</xdr:rowOff>
    </xdr:to>
    <xdr:cxnSp macro="">
      <xdr:nvCxnSpPr>
        <xdr:cNvPr id="562" name="直線コネクタ 561">
          <a:extLst>
            <a:ext uri="{FF2B5EF4-FFF2-40B4-BE49-F238E27FC236}">
              <a16:creationId xmlns:a16="http://schemas.microsoft.com/office/drawing/2014/main" id="{52C90E09-8283-4C15-988D-711FD5C194E1}"/>
            </a:ext>
          </a:extLst>
        </xdr:cNvPr>
        <xdr:cNvCxnSpPr/>
      </xdr:nvCxnSpPr>
      <xdr:spPr>
        <a:xfrm flipV="1">
          <a:off x="21323300" y="10695622"/>
          <a:ext cx="8382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42355</xdr:rowOff>
    </xdr:from>
    <xdr:to>
      <xdr:col>107</xdr:col>
      <xdr:colOff>101600</xdr:colOff>
      <xdr:row>62</xdr:row>
      <xdr:rowOff>143955</xdr:rowOff>
    </xdr:to>
    <xdr:sp macro="" textlink="">
      <xdr:nvSpPr>
        <xdr:cNvPr id="563" name="楕円 562">
          <a:extLst>
            <a:ext uri="{FF2B5EF4-FFF2-40B4-BE49-F238E27FC236}">
              <a16:creationId xmlns:a16="http://schemas.microsoft.com/office/drawing/2014/main" id="{C98002D6-7DF6-4186-956B-FA8587C53673}"/>
            </a:ext>
          </a:extLst>
        </xdr:cNvPr>
        <xdr:cNvSpPr/>
      </xdr:nvSpPr>
      <xdr:spPr>
        <a:xfrm>
          <a:off x="20383500" y="1067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82677</xdr:rowOff>
    </xdr:from>
    <xdr:to>
      <xdr:col>111</xdr:col>
      <xdr:colOff>177800</xdr:colOff>
      <xdr:row>62</xdr:row>
      <xdr:rowOff>93155</xdr:rowOff>
    </xdr:to>
    <xdr:cxnSp macro="">
      <xdr:nvCxnSpPr>
        <xdr:cNvPr id="564" name="直線コネクタ 563">
          <a:extLst>
            <a:ext uri="{FF2B5EF4-FFF2-40B4-BE49-F238E27FC236}">
              <a16:creationId xmlns:a16="http://schemas.microsoft.com/office/drawing/2014/main" id="{15B4F11B-EFD3-498D-9E65-B44E6F9DBC42}"/>
            </a:ext>
          </a:extLst>
        </xdr:cNvPr>
        <xdr:cNvCxnSpPr/>
      </xdr:nvCxnSpPr>
      <xdr:spPr>
        <a:xfrm flipV="1">
          <a:off x="20434300" y="10712577"/>
          <a:ext cx="8890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63119</xdr:rowOff>
    </xdr:from>
    <xdr:to>
      <xdr:col>102</xdr:col>
      <xdr:colOff>165100</xdr:colOff>
      <xdr:row>62</xdr:row>
      <xdr:rowOff>164719</xdr:rowOff>
    </xdr:to>
    <xdr:sp macro="" textlink="">
      <xdr:nvSpPr>
        <xdr:cNvPr id="565" name="楕円 564">
          <a:extLst>
            <a:ext uri="{FF2B5EF4-FFF2-40B4-BE49-F238E27FC236}">
              <a16:creationId xmlns:a16="http://schemas.microsoft.com/office/drawing/2014/main" id="{522D7C06-D366-49BA-AF16-1917E30C4756}"/>
            </a:ext>
          </a:extLst>
        </xdr:cNvPr>
        <xdr:cNvSpPr/>
      </xdr:nvSpPr>
      <xdr:spPr>
        <a:xfrm>
          <a:off x="19494500" y="1069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93155</xdr:rowOff>
    </xdr:from>
    <xdr:to>
      <xdr:col>107</xdr:col>
      <xdr:colOff>50800</xdr:colOff>
      <xdr:row>62</xdr:row>
      <xdr:rowOff>113919</xdr:rowOff>
    </xdr:to>
    <xdr:cxnSp macro="">
      <xdr:nvCxnSpPr>
        <xdr:cNvPr id="566" name="直線コネクタ 565">
          <a:extLst>
            <a:ext uri="{FF2B5EF4-FFF2-40B4-BE49-F238E27FC236}">
              <a16:creationId xmlns:a16="http://schemas.microsoft.com/office/drawing/2014/main" id="{72C09011-C9ED-4F64-8D07-07D31AAC7258}"/>
            </a:ext>
          </a:extLst>
        </xdr:cNvPr>
        <xdr:cNvCxnSpPr/>
      </xdr:nvCxnSpPr>
      <xdr:spPr>
        <a:xfrm flipV="1">
          <a:off x="19545300" y="10723055"/>
          <a:ext cx="88900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36212</xdr:rowOff>
    </xdr:from>
    <xdr:ext cx="469744" cy="259045"/>
    <xdr:sp macro="" textlink="">
      <xdr:nvSpPr>
        <xdr:cNvPr id="567" name="n_1aveValue【学校施設】&#10;一人当たり面積">
          <a:extLst>
            <a:ext uri="{FF2B5EF4-FFF2-40B4-BE49-F238E27FC236}">
              <a16:creationId xmlns:a16="http://schemas.microsoft.com/office/drawing/2014/main" id="{AA5D4509-2AE6-4021-A39B-83420CA8807F}"/>
            </a:ext>
          </a:extLst>
        </xdr:cNvPr>
        <xdr:cNvSpPr txBox="1"/>
      </xdr:nvSpPr>
      <xdr:spPr>
        <a:xfrm>
          <a:off x="21075727" y="1083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86695</xdr:rowOff>
    </xdr:from>
    <xdr:ext cx="469744" cy="259045"/>
    <xdr:sp macro="" textlink="">
      <xdr:nvSpPr>
        <xdr:cNvPr id="568" name="n_2aveValue【学校施設】&#10;一人当たり面積">
          <a:extLst>
            <a:ext uri="{FF2B5EF4-FFF2-40B4-BE49-F238E27FC236}">
              <a16:creationId xmlns:a16="http://schemas.microsoft.com/office/drawing/2014/main" id="{26A0248E-0AFF-4762-AF7B-5FAA3AFC20D2}"/>
            </a:ext>
          </a:extLst>
        </xdr:cNvPr>
        <xdr:cNvSpPr txBox="1"/>
      </xdr:nvSpPr>
      <xdr:spPr>
        <a:xfrm>
          <a:off x="20199427" y="1088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72979</xdr:rowOff>
    </xdr:from>
    <xdr:ext cx="469744" cy="259045"/>
    <xdr:sp macro="" textlink="">
      <xdr:nvSpPr>
        <xdr:cNvPr id="569" name="n_3aveValue【学校施設】&#10;一人当たり面積">
          <a:extLst>
            <a:ext uri="{FF2B5EF4-FFF2-40B4-BE49-F238E27FC236}">
              <a16:creationId xmlns:a16="http://schemas.microsoft.com/office/drawing/2014/main" id="{E29284E7-5036-41C3-B405-58AF09B4514D}"/>
            </a:ext>
          </a:extLst>
        </xdr:cNvPr>
        <xdr:cNvSpPr txBox="1"/>
      </xdr:nvSpPr>
      <xdr:spPr>
        <a:xfrm>
          <a:off x="19310427" y="1087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150004</xdr:rowOff>
    </xdr:from>
    <xdr:ext cx="469744" cy="259045"/>
    <xdr:sp macro="" textlink="">
      <xdr:nvSpPr>
        <xdr:cNvPr id="570" name="n_1mainValue【学校施設】&#10;一人当たり面積">
          <a:extLst>
            <a:ext uri="{FF2B5EF4-FFF2-40B4-BE49-F238E27FC236}">
              <a16:creationId xmlns:a16="http://schemas.microsoft.com/office/drawing/2014/main" id="{2455CEA4-4ECA-46BD-9C25-FE1E72D0C88A}"/>
            </a:ext>
          </a:extLst>
        </xdr:cNvPr>
        <xdr:cNvSpPr txBox="1"/>
      </xdr:nvSpPr>
      <xdr:spPr>
        <a:xfrm>
          <a:off x="21075727" y="1043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160482</xdr:rowOff>
    </xdr:from>
    <xdr:ext cx="469744" cy="259045"/>
    <xdr:sp macro="" textlink="">
      <xdr:nvSpPr>
        <xdr:cNvPr id="571" name="n_2mainValue【学校施設】&#10;一人当たり面積">
          <a:extLst>
            <a:ext uri="{FF2B5EF4-FFF2-40B4-BE49-F238E27FC236}">
              <a16:creationId xmlns:a16="http://schemas.microsoft.com/office/drawing/2014/main" id="{03916131-E6DF-46AB-B25C-92D3B9A30EF7}"/>
            </a:ext>
          </a:extLst>
        </xdr:cNvPr>
        <xdr:cNvSpPr txBox="1"/>
      </xdr:nvSpPr>
      <xdr:spPr>
        <a:xfrm>
          <a:off x="20199427" y="1044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9796</xdr:rowOff>
    </xdr:from>
    <xdr:ext cx="469744" cy="259045"/>
    <xdr:sp macro="" textlink="">
      <xdr:nvSpPr>
        <xdr:cNvPr id="572" name="n_3mainValue【学校施設】&#10;一人当たり面積">
          <a:extLst>
            <a:ext uri="{FF2B5EF4-FFF2-40B4-BE49-F238E27FC236}">
              <a16:creationId xmlns:a16="http://schemas.microsoft.com/office/drawing/2014/main" id="{3A7FB5F4-BAD2-4E1F-8398-73E2C67C6B5D}"/>
            </a:ext>
          </a:extLst>
        </xdr:cNvPr>
        <xdr:cNvSpPr txBox="1"/>
      </xdr:nvSpPr>
      <xdr:spPr>
        <a:xfrm>
          <a:off x="19310427" y="1046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3" name="正方形/長方形 572">
          <a:extLst>
            <a:ext uri="{FF2B5EF4-FFF2-40B4-BE49-F238E27FC236}">
              <a16:creationId xmlns:a16="http://schemas.microsoft.com/office/drawing/2014/main" id="{713B6641-28D8-4053-B4B2-A08D6E43245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4" name="正方形/長方形 573">
          <a:extLst>
            <a:ext uri="{FF2B5EF4-FFF2-40B4-BE49-F238E27FC236}">
              <a16:creationId xmlns:a16="http://schemas.microsoft.com/office/drawing/2014/main" id="{E0E53510-2876-4283-8E43-B2367C37A4C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5" name="正方形/長方形 574">
          <a:extLst>
            <a:ext uri="{FF2B5EF4-FFF2-40B4-BE49-F238E27FC236}">
              <a16:creationId xmlns:a16="http://schemas.microsoft.com/office/drawing/2014/main" id="{F7E2FBCE-6607-47B4-A9DA-323B9E0AF7D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6" name="正方形/長方形 575">
          <a:extLst>
            <a:ext uri="{FF2B5EF4-FFF2-40B4-BE49-F238E27FC236}">
              <a16:creationId xmlns:a16="http://schemas.microsoft.com/office/drawing/2014/main" id="{73B48FB8-B19B-458B-A201-5A67DF721A1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7" name="正方形/長方形 576">
          <a:extLst>
            <a:ext uri="{FF2B5EF4-FFF2-40B4-BE49-F238E27FC236}">
              <a16:creationId xmlns:a16="http://schemas.microsoft.com/office/drawing/2014/main" id="{F1522A19-A76A-424E-9616-F52FB359844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8" name="正方形/長方形 577">
          <a:extLst>
            <a:ext uri="{FF2B5EF4-FFF2-40B4-BE49-F238E27FC236}">
              <a16:creationId xmlns:a16="http://schemas.microsoft.com/office/drawing/2014/main" id="{14434D61-C05B-49DE-986D-452AE45C371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9" name="正方形/長方形 578">
          <a:extLst>
            <a:ext uri="{FF2B5EF4-FFF2-40B4-BE49-F238E27FC236}">
              <a16:creationId xmlns:a16="http://schemas.microsoft.com/office/drawing/2014/main" id="{866A49E4-0DB1-4BBA-AF11-0947B55A8D2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0" name="正方形/長方形 579">
          <a:extLst>
            <a:ext uri="{FF2B5EF4-FFF2-40B4-BE49-F238E27FC236}">
              <a16:creationId xmlns:a16="http://schemas.microsoft.com/office/drawing/2014/main" id="{D6205906-F6C6-4D92-B346-40553144FFA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id="{77BE0344-A4FD-4F25-96D2-11F53FF1730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id="{6F3E4363-9B64-45EA-8439-8D764E3DAF8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id="{AD118389-EF2D-4F81-8BC4-BB3BDB3EB83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id="{8EB627CC-C0BC-4DB8-8002-701D170E686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id="{C1E5EE7B-09A3-41CA-AB12-FFCB35F6AA5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id="{CF4742E2-0A45-4A08-AEEB-C5D153DE38B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id="{653D8EF0-0E14-447F-AB8A-964922960B8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id="{62CDECC7-7D63-449D-80CB-33CF1A95974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9" name="正方形/長方形 588">
          <a:extLst>
            <a:ext uri="{FF2B5EF4-FFF2-40B4-BE49-F238E27FC236}">
              <a16:creationId xmlns:a16="http://schemas.microsoft.com/office/drawing/2014/main" id="{9F6D8CEF-B234-451E-9F8B-D9CD52A6E66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0" name="正方形/長方形 589">
          <a:extLst>
            <a:ext uri="{FF2B5EF4-FFF2-40B4-BE49-F238E27FC236}">
              <a16:creationId xmlns:a16="http://schemas.microsoft.com/office/drawing/2014/main" id="{0B56E244-23D8-4AED-B34A-E10D1F9FCE2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1" name="正方形/長方形 590">
          <a:extLst>
            <a:ext uri="{FF2B5EF4-FFF2-40B4-BE49-F238E27FC236}">
              <a16:creationId xmlns:a16="http://schemas.microsoft.com/office/drawing/2014/main" id="{412B106D-DAAB-447F-A4B7-96A258026C6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2" name="正方形/長方形 591">
          <a:extLst>
            <a:ext uri="{FF2B5EF4-FFF2-40B4-BE49-F238E27FC236}">
              <a16:creationId xmlns:a16="http://schemas.microsoft.com/office/drawing/2014/main" id="{2FB80C21-32B5-453D-A4EE-B5E549DA029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3" name="正方形/長方形 592">
          <a:extLst>
            <a:ext uri="{FF2B5EF4-FFF2-40B4-BE49-F238E27FC236}">
              <a16:creationId xmlns:a16="http://schemas.microsoft.com/office/drawing/2014/main" id="{952A73AC-5AD6-4EC7-B17D-F73B2DC6ACE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4" name="正方形/長方形 593">
          <a:extLst>
            <a:ext uri="{FF2B5EF4-FFF2-40B4-BE49-F238E27FC236}">
              <a16:creationId xmlns:a16="http://schemas.microsoft.com/office/drawing/2014/main" id="{3125A500-3EC0-4DA8-9AD9-50EA8D0714E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5" name="正方形/長方形 594">
          <a:extLst>
            <a:ext uri="{FF2B5EF4-FFF2-40B4-BE49-F238E27FC236}">
              <a16:creationId xmlns:a16="http://schemas.microsoft.com/office/drawing/2014/main" id="{AF3D38DB-13ED-457C-A15D-42C174C65C1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6" name="正方形/長方形 595">
          <a:extLst>
            <a:ext uri="{FF2B5EF4-FFF2-40B4-BE49-F238E27FC236}">
              <a16:creationId xmlns:a16="http://schemas.microsoft.com/office/drawing/2014/main" id="{90043476-D345-4788-A6ED-648938FA86A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7" name="テキスト ボックス 596">
          <a:extLst>
            <a:ext uri="{FF2B5EF4-FFF2-40B4-BE49-F238E27FC236}">
              <a16:creationId xmlns:a16="http://schemas.microsoft.com/office/drawing/2014/main" id="{13E839FE-A9F7-459C-AE92-E8D25FADD8C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8" name="直線コネクタ 597">
          <a:extLst>
            <a:ext uri="{FF2B5EF4-FFF2-40B4-BE49-F238E27FC236}">
              <a16:creationId xmlns:a16="http://schemas.microsoft.com/office/drawing/2014/main" id="{9265214B-956D-49A3-BE1A-1AFDF864B02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9" name="直線コネクタ 598">
          <a:extLst>
            <a:ext uri="{FF2B5EF4-FFF2-40B4-BE49-F238E27FC236}">
              <a16:creationId xmlns:a16="http://schemas.microsoft.com/office/drawing/2014/main" id="{11C1265D-546F-4490-AD16-F5FC5CC6B4B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0" name="テキスト ボックス 599">
          <a:extLst>
            <a:ext uri="{FF2B5EF4-FFF2-40B4-BE49-F238E27FC236}">
              <a16:creationId xmlns:a16="http://schemas.microsoft.com/office/drawing/2014/main" id="{71DBD8EA-63BE-400C-978F-EF74274E370F}"/>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1" name="直線コネクタ 600">
          <a:extLst>
            <a:ext uri="{FF2B5EF4-FFF2-40B4-BE49-F238E27FC236}">
              <a16:creationId xmlns:a16="http://schemas.microsoft.com/office/drawing/2014/main" id="{B230AAAE-2C41-4158-9BCA-52027DB2E83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2" name="テキスト ボックス 601">
          <a:extLst>
            <a:ext uri="{FF2B5EF4-FFF2-40B4-BE49-F238E27FC236}">
              <a16:creationId xmlns:a16="http://schemas.microsoft.com/office/drawing/2014/main" id="{67550BE8-9CF4-47C7-9BCD-908697102E5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3" name="直線コネクタ 602">
          <a:extLst>
            <a:ext uri="{FF2B5EF4-FFF2-40B4-BE49-F238E27FC236}">
              <a16:creationId xmlns:a16="http://schemas.microsoft.com/office/drawing/2014/main" id="{F95AB632-8A2A-45D2-A7BB-348FB8A3452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4" name="テキスト ボックス 603">
          <a:extLst>
            <a:ext uri="{FF2B5EF4-FFF2-40B4-BE49-F238E27FC236}">
              <a16:creationId xmlns:a16="http://schemas.microsoft.com/office/drawing/2014/main" id="{21A56910-0057-4383-B235-01AD54A8519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5" name="直線コネクタ 604">
          <a:extLst>
            <a:ext uri="{FF2B5EF4-FFF2-40B4-BE49-F238E27FC236}">
              <a16:creationId xmlns:a16="http://schemas.microsoft.com/office/drawing/2014/main" id="{81AB47EA-04F0-4CB9-B478-BF62C3A2E11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6" name="テキスト ボックス 605">
          <a:extLst>
            <a:ext uri="{FF2B5EF4-FFF2-40B4-BE49-F238E27FC236}">
              <a16:creationId xmlns:a16="http://schemas.microsoft.com/office/drawing/2014/main" id="{93352840-F4AC-4DA8-A076-4E60064E5A3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7" name="直線コネクタ 606">
          <a:extLst>
            <a:ext uri="{FF2B5EF4-FFF2-40B4-BE49-F238E27FC236}">
              <a16:creationId xmlns:a16="http://schemas.microsoft.com/office/drawing/2014/main" id="{18C29580-F7DD-4AA7-AA96-BFFEB4D3615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8" name="テキスト ボックス 607">
          <a:extLst>
            <a:ext uri="{FF2B5EF4-FFF2-40B4-BE49-F238E27FC236}">
              <a16:creationId xmlns:a16="http://schemas.microsoft.com/office/drawing/2014/main" id="{091A49E8-EB56-4430-930F-8E2FB7A6894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9" name="直線コネクタ 608">
          <a:extLst>
            <a:ext uri="{FF2B5EF4-FFF2-40B4-BE49-F238E27FC236}">
              <a16:creationId xmlns:a16="http://schemas.microsoft.com/office/drawing/2014/main" id="{FDD97CF0-B636-44A5-B251-177103489F6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0" name="テキスト ボックス 609">
          <a:extLst>
            <a:ext uri="{FF2B5EF4-FFF2-40B4-BE49-F238E27FC236}">
              <a16:creationId xmlns:a16="http://schemas.microsoft.com/office/drawing/2014/main" id="{80E936CC-77ED-4F04-A2F9-2C7243264A9D}"/>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1" name="直線コネクタ 610">
          <a:extLst>
            <a:ext uri="{FF2B5EF4-FFF2-40B4-BE49-F238E27FC236}">
              <a16:creationId xmlns:a16="http://schemas.microsoft.com/office/drawing/2014/main" id="{2998371A-897B-42F1-9AF6-6F4C0C8AFE0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2" name="テキスト ボックス 611">
          <a:extLst>
            <a:ext uri="{FF2B5EF4-FFF2-40B4-BE49-F238E27FC236}">
              <a16:creationId xmlns:a16="http://schemas.microsoft.com/office/drawing/2014/main" id="{F720B341-87BB-461F-850D-1F46AB4C2D29}"/>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3" name="【公民館】&#10;有形固定資産減価償却率グラフ枠">
          <a:extLst>
            <a:ext uri="{FF2B5EF4-FFF2-40B4-BE49-F238E27FC236}">
              <a16:creationId xmlns:a16="http://schemas.microsoft.com/office/drawing/2014/main" id="{625DC096-B61C-4C7E-9CDF-BDDBBB4E0E3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105592</xdr:rowOff>
    </xdr:to>
    <xdr:cxnSp macro="">
      <xdr:nvCxnSpPr>
        <xdr:cNvPr id="614" name="直線コネクタ 613">
          <a:extLst>
            <a:ext uri="{FF2B5EF4-FFF2-40B4-BE49-F238E27FC236}">
              <a16:creationId xmlns:a16="http://schemas.microsoft.com/office/drawing/2014/main" id="{F0C1ED54-DEF2-4316-A5C5-0C7CCF11AFAE}"/>
            </a:ext>
          </a:extLst>
        </xdr:cNvPr>
        <xdr:cNvCxnSpPr/>
      </xdr:nvCxnSpPr>
      <xdr:spPr>
        <a:xfrm flipV="1">
          <a:off x="16318864" y="17090571"/>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109419</xdr:rowOff>
    </xdr:from>
    <xdr:ext cx="340478" cy="259045"/>
    <xdr:sp macro="" textlink="">
      <xdr:nvSpPr>
        <xdr:cNvPr id="615" name="【公民館】&#10;有形固定資産減価償却率最小値テキスト">
          <a:extLst>
            <a:ext uri="{FF2B5EF4-FFF2-40B4-BE49-F238E27FC236}">
              <a16:creationId xmlns:a16="http://schemas.microsoft.com/office/drawing/2014/main" id="{9B717ED6-C8E7-4A21-A5C5-7220679D82C1}"/>
            </a:ext>
          </a:extLst>
        </xdr:cNvPr>
        <xdr:cNvSpPr txBox="1"/>
      </xdr:nvSpPr>
      <xdr:spPr>
        <a:xfrm>
          <a:off x="16357600" y="18626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105592</xdr:rowOff>
    </xdr:from>
    <xdr:to>
      <xdr:col>86</xdr:col>
      <xdr:colOff>25400</xdr:colOff>
      <xdr:row>108</xdr:row>
      <xdr:rowOff>105592</xdr:rowOff>
    </xdr:to>
    <xdr:cxnSp macro="">
      <xdr:nvCxnSpPr>
        <xdr:cNvPr id="616" name="直線コネクタ 615">
          <a:extLst>
            <a:ext uri="{FF2B5EF4-FFF2-40B4-BE49-F238E27FC236}">
              <a16:creationId xmlns:a16="http://schemas.microsoft.com/office/drawing/2014/main" id="{61E9D3F7-B3A2-4FC5-A7D7-5ED0E842644C}"/>
            </a:ext>
          </a:extLst>
        </xdr:cNvPr>
        <xdr:cNvCxnSpPr/>
      </xdr:nvCxnSpPr>
      <xdr:spPr>
        <a:xfrm>
          <a:off x="16230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7" name="【公民館】&#10;有形固定資産減価償却率最大値テキスト">
          <a:extLst>
            <a:ext uri="{FF2B5EF4-FFF2-40B4-BE49-F238E27FC236}">
              <a16:creationId xmlns:a16="http://schemas.microsoft.com/office/drawing/2014/main" id="{44B1AEAF-270D-42C7-B409-37517B09AF72}"/>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8" name="直線コネクタ 617">
          <a:extLst>
            <a:ext uri="{FF2B5EF4-FFF2-40B4-BE49-F238E27FC236}">
              <a16:creationId xmlns:a16="http://schemas.microsoft.com/office/drawing/2014/main" id="{04DF1B8D-DB10-4CF9-916F-279583E378D3}"/>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64243</xdr:rowOff>
    </xdr:from>
    <xdr:ext cx="405111" cy="259045"/>
    <xdr:sp macro="" textlink="">
      <xdr:nvSpPr>
        <xdr:cNvPr id="619" name="【公民館】&#10;有形固定資産減価償却率平均値テキスト">
          <a:extLst>
            <a:ext uri="{FF2B5EF4-FFF2-40B4-BE49-F238E27FC236}">
              <a16:creationId xmlns:a16="http://schemas.microsoft.com/office/drawing/2014/main" id="{97502DB9-756C-4F54-A7CC-6695651CA998}"/>
            </a:ext>
          </a:extLst>
        </xdr:cNvPr>
        <xdr:cNvSpPr txBox="1"/>
      </xdr:nvSpPr>
      <xdr:spPr>
        <a:xfrm>
          <a:off x="16357600" y="175521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85816</xdr:rowOff>
    </xdr:from>
    <xdr:to>
      <xdr:col>85</xdr:col>
      <xdr:colOff>177800</xdr:colOff>
      <xdr:row>103</xdr:row>
      <xdr:rowOff>15966</xdr:rowOff>
    </xdr:to>
    <xdr:sp macro="" textlink="">
      <xdr:nvSpPr>
        <xdr:cNvPr id="620" name="フローチャート: 判断 619">
          <a:extLst>
            <a:ext uri="{FF2B5EF4-FFF2-40B4-BE49-F238E27FC236}">
              <a16:creationId xmlns:a16="http://schemas.microsoft.com/office/drawing/2014/main" id="{60076F25-73EC-47A0-9B6D-54294F320419}"/>
            </a:ext>
          </a:extLst>
        </xdr:cNvPr>
        <xdr:cNvSpPr/>
      </xdr:nvSpPr>
      <xdr:spPr>
        <a:xfrm>
          <a:off x="16268700" y="175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69487</xdr:rowOff>
    </xdr:from>
    <xdr:to>
      <xdr:col>81</xdr:col>
      <xdr:colOff>101600</xdr:colOff>
      <xdr:row>102</xdr:row>
      <xdr:rowOff>171087</xdr:rowOff>
    </xdr:to>
    <xdr:sp macro="" textlink="">
      <xdr:nvSpPr>
        <xdr:cNvPr id="621" name="フローチャート: 判断 620">
          <a:extLst>
            <a:ext uri="{FF2B5EF4-FFF2-40B4-BE49-F238E27FC236}">
              <a16:creationId xmlns:a16="http://schemas.microsoft.com/office/drawing/2014/main" id="{11C677FF-27DD-42E0-AF4B-C94581FC8D04}"/>
            </a:ext>
          </a:extLst>
        </xdr:cNvPr>
        <xdr:cNvSpPr/>
      </xdr:nvSpPr>
      <xdr:spPr>
        <a:xfrm>
          <a:off x="15430500" y="1755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61323</xdr:rowOff>
    </xdr:from>
    <xdr:to>
      <xdr:col>76</xdr:col>
      <xdr:colOff>165100</xdr:colOff>
      <xdr:row>102</xdr:row>
      <xdr:rowOff>162923</xdr:rowOff>
    </xdr:to>
    <xdr:sp macro="" textlink="">
      <xdr:nvSpPr>
        <xdr:cNvPr id="622" name="フローチャート: 判断 621">
          <a:extLst>
            <a:ext uri="{FF2B5EF4-FFF2-40B4-BE49-F238E27FC236}">
              <a16:creationId xmlns:a16="http://schemas.microsoft.com/office/drawing/2014/main" id="{FC12A179-0F68-4EAD-98EB-A1DB447D2888}"/>
            </a:ext>
          </a:extLst>
        </xdr:cNvPr>
        <xdr:cNvSpPr/>
      </xdr:nvSpPr>
      <xdr:spPr>
        <a:xfrm>
          <a:off x="1454150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623" name="フローチャート: 判断 622">
          <a:extLst>
            <a:ext uri="{FF2B5EF4-FFF2-40B4-BE49-F238E27FC236}">
              <a16:creationId xmlns:a16="http://schemas.microsoft.com/office/drawing/2014/main" id="{873FAC40-3547-437A-A89F-D1FA5BF07E2C}"/>
            </a:ext>
          </a:extLst>
        </xdr:cNvPr>
        <xdr:cNvSpPr/>
      </xdr:nvSpPr>
      <xdr:spPr>
        <a:xfrm>
          <a:off x="13652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E8EAF996-226F-4B5F-ABD2-AA52B8611A5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0402CFF4-2863-4780-9C0C-F9E3DB2CB42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7D25256D-A078-4FF4-8F43-E5F2CF92963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7" name="テキスト ボックス 626">
          <a:extLst>
            <a:ext uri="{FF2B5EF4-FFF2-40B4-BE49-F238E27FC236}">
              <a16:creationId xmlns:a16="http://schemas.microsoft.com/office/drawing/2014/main" id="{E084593B-7166-4C50-9D0F-7A1565F1593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510457C4-930A-4F93-934B-4C608092813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56424</xdr:rowOff>
    </xdr:from>
    <xdr:to>
      <xdr:col>85</xdr:col>
      <xdr:colOff>177800</xdr:colOff>
      <xdr:row>102</xdr:row>
      <xdr:rowOff>158024</xdr:rowOff>
    </xdr:to>
    <xdr:sp macro="" textlink="">
      <xdr:nvSpPr>
        <xdr:cNvPr id="629" name="楕円 628">
          <a:extLst>
            <a:ext uri="{FF2B5EF4-FFF2-40B4-BE49-F238E27FC236}">
              <a16:creationId xmlns:a16="http://schemas.microsoft.com/office/drawing/2014/main" id="{95A63BAF-BA87-4E34-94C8-8AF9B2BF26A6}"/>
            </a:ext>
          </a:extLst>
        </xdr:cNvPr>
        <xdr:cNvSpPr/>
      </xdr:nvSpPr>
      <xdr:spPr>
        <a:xfrm>
          <a:off x="16268700" y="1754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79301</xdr:rowOff>
    </xdr:from>
    <xdr:ext cx="405111" cy="259045"/>
    <xdr:sp macro="" textlink="">
      <xdr:nvSpPr>
        <xdr:cNvPr id="630" name="【公民館】&#10;有形固定資産減価償却率該当値テキスト">
          <a:extLst>
            <a:ext uri="{FF2B5EF4-FFF2-40B4-BE49-F238E27FC236}">
              <a16:creationId xmlns:a16="http://schemas.microsoft.com/office/drawing/2014/main" id="{D9C9C29E-C7E0-4C80-868E-F1819BFBF773}"/>
            </a:ext>
          </a:extLst>
        </xdr:cNvPr>
        <xdr:cNvSpPr txBox="1"/>
      </xdr:nvSpPr>
      <xdr:spPr>
        <a:xfrm>
          <a:off x="16357600" y="1739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85816</xdr:rowOff>
    </xdr:from>
    <xdr:to>
      <xdr:col>81</xdr:col>
      <xdr:colOff>101600</xdr:colOff>
      <xdr:row>103</xdr:row>
      <xdr:rowOff>15966</xdr:rowOff>
    </xdr:to>
    <xdr:sp macro="" textlink="">
      <xdr:nvSpPr>
        <xdr:cNvPr id="631" name="楕円 630">
          <a:extLst>
            <a:ext uri="{FF2B5EF4-FFF2-40B4-BE49-F238E27FC236}">
              <a16:creationId xmlns:a16="http://schemas.microsoft.com/office/drawing/2014/main" id="{2BC157CA-D1F5-4C94-94D3-0A04C83EF36D}"/>
            </a:ext>
          </a:extLst>
        </xdr:cNvPr>
        <xdr:cNvSpPr/>
      </xdr:nvSpPr>
      <xdr:spPr>
        <a:xfrm>
          <a:off x="15430500" y="175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107224</xdr:rowOff>
    </xdr:from>
    <xdr:to>
      <xdr:col>85</xdr:col>
      <xdr:colOff>127000</xdr:colOff>
      <xdr:row>102</xdr:row>
      <xdr:rowOff>136616</xdr:rowOff>
    </xdr:to>
    <xdr:cxnSp macro="">
      <xdr:nvCxnSpPr>
        <xdr:cNvPr id="632" name="直線コネクタ 631">
          <a:extLst>
            <a:ext uri="{FF2B5EF4-FFF2-40B4-BE49-F238E27FC236}">
              <a16:creationId xmlns:a16="http://schemas.microsoft.com/office/drawing/2014/main" id="{9A101E51-0632-46F5-8628-96CD600E934C}"/>
            </a:ext>
          </a:extLst>
        </xdr:cNvPr>
        <xdr:cNvCxnSpPr/>
      </xdr:nvCxnSpPr>
      <xdr:spPr>
        <a:xfrm flipV="1">
          <a:off x="15481300" y="1759512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76019</xdr:rowOff>
    </xdr:from>
    <xdr:to>
      <xdr:col>76</xdr:col>
      <xdr:colOff>165100</xdr:colOff>
      <xdr:row>102</xdr:row>
      <xdr:rowOff>6169</xdr:rowOff>
    </xdr:to>
    <xdr:sp macro="" textlink="">
      <xdr:nvSpPr>
        <xdr:cNvPr id="633" name="楕円 632">
          <a:extLst>
            <a:ext uri="{FF2B5EF4-FFF2-40B4-BE49-F238E27FC236}">
              <a16:creationId xmlns:a16="http://schemas.microsoft.com/office/drawing/2014/main" id="{D6045AF6-698D-4035-9798-B1B038D7EFE2}"/>
            </a:ext>
          </a:extLst>
        </xdr:cNvPr>
        <xdr:cNvSpPr/>
      </xdr:nvSpPr>
      <xdr:spPr>
        <a:xfrm>
          <a:off x="14541500" y="173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126819</xdr:rowOff>
    </xdr:from>
    <xdr:to>
      <xdr:col>81</xdr:col>
      <xdr:colOff>50800</xdr:colOff>
      <xdr:row>102</xdr:row>
      <xdr:rowOff>136616</xdr:rowOff>
    </xdr:to>
    <xdr:cxnSp macro="">
      <xdr:nvCxnSpPr>
        <xdr:cNvPr id="634" name="直線コネクタ 633">
          <a:extLst>
            <a:ext uri="{FF2B5EF4-FFF2-40B4-BE49-F238E27FC236}">
              <a16:creationId xmlns:a16="http://schemas.microsoft.com/office/drawing/2014/main" id="{E88D06EE-1F95-48DB-83AD-A8190885DB3E}"/>
            </a:ext>
          </a:extLst>
        </xdr:cNvPr>
        <xdr:cNvCxnSpPr/>
      </xdr:nvCxnSpPr>
      <xdr:spPr>
        <a:xfrm>
          <a:off x="14592300" y="17443269"/>
          <a:ext cx="889000" cy="18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107043</xdr:rowOff>
    </xdr:from>
    <xdr:to>
      <xdr:col>72</xdr:col>
      <xdr:colOff>38100</xdr:colOff>
      <xdr:row>102</xdr:row>
      <xdr:rowOff>37193</xdr:rowOff>
    </xdr:to>
    <xdr:sp macro="" textlink="">
      <xdr:nvSpPr>
        <xdr:cNvPr id="635" name="楕円 634">
          <a:extLst>
            <a:ext uri="{FF2B5EF4-FFF2-40B4-BE49-F238E27FC236}">
              <a16:creationId xmlns:a16="http://schemas.microsoft.com/office/drawing/2014/main" id="{55C9B2D2-CF5B-48DC-9472-D923B036B25F}"/>
            </a:ext>
          </a:extLst>
        </xdr:cNvPr>
        <xdr:cNvSpPr/>
      </xdr:nvSpPr>
      <xdr:spPr>
        <a:xfrm>
          <a:off x="13652500" y="1742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126819</xdr:rowOff>
    </xdr:from>
    <xdr:to>
      <xdr:col>76</xdr:col>
      <xdr:colOff>114300</xdr:colOff>
      <xdr:row>101</xdr:row>
      <xdr:rowOff>157843</xdr:rowOff>
    </xdr:to>
    <xdr:cxnSp macro="">
      <xdr:nvCxnSpPr>
        <xdr:cNvPr id="636" name="直線コネクタ 635">
          <a:extLst>
            <a:ext uri="{FF2B5EF4-FFF2-40B4-BE49-F238E27FC236}">
              <a16:creationId xmlns:a16="http://schemas.microsoft.com/office/drawing/2014/main" id="{BC96827F-3D6A-44A5-98BF-E3619823F4F8}"/>
            </a:ext>
          </a:extLst>
        </xdr:cNvPr>
        <xdr:cNvCxnSpPr/>
      </xdr:nvCxnSpPr>
      <xdr:spPr>
        <a:xfrm flipV="1">
          <a:off x="13703300" y="1744326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16164</xdr:rowOff>
    </xdr:from>
    <xdr:ext cx="405111" cy="259045"/>
    <xdr:sp macro="" textlink="">
      <xdr:nvSpPr>
        <xdr:cNvPr id="637" name="n_1aveValue【公民館】&#10;有形固定資産減価償却率">
          <a:extLst>
            <a:ext uri="{FF2B5EF4-FFF2-40B4-BE49-F238E27FC236}">
              <a16:creationId xmlns:a16="http://schemas.microsoft.com/office/drawing/2014/main" id="{69B41389-765D-417A-9818-152841EBCB18}"/>
            </a:ext>
          </a:extLst>
        </xdr:cNvPr>
        <xdr:cNvSpPr txBox="1"/>
      </xdr:nvSpPr>
      <xdr:spPr>
        <a:xfrm>
          <a:off x="152660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154050</xdr:rowOff>
    </xdr:from>
    <xdr:ext cx="405111" cy="259045"/>
    <xdr:sp macro="" textlink="">
      <xdr:nvSpPr>
        <xdr:cNvPr id="638" name="n_2aveValue【公民館】&#10;有形固定資産減価償却率">
          <a:extLst>
            <a:ext uri="{FF2B5EF4-FFF2-40B4-BE49-F238E27FC236}">
              <a16:creationId xmlns:a16="http://schemas.microsoft.com/office/drawing/2014/main" id="{562624D0-7A61-4264-B42A-2B8CA06537AD}"/>
            </a:ext>
          </a:extLst>
        </xdr:cNvPr>
        <xdr:cNvSpPr txBox="1"/>
      </xdr:nvSpPr>
      <xdr:spPr>
        <a:xfrm>
          <a:off x="14389744" y="1764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49547</xdr:rowOff>
    </xdr:from>
    <xdr:ext cx="405111" cy="259045"/>
    <xdr:sp macro="" textlink="">
      <xdr:nvSpPr>
        <xdr:cNvPr id="639" name="n_3aveValue【公民館】&#10;有形固定資産減価償却率">
          <a:extLst>
            <a:ext uri="{FF2B5EF4-FFF2-40B4-BE49-F238E27FC236}">
              <a16:creationId xmlns:a16="http://schemas.microsoft.com/office/drawing/2014/main" id="{2E1BE9F4-2F34-44CF-8E58-19F33A544D87}"/>
            </a:ext>
          </a:extLst>
        </xdr:cNvPr>
        <xdr:cNvSpPr txBox="1"/>
      </xdr:nvSpPr>
      <xdr:spPr>
        <a:xfrm>
          <a:off x="1350074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7093</xdr:rowOff>
    </xdr:from>
    <xdr:ext cx="405111" cy="259045"/>
    <xdr:sp macro="" textlink="">
      <xdr:nvSpPr>
        <xdr:cNvPr id="640" name="n_1mainValue【公民館】&#10;有形固定資産減価償却率">
          <a:extLst>
            <a:ext uri="{FF2B5EF4-FFF2-40B4-BE49-F238E27FC236}">
              <a16:creationId xmlns:a16="http://schemas.microsoft.com/office/drawing/2014/main" id="{694A44B3-EBC0-4CE9-91D3-5D5391716206}"/>
            </a:ext>
          </a:extLst>
        </xdr:cNvPr>
        <xdr:cNvSpPr txBox="1"/>
      </xdr:nvSpPr>
      <xdr:spPr>
        <a:xfrm>
          <a:off x="15266044" y="17666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22696</xdr:rowOff>
    </xdr:from>
    <xdr:ext cx="405111" cy="259045"/>
    <xdr:sp macro="" textlink="">
      <xdr:nvSpPr>
        <xdr:cNvPr id="641" name="n_2mainValue【公民館】&#10;有形固定資産減価償却率">
          <a:extLst>
            <a:ext uri="{FF2B5EF4-FFF2-40B4-BE49-F238E27FC236}">
              <a16:creationId xmlns:a16="http://schemas.microsoft.com/office/drawing/2014/main" id="{8BE5DFD8-4898-47F4-B5DA-DD2991089D57}"/>
            </a:ext>
          </a:extLst>
        </xdr:cNvPr>
        <xdr:cNvSpPr txBox="1"/>
      </xdr:nvSpPr>
      <xdr:spPr>
        <a:xfrm>
          <a:off x="14389744" y="1716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53720</xdr:rowOff>
    </xdr:from>
    <xdr:ext cx="405111" cy="259045"/>
    <xdr:sp macro="" textlink="">
      <xdr:nvSpPr>
        <xdr:cNvPr id="642" name="n_3mainValue【公民館】&#10;有形固定資産減価償却率">
          <a:extLst>
            <a:ext uri="{FF2B5EF4-FFF2-40B4-BE49-F238E27FC236}">
              <a16:creationId xmlns:a16="http://schemas.microsoft.com/office/drawing/2014/main" id="{13556D7A-F050-41CF-B46C-CEA6CBA5CCF2}"/>
            </a:ext>
          </a:extLst>
        </xdr:cNvPr>
        <xdr:cNvSpPr txBox="1"/>
      </xdr:nvSpPr>
      <xdr:spPr>
        <a:xfrm>
          <a:off x="13500744" y="1719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3" name="正方形/長方形 642">
          <a:extLst>
            <a:ext uri="{FF2B5EF4-FFF2-40B4-BE49-F238E27FC236}">
              <a16:creationId xmlns:a16="http://schemas.microsoft.com/office/drawing/2014/main" id="{5EC926ED-C312-432E-8BF7-3540B6D68B9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4" name="正方形/長方形 643">
          <a:extLst>
            <a:ext uri="{FF2B5EF4-FFF2-40B4-BE49-F238E27FC236}">
              <a16:creationId xmlns:a16="http://schemas.microsoft.com/office/drawing/2014/main" id="{16983A72-28E7-4970-93E8-569E8A0A23C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5" name="正方形/長方形 644">
          <a:extLst>
            <a:ext uri="{FF2B5EF4-FFF2-40B4-BE49-F238E27FC236}">
              <a16:creationId xmlns:a16="http://schemas.microsoft.com/office/drawing/2014/main" id="{E1B237A6-6A71-4F11-B33C-348D212938A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6" name="正方形/長方形 645">
          <a:extLst>
            <a:ext uri="{FF2B5EF4-FFF2-40B4-BE49-F238E27FC236}">
              <a16:creationId xmlns:a16="http://schemas.microsoft.com/office/drawing/2014/main" id="{E5A327A2-32E8-47E9-9CF0-6EB26560ABE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7" name="正方形/長方形 646">
          <a:extLst>
            <a:ext uri="{FF2B5EF4-FFF2-40B4-BE49-F238E27FC236}">
              <a16:creationId xmlns:a16="http://schemas.microsoft.com/office/drawing/2014/main" id="{279545B8-FBF0-4C12-8E05-C83D9C5FDF1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8" name="正方形/長方形 647">
          <a:extLst>
            <a:ext uri="{FF2B5EF4-FFF2-40B4-BE49-F238E27FC236}">
              <a16:creationId xmlns:a16="http://schemas.microsoft.com/office/drawing/2014/main" id="{D3BBAA4D-C34F-480D-9807-88A2F35F6FC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9" name="正方形/長方形 648">
          <a:extLst>
            <a:ext uri="{FF2B5EF4-FFF2-40B4-BE49-F238E27FC236}">
              <a16:creationId xmlns:a16="http://schemas.microsoft.com/office/drawing/2014/main" id="{F5D80929-63FA-4986-81AD-4D5C8DBD1F5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0" name="正方形/長方形 649">
          <a:extLst>
            <a:ext uri="{FF2B5EF4-FFF2-40B4-BE49-F238E27FC236}">
              <a16:creationId xmlns:a16="http://schemas.microsoft.com/office/drawing/2014/main" id="{2A5BDDEB-263B-4F90-ABCC-A7D95491A2C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1" name="テキスト ボックス 650">
          <a:extLst>
            <a:ext uri="{FF2B5EF4-FFF2-40B4-BE49-F238E27FC236}">
              <a16:creationId xmlns:a16="http://schemas.microsoft.com/office/drawing/2014/main" id="{87AA7AA7-AEB6-4498-8EB6-8FBAD343B9F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2" name="直線コネクタ 651">
          <a:extLst>
            <a:ext uri="{FF2B5EF4-FFF2-40B4-BE49-F238E27FC236}">
              <a16:creationId xmlns:a16="http://schemas.microsoft.com/office/drawing/2014/main" id="{34F253F7-B558-4097-83DD-3649D50F311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3" name="直線コネクタ 652">
          <a:extLst>
            <a:ext uri="{FF2B5EF4-FFF2-40B4-BE49-F238E27FC236}">
              <a16:creationId xmlns:a16="http://schemas.microsoft.com/office/drawing/2014/main" id="{00AB6936-2066-4FEA-AB1A-F4130F4A596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A8F1BF47-AEDF-4674-AD68-5195F606889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5" name="直線コネクタ 654">
          <a:extLst>
            <a:ext uri="{FF2B5EF4-FFF2-40B4-BE49-F238E27FC236}">
              <a16:creationId xmlns:a16="http://schemas.microsoft.com/office/drawing/2014/main" id="{9747C594-F0F0-465C-8FF9-5E974495860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6" name="テキスト ボックス 655">
          <a:extLst>
            <a:ext uri="{FF2B5EF4-FFF2-40B4-BE49-F238E27FC236}">
              <a16:creationId xmlns:a16="http://schemas.microsoft.com/office/drawing/2014/main" id="{A6AE7A48-8727-4972-AE29-54095D57A3B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7" name="直線コネクタ 656">
          <a:extLst>
            <a:ext uri="{FF2B5EF4-FFF2-40B4-BE49-F238E27FC236}">
              <a16:creationId xmlns:a16="http://schemas.microsoft.com/office/drawing/2014/main" id="{C7ACA5D6-1F04-4C14-A327-6E94A707E9F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8" name="テキスト ボックス 657">
          <a:extLst>
            <a:ext uri="{FF2B5EF4-FFF2-40B4-BE49-F238E27FC236}">
              <a16:creationId xmlns:a16="http://schemas.microsoft.com/office/drawing/2014/main" id="{4CE52F08-B2BC-42AC-8570-92B5F4CDCBC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9" name="直線コネクタ 658">
          <a:extLst>
            <a:ext uri="{FF2B5EF4-FFF2-40B4-BE49-F238E27FC236}">
              <a16:creationId xmlns:a16="http://schemas.microsoft.com/office/drawing/2014/main" id="{BD1B4618-E3F0-4899-A23B-A9C4F6A060B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0" name="テキスト ボックス 659">
          <a:extLst>
            <a:ext uri="{FF2B5EF4-FFF2-40B4-BE49-F238E27FC236}">
              <a16:creationId xmlns:a16="http://schemas.microsoft.com/office/drawing/2014/main" id="{E82D307F-1A16-4AA7-A184-470D275D8A6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1" name="直線コネクタ 660">
          <a:extLst>
            <a:ext uri="{FF2B5EF4-FFF2-40B4-BE49-F238E27FC236}">
              <a16:creationId xmlns:a16="http://schemas.microsoft.com/office/drawing/2014/main" id="{2A6E2F4F-C427-4536-A0FF-4CC4AAEF159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2" name="テキスト ボックス 661">
          <a:extLst>
            <a:ext uri="{FF2B5EF4-FFF2-40B4-BE49-F238E27FC236}">
              <a16:creationId xmlns:a16="http://schemas.microsoft.com/office/drawing/2014/main" id="{09768EEF-832D-4260-9A1E-5AE7722A731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3" name="直線コネクタ 662">
          <a:extLst>
            <a:ext uri="{FF2B5EF4-FFF2-40B4-BE49-F238E27FC236}">
              <a16:creationId xmlns:a16="http://schemas.microsoft.com/office/drawing/2014/main" id="{24C128F0-AF62-46A3-AE89-7B9EC36682E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4" name="テキスト ボックス 663">
          <a:extLst>
            <a:ext uri="{FF2B5EF4-FFF2-40B4-BE49-F238E27FC236}">
              <a16:creationId xmlns:a16="http://schemas.microsoft.com/office/drawing/2014/main" id="{6719973A-FB48-4F5D-9538-D996F2214E6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5" name="【公民館】&#10;一人当たり面積グラフ枠">
          <a:extLst>
            <a:ext uri="{FF2B5EF4-FFF2-40B4-BE49-F238E27FC236}">
              <a16:creationId xmlns:a16="http://schemas.microsoft.com/office/drawing/2014/main" id="{CCEEA9D6-DE31-4F39-9074-1101613476C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17526</xdr:rowOff>
    </xdr:from>
    <xdr:to>
      <xdr:col>116</xdr:col>
      <xdr:colOff>62864</xdr:colOff>
      <xdr:row>108</xdr:row>
      <xdr:rowOff>131063</xdr:rowOff>
    </xdr:to>
    <xdr:cxnSp macro="">
      <xdr:nvCxnSpPr>
        <xdr:cNvPr id="666" name="直線コネクタ 665">
          <a:extLst>
            <a:ext uri="{FF2B5EF4-FFF2-40B4-BE49-F238E27FC236}">
              <a16:creationId xmlns:a16="http://schemas.microsoft.com/office/drawing/2014/main" id="{30C4B41A-22F2-461E-B430-0BDA0C8E3DE1}"/>
            </a:ext>
          </a:extLst>
        </xdr:cNvPr>
        <xdr:cNvCxnSpPr/>
      </xdr:nvCxnSpPr>
      <xdr:spPr>
        <a:xfrm flipV="1">
          <a:off x="22160864" y="17333976"/>
          <a:ext cx="0" cy="1313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667" name="【公民館】&#10;一人当たり面積最小値テキスト">
          <a:extLst>
            <a:ext uri="{FF2B5EF4-FFF2-40B4-BE49-F238E27FC236}">
              <a16:creationId xmlns:a16="http://schemas.microsoft.com/office/drawing/2014/main" id="{3CDC92B2-306F-4835-83F2-E5B01917BDC1}"/>
            </a:ext>
          </a:extLst>
        </xdr:cNvPr>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668" name="直線コネクタ 667">
          <a:extLst>
            <a:ext uri="{FF2B5EF4-FFF2-40B4-BE49-F238E27FC236}">
              <a16:creationId xmlns:a16="http://schemas.microsoft.com/office/drawing/2014/main" id="{3D098CEF-F75D-485C-B355-4085FAD7AC2A}"/>
            </a:ext>
          </a:extLst>
        </xdr:cNvPr>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135653</xdr:rowOff>
    </xdr:from>
    <xdr:ext cx="469744" cy="259045"/>
    <xdr:sp macro="" textlink="">
      <xdr:nvSpPr>
        <xdr:cNvPr id="669" name="【公民館】&#10;一人当たり面積最大値テキスト">
          <a:extLst>
            <a:ext uri="{FF2B5EF4-FFF2-40B4-BE49-F238E27FC236}">
              <a16:creationId xmlns:a16="http://schemas.microsoft.com/office/drawing/2014/main" id="{5317A6CD-25B0-4150-B7E5-05E429BCF764}"/>
            </a:ext>
          </a:extLst>
        </xdr:cNvPr>
        <xdr:cNvSpPr txBox="1"/>
      </xdr:nvSpPr>
      <xdr:spPr>
        <a:xfrm>
          <a:off x="22199600" y="1710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17526</xdr:rowOff>
    </xdr:from>
    <xdr:to>
      <xdr:col>116</xdr:col>
      <xdr:colOff>152400</xdr:colOff>
      <xdr:row>101</xdr:row>
      <xdr:rowOff>17526</xdr:rowOff>
    </xdr:to>
    <xdr:cxnSp macro="">
      <xdr:nvCxnSpPr>
        <xdr:cNvPr id="670" name="直線コネクタ 669">
          <a:extLst>
            <a:ext uri="{FF2B5EF4-FFF2-40B4-BE49-F238E27FC236}">
              <a16:creationId xmlns:a16="http://schemas.microsoft.com/office/drawing/2014/main" id="{43A6CD12-E22C-4B7D-98C7-9B0F5CF3F3AB}"/>
            </a:ext>
          </a:extLst>
        </xdr:cNvPr>
        <xdr:cNvCxnSpPr/>
      </xdr:nvCxnSpPr>
      <xdr:spPr>
        <a:xfrm>
          <a:off x="22072600" y="17333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60214</xdr:rowOff>
    </xdr:from>
    <xdr:ext cx="469744" cy="259045"/>
    <xdr:sp macro="" textlink="">
      <xdr:nvSpPr>
        <xdr:cNvPr id="671" name="【公民館】&#10;一人当たり面積平均値テキスト">
          <a:extLst>
            <a:ext uri="{FF2B5EF4-FFF2-40B4-BE49-F238E27FC236}">
              <a16:creationId xmlns:a16="http://schemas.microsoft.com/office/drawing/2014/main" id="{D03B008F-FBF9-49F3-8B7D-628B86F9BB42}"/>
            </a:ext>
          </a:extLst>
        </xdr:cNvPr>
        <xdr:cNvSpPr txBox="1"/>
      </xdr:nvSpPr>
      <xdr:spPr>
        <a:xfrm>
          <a:off x="22199600" y="18233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81787</xdr:rowOff>
    </xdr:from>
    <xdr:to>
      <xdr:col>116</xdr:col>
      <xdr:colOff>114300</xdr:colOff>
      <xdr:row>107</xdr:row>
      <xdr:rowOff>11937</xdr:rowOff>
    </xdr:to>
    <xdr:sp macro="" textlink="">
      <xdr:nvSpPr>
        <xdr:cNvPr id="672" name="フローチャート: 判断 671">
          <a:extLst>
            <a:ext uri="{FF2B5EF4-FFF2-40B4-BE49-F238E27FC236}">
              <a16:creationId xmlns:a16="http://schemas.microsoft.com/office/drawing/2014/main" id="{0D883F80-A898-4D00-8539-AB335808D1D4}"/>
            </a:ext>
          </a:extLst>
        </xdr:cNvPr>
        <xdr:cNvSpPr/>
      </xdr:nvSpPr>
      <xdr:spPr>
        <a:xfrm>
          <a:off x="221107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102363</xdr:rowOff>
    </xdr:from>
    <xdr:to>
      <xdr:col>112</xdr:col>
      <xdr:colOff>38100</xdr:colOff>
      <xdr:row>107</xdr:row>
      <xdr:rowOff>32513</xdr:rowOff>
    </xdr:to>
    <xdr:sp macro="" textlink="">
      <xdr:nvSpPr>
        <xdr:cNvPr id="673" name="フローチャート: 判断 672">
          <a:extLst>
            <a:ext uri="{FF2B5EF4-FFF2-40B4-BE49-F238E27FC236}">
              <a16:creationId xmlns:a16="http://schemas.microsoft.com/office/drawing/2014/main" id="{ECDB6A3A-DCB1-4776-840F-CED23AEB2146}"/>
            </a:ext>
          </a:extLst>
        </xdr:cNvPr>
        <xdr:cNvSpPr/>
      </xdr:nvSpPr>
      <xdr:spPr>
        <a:xfrm>
          <a:off x="21272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74168</xdr:rowOff>
    </xdr:from>
    <xdr:to>
      <xdr:col>107</xdr:col>
      <xdr:colOff>101600</xdr:colOff>
      <xdr:row>107</xdr:row>
      <xdr:rowOff>4318</xdr:rowOff>
    </xdr:to>
    <xdr:sp macro="" textlink="">
      <xdr:nvSpPr>
        <xdr:cNvPr id="674" name="フローチャート: 判断 673">
          <a:extLst>
            <a:ext uri="{FF2B5EF4-FFF2-40B4-BE49-F238E27FC236}">
              <a16:creationId xmlns:a16="http://schemas.microsoft.com/office/drawing/2014/main" id="{A1ACC137-75D5-4259-989A-71DD5ECE2AF6}"/>
            </a:ext>
          </a:extLst>
        </xdr:cNvPr>
        <xdr:cNvSpPr/>
      </xdr:nvSpPr>
      <xdr:spPr>
        <a:xfrm>
          <a:off x="20383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46737</xdr:rowOff>
    </xdr:from>
    <xdr:to>
      <xdr:col>102</xdr:col>
      <xdr:colOff>165100</xdr:colOff>
      <xdr:row>106</xdr:row>
      <xdr:rowOff>148337</xdr:rowOff>
    </xdr:to>
    <xdr:sp macro="" textlink="">
      <xdr:nvSpPr>
        <xdr:cNvPr id="675" name="フローチャート: 判断 674">
          <a:extLst>
            <a:ext uri="{FF2B5EF4-FFF2-40B4-BE49-F238E27FC236}">
              <a16:creationId xmlns:a16="http://schemas.microsoft.com/office/drawing/2014/main" id="{2C34AA32-A27C-475D-8B3F-1B304D96EEB6}"/>
            </a:ext>
          </a:extLst>
        </xdr:cNvPr>
        <xdr:cNvSpPr/>
      </xdr:nvSpPr>
      <xdr:spPr>
        <a:xfrm>
          <a:off x="19494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42EDA267-79CC-4AAF-B518-C0CC662A1AB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64FBD232-A669-44F8-BA6A-8B7643F7350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E87B4029-41E7-4260-A21A-AF7A4334891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66054F0F-0515-4913-9F8C-DE047653C42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9DF41D5A-7D79-47E8-AD1F-A037DEFF68B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138176</xdr:rowOff>
    </xdr:from>
    <xdr:to>
      <xdr:col>116</xdr:col>
      <xdr:colOff>114300</xdr:colOff>
      <xdr:row>101</xdr:row>
      <xdr:rowOff>68326</xdr:rowOff>
    </xdr:to>
    <xdr:sp macro="" textlink="">
      <xdr:nvSpPr>
        <xdr:cNvPr id="681" name="楕円 680">
          <a:extLst>
            <a:ext uri="{FF2B5EF4-FFF2-40B4-BE49-F238E27FC236}">
              <a16:creationId xmlns:a16="http://schemas.microsoft.com/office/drawing/2014/main" id="{D57C3541-6167-480E-BE0B-89B527DEB8D2}"/>
            </a:ext>
          </a:extLst>
        </xdr:cNvPr>
        <xdr:cNvSpPr/>
      </xdr:nvSpPr>
      <xdr:spPr>
        <a:xfrm>
          <a:off x="22110700" y="1728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91203</xdr:rowOff>
    </xdr:from>
    <xdr:ext cx="469744" cy="259045"/>
    <xdr:sp macro="" textlink="">
      <xdr:nvSpPr>
        <xdr:cNvPr id="682" name="【公民館】&#10;一人当たり面積該当値テキスト">
          <a:extLst>
            <a:ext uri="{FF2B5EF4-FFF2-40B4-BE49-F238E27FC236}">
              <a16:creationId xmlns:a16="http://schemas.microsoft.com/office/drawing/2014/main" id="{A65F3DAC-69AF-4B39-962E-82558BA879A0}"/>
            </a:ext>
          </a:extLst>
        </xdr:cNvPr>
        <xdr:cNvSpPr txBox="1"/>
      </xdr:nvSpPr>
      <xdr:spPr>
        <a:xfrm>
          <a:off x="22199600" y="1723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168656</xdr:rowOff>
    </xdr:from>
    <xdr:to>
      <xdr:col>112</xdr:col>
      <xdr:colOff>38100</xdr:colOff>
      <xdr:row>101</xdr:row>
      <xdr:rowOff>98806</xdr:rowOff>
    </xdr:to>
    <xdr:sp macro="" textlink="">
      <xdr:nvSpPr>
        <xdr:cNvPr id="683" name="楕円 682">
          <a:extLst>
            <a:ext uri="{FF2B5EF4-FFF2-40B4-BE49-F238E27FC236}">
              <a16:creationId xmlns:a16="http://schemas.microsoft.com/office/drawing/2014/main" id="{AB409903-5040-46C8-8558-1F6475A8A4D2}"/>
            </a:ext>
          </a:extLst>
        </xdr:cNvPr>
        <xdr:cNvSpPr/>
      </xdr:nvSpPr>
      <xdr:spPr>
        <a:xfrm>
          <a:off x="21272500" y="1731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17526</xdr:rowOff>
    </xdr:from>
    <xdr:to>
      <xdr:col>116</xdr:col>
      <xdr:colOff>63500</xdr:colOff>
      <xdr:row>101</xdr:row>
      <xdr:rowOff>48006</xdr:rowOff>
    </xdr:to>
    <xdr:cxnSp macro="">
      <xdr:nvCxnSpPr>
        <xdr:cNvPr id="684" name="直線コネクタ 683">
          <a:extLst>
            <a:ext uri="{FF2B5EF4-FFF2-40B4-BE49-F238E27FC236}">
              <a16:creationId xmlns:a16="http://schemas.microsoft.com/office/drawing/2014/main" id="{4F23DBFE-E0DD-45F7-A437-FF187B2930DB}"/>
            </a:ext>
          </a:extLst>
        </xdr:cNvPr>
        <xdr:cNvCxnSpPr/>
      </xdr:nvCxnSpPr>
      <xdr:spPr>
        <a:xfrm flipV="1">
          <a:off x="21323300" y="17333976"/>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132842</xdr:rowOff>
    </xdr:from>
    <xdr:to>
      <xdr:col>107</xdr:col>
      <xdr:colOff>101600</xdr:colOff>
      <xdr:row>104</xdr:row>
      <xdr:rowOff>62992</xdr:rowOff>
    </xdr:to>
    <xdr:sp macro="" textlink="">
      <xdr:nvSpPr>
        <xdr:cNvPr id="685" name="楕円 684">
          <a:extLst>
            <a:ext uri="{FF2B5EF4-FFF2-40B4-BE49-F238E27FC236}">
              <a16:creationId xmlns:a16="http://schemas.microsoft.com/office/drawing/2014/main" id="{D63D451E-C85A-4064-8FFD-79BFEAA75FCB}"/>
            </a:ext>
          </a:extLst>
        </xdr:cNvPr>
        <xdr:cNvSpPr/>
      </xdr:nvSpPr>
      <xdr:spPr>
        <a:xfrm>
          <a:off x="20383500" y="177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48006</xdr:rowOff>
    </xdr:from>
    <xdr:to>
      <xdr:col>111</xdr:col>
      <xdr:colOff>177800</xdr:colOff>
      <xdr:row>104</xdr:row>
      <xdr:rowOff>12192</xdr:rowOff>
    </xdr:to>
    <xdr:cxnSp macro="">
      <xdr:nvCxnSpPr>
        <xdr:cNvPr id="686" name="直線コネクタ 685">
          <a:extLst>
            <a:ext uri="{FF2B5EF4-FFF2-40B4-BE49-F238E27FC236}">
              <a16:creationId xmlns:a16="http://schemas.microsoft.com/office/drawing/2014/main" id="{7A1CCA8F-339E-49F5-B538-E5BE22F078EE}"/>
            </a:ext>
          </a:extLst>
        </xdr:cNvPr>
        <xdr:cNvCxnSpPr/>
      </xdr:nvCxnSpPr>
      <xdr:spPr>
        <a:xfrm flipV="1">
          <a:off x="20434300" y="17364456"/>
          <a:ext cx="889000" cy="47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157226</xdr:rowOff>
    </xdr:from>
    <xdr:to>
      <xdr:col>102</xdr:col>
      <xdr:colOff>165100</xdr:colOff>
      <xdr:row>104</xdr:row>
      <xdr:rowOff>87376</xdr:rowOff>
    </xdr:to>
    <xdr:sp macro="" textlink="">
      <xdr:nvSpPr>
        <xdr:cNvPr id="687" name="楕円 686">
          <a:extLst>
            <a:ext uri="{FF2B5EF4-FFF2-40B4-BE49-F238E27FC236}">
              <a16:creationId xmlns:a16="http://schemas.microsoft.com/office/drawing/2014/main" id="{9EF8E627-0C33-404E-A40C-134677CD567C}"/>
            </a:ext>
          </a:extLst>
        </xdr:cNvPr>
        <xdr:cNvSpPr/>
      </xdr:nvSpPr>
      <xdr:spPr>
        <a:xfrm>
          <a:off x="19494500" y="1781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12192</xdr:rowOff>
    </xdr:from>
    <xdr:to>
      <xdr:col>107</xdr:col>
      <xdr:colOff>50800</xdr:colOff>
      <xdr:row>104</xdr:row>
      <xdr:rowOff>36576</xdr:rowOff>
    </xdr:to>
    <xdr:cxnSp macro="">
      <xdr:nvCxnSpPr>
        <xdr:cNvPr id="688" name="直線コネクタ 687">
          <a:extLst>
            <a:ext uri="{FF2B5EF4-FFF2-40B4-BE49-F238E27FC236}">
              <a16:creationId xmlns:a16="http://schemas.microsoft.com/office/drawing/2014/main" id="{0ACD623E-249E-4509-8FBC-86DBB2D433EB}"/>
            </a:ext>
          </a:extLst>
        </xdr:cNvPr>
        <xdr:cNvCxnSpPr/>
      </xdr:nvCxnSpPr>
      <xdr:spPr>
        <a:xfrm flipV="1">
          <a:off x="19545300" y="17842992"/>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23640</xdr:rowOff>
    </xdr:from>
    <xdr:ext cx="469744" cy="259045"/>
    <xdr:sp macro="" textlink="">
      <xdr:nvSpPr>
        <xdr:cNvPr id="689" name="n_1aveValue【公民館】&#10;一人当たり面積">
          <a:extLst>
            <a:ext uri="{FF2B5EF4-FFF2-40B4-BE49-F238E27FC236}">
              <a16:creationId xmlns:a16="http://schemas.microsoft.com/office/drawing/2014/main" id="{A5A3E0BF-65B4-4B60-8A8F-A16A45D1289C}"/>
            </a:ext>
          </a:extLst>
        </xdr:cNvPr>
        <xdr:cNvSpPr txBox="1"/>
      </xdr:nvSpPr>
      <xdr:spPr>
        <a:xfrm>
          <a:off x="210757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166895</xdr:rowOff>
    </xdr:from>
    <xdr:ext cx="469744" cy="259045"/>
    <xdr:sp macro="" textlink="">
      <xdr:nvSpPr>
        <xdr:cNvPr id="690" name="n_2aveValue【公民館】&#10;一人当たり面積">
          <a:extLst>
            <a:ext uri="{FF2B5EF4-FFF2-40B4-BE49-F238E27FC236}">
              <a16:creationId xmlns:a16="http://schemas.microsoft.com/office/drawing/2014/main" id="{A5E2CD8F-13F6-4B29-9E1D-552C7906DB12}"/>
            </a:ext>
          </a:extLst>
        </xdr:cNvPr>
        <xdr:cNvSpPr txBox="1"/>
      </xdr:nvSpPr>
      <xdr:spPr>
        <a:xfrm>
          <a:off x="20199427" y="1834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139464</xdr:rowOff>
    </xdr:from>
    <xdr:ext cx="469744" cy="259045"/>
    <xdr:sp macro="" textlink="">
      <xdr:nvSpPr>
        <xdr:cNvPr id="691" name="n_3aveValue【公民館】&#10;一人当たり面積">
          <a:extLst>
            <a:ext uri="{FF2B5EF4-FFF2-40B4-BE49-F238E27FC236}">
              <a16:creationId xmlns:a16="http://schemas.microsoft.com/office/drawing/2014/main" id="{E5C8611C-BF34-4F06-8894-F4526DE7E34C}"/>
            </a:ext>
          </a:extLst>
        </xdr:cNvPr>
        <xdr:cNvSpPr txBox="1"/>
      </xdr:nvSpPr>
      <xdr:spPr>
        <a:xfrm>
          <a:off x="19310427" y="1831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115333</xdr:rowOff>
    </xdr:from>
    <xdr:ext cx="469744" cy="259045"/>
    <xdr:sp macro="" textlink="">
      <xdr:nvSpPr>
        <xdr:cNvPr id="692" name="n_1mainValue【公民館】&#10;一人当たり面積">
          <a:extLst>
            <a:ext uri="{FF2B5EF4-FFF2-40B4-BE49-F238E27FC236}">
              <a16:creationId xmlns:a16="http://schemas.microsoft.com/office/drawing/2014/main" id="{24995887-04DE-42E4-A61D-FA82A95E5CF0}"/>
            </a:ext>
          </a:extLst>
        </xdr:cNvPr>
        <xdr:cNvSpPr txBox="1"/>
      </xdr:nvSpPr>
      <xdr:spPr>
        <a:xfrm>
          <a:off x="21075727" y="1708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693" name="n_2mainValue【公民館】&#10;一人当たり面積">
          <a:extLst>
            <a:ext uri="{FF2B5EF4-FFF2-40B4-BE49-F238E27FC236}">
              <a16:creationId xmlns:a16="http://schemas.microsoft.com/office/drawing/2014/main" id="{8D779B4B-BD08-4FE2-94FC-9BFD73550872}"/>
            </a:ext>
          </a:extLst>
        </xdr:cNvPr>
        <xdr:cNvSpPr txBox="1"/>
      </xdr:nvSpPr>
      <xdr:spPr>
        <a:xfrm>
          <a:off x="201994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103903</xdr:rowOff>
    </xdr:from>
    <xdr:ext cx="469744" cy="259045"/>
    <xdr:sp macro="" textlink="">
      <xdr:nvSpPr>
        <xdr:cNvPr id="694" name="n_3mainValue【公民館】&#10;一人当たり面積">
          <a:extLst>
            <a:ext uri="{FF2B5EF4-FFF2-40B4-BE49-F238E27FC236}">
              <a16:creationId xmlns:a16="http://schemas.microsoft.com/office/drawing/2014/main" id="{2AE9045E-AC23-475A-9979-6FC75A830EA8}"/>
            </a:ext>
          </a:extLst>
        </xdr:cNvPr>
        <xdr:cNvSpPr txBox="1"/>
      </xdr:nvSpPr>
      <xdr:spPr>
        <a:xfrm>
          <a:off x="19310427" y="1759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5" name="正方形/長方形 694">
          <a:extLst>
            <a:ext uri="{FF2B5EF4-FFF2-40B4-BE49-F238E27FC236}">
              <a16:creationId xmlns:a16="http://schemas.microsoft.com/office/drawing/2014/main" id="{E35DE96E-B8C9-4D2C-B61C-D17E88CA0A6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6" name="正方形/長方形 695">
          <a:extLst>
            <a:ext uri="{FF2B5EF4-FFF2-40B4-BE49-F238E27FC236}">
              <a16:creationId xmlns:a16="http://schemas.microsoft.com/office/drawing/2014/main" id="{138536C4-903D-4EA3-80F7-E65804F4FBE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7" name="テキスト ボックス 696">
          <a:extLst>
            <a:ext uri="{FF2B5EF4-FFF2-40B4-BE49-F238E27FC236}">
              <a16:creationId xmlns:a16="http://schemas.microsoft.com/office/drawing/2014/main" id="{EEBF14A8-8F6A-433D-916A-B2FAD7B4E0E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類似団体と比較してすべての施設において、有形固定資産減価償却率が高くなっている。特に工作物の道路・橋梁・トンネルはかなり減価償却が進んでいる。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本町は林業の町であり、木造の建物が多く、特に学校等は木造化に進んで取り組んできた。木造の耐用年数が短いということも減価償却率が高い要因のひとつである。 </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さらに、人口減少により一人当たりの面積も多い状況にあり、今後は公共施設等総合管理計画に基づき、保有施設の総量縮減、統廃合・複合化を推進し、更新整備に要する経費を抑制する必要がある。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6DBEFF7-40E1-4321-B779-044D93F1DA4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BB9976C-001F-4228-9507-53480DE1A2A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AFEC885-5AEC-4A6C-AB98-519D6DDFA62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5F6814E-5A0A-4BED-86FD-3606A0C8259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35399E5-EA3B-43D7-8EDC-1380339FFBB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5D74962-2045-45CB-9CF7-1AA92115053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1AE3B1F-378C-4AF6-BEB9-8337B6E3323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5BD62DF-CEA3-4782-86E0-A69C06AA286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2C24381-75B9-45E7-9EB7-36A9B733031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5DDFB0C-C7AF-4AFC-956C-42FD4C79E13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8,340
8,297
583.69
9,411,572
8,414,402
664,400
5,567,436
8,190,222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9BB9E27-1F7A-4D34-BDC1-7784766327A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55A856E-03CB-4C12-B8B0-C4B0938E643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3C3FB71-9370-406C-B8F7-57FCC4A8FE4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D3B5B88-ABA2-4038-ABD3-AF55953D868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4291D29-82FB-49FD-842D-C32ECDA1649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9B32B18-2ECB-4DE6-830A-B0E8802143D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8A7B2D1-58C9-4622-B641-DF7E3F42844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7F8EC9A-E7EE-445B-8004-826F7C1888A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AA2C5A0-F170-4E1D-8926-C3991740B84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ACCD6E9-3953-4687-BE0C-74538114281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E09B677-503B-4A37-ACAB-88139ACA7B3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8070AF1-2294-4B58-9E84-BD0AE4D1B99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C8DEC8D-BDAD-4806-BBFF-2C9ED71F579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03E2E04-307C-491F-8A32-30AE676B902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74F25E3-FBC6-48FF-897A-A8A5E1AB5AC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4BF9F20-BFF5-4AF3-996F-E865F21BC5C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13BFC40-4B5E-4B83-AA1D-07DB3A98DD6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F1FC146-E7CA-4F1F-86AC-D39AEFEA672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C96C57A-D04F-4F37-92BF-6B315843A05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9FA8F0AB-AD95-42ED-92F1-1A1DC220C1D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7E3414F9-427C-4581-899F-BFE75D3DDEA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FB6735E2-A7E0-48FA-A5C9-B89B8AE9F10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F84E1F62-6934-45AC-91A7-64A0BFB2DF9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C5DB072F-719D-4D1F-A2B5-BA2FBC95CF8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A5F6DEE0-1C49-46EA-A663-B63BB2BA2F7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743B9028-C455-4F23-ADFF-9E36942377E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3189BFAF-ED07-4373-B1C5-24D600481BD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8E421CBA-E601-407E-8D9D-DEF166F2787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682ED916-6CC6-4C29-A5E1-89380B1955A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DC2C27A6-C598-4F01-B618-D2E92E805A8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56310CDB-CECC-433E-9F1E-95FEF0AD95F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95954E24-B620-463C-925E-186F36AB7F4D}"/>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3AE3FDEB-121E-4255-9FC6-29711F5239E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559C265A-7B0E-48DB-B675-938C3AC8CA7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139BF2C2-0F1B-4262-9D83-B7C639499D6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CC3A5369-2654-43BF-B031-8436E85DFDE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6F944919-9604-4D89-802B-A014F1EC7E3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7E79A42C-2F73-414C-A504-1D1411FCB26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4172909B-636E-4504-BEA7-B67153E7571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1B1BFFB3-EA00-4D97-91B5-7BEC851BA4A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BE877094-95F5-4C60-B0B7-D68498F1820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14E370F5-2C21-480C-B786-932DA7651686}"/>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B6F95D1-22DC-4B2D-ACBA-F679EEB0BBB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CCB714D4-B5E3-48ED-ABA0-E80266CB8AF9}"/>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4DBE84F2-E1BC-4CD7-B313-BDA99B2A3D2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a:extLst>
            <a:ext uri="{FF2B5EF4-FFF2-40B4-BE49-F238E27FC236}">
              <a16:creationId xmlns:a16="http://schemas.microsoft.com/office/drawing/2014/main" id="{8B92C1CD-819B-42C8-A1F9-B2F264DA484B}"/>
            </a:ext>
          </a:extLst>
        </xdr:cNvPr>
        <xdr:cNvCxnSpPr/>
      </xdr:nvCxnSpPr>
      <xdr:spPr>
        <a:xfrm flipV="1">
          <a:off x="46348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a:extLst>
            <a:ext uri="{FF2B5EF4-FFF2-40B4-BE49-F238E27FC236}">
              <a16:creationId xmlns:a16="http://schemas.microsoft.com/office/drawing/2014/main" id="{E176DCB2-F485-4E80-95F9-CACB68631D6C}"/>
            </a:ext>
          </a:extLst>
        </xdr:cNvPr>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a:extLst>
            <a:ext uri="{FF2B5EF4-FFF2-40B4-BE49-F238E27FC236}">
              <a16:creationId xmlns:a16="http://schemas.microsoft.com/office/drawing/2014/main" id="{D17ECD3F-099D-49AE-8D2B-6F1A55F8CD33}"/>
            </a:ext>
          </a:extLst>
        </xdr:cNvPr>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id="{A3AAAEA4-1EDE-4E4D-AF3F-4C60186C6EB9}"/>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C061403E-3D0B-4DB9-8175-C6148CC3FDD7}"/>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131190</xdr:rowOff>
    </xdr:from>
    <xdr:ext cx="405111" cy="259045"/>
    <xdr:sp macro="" textlink="">
      <xdr:nvSpPr>
        <xdr:cNvPr id="62" name="【図書館】&#10;有形固定資産減価償却率平均値テキスト">
          <a:extLst>
            <a:ext uri="{FF2B5EF4-FFF2-40B4-BE49-F238E27FC236}">
              <a16:creationId xmlns:a16="http://schemas.microsoft.com/office/drawing/2014/main" id="{D0DCF87B-AB76-496C-B375-6FA133BEA6D5}"/>
            </a:ext>
          </a:extLst>
        </xdr:cNvPr>
        <xdr:cNvSpPr txBox="1"/>
      </xdr:nvSpPr>
      <xdr:spPr>
        <a:xfrm>
          <a:off x="4673600" y="6303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152763</xdr:rowOff>
    </xdr:from>
    <xdr:to>
      <xdr:col>24</xdr:col>
      <xdr:colOff>114300</xdr:colOff>
      <xdr:row>37</xdr:row>
      <xdr:rowOff>82913</xdr:rowOff>
    </xdr:to>
    <xdr:sp macro="" textlink="">
      <xdr:nvSpPr>
        <xdr:cNvPr id="63" name="フローチャート: 判断 62">
          <a:extLst>
            <a:ext uri="{FF2B5EF4-FFF2-40B4-BE49-F238E27FC236}">
              <a16:creationId xmlns:a16="http://schemas.microsoft.com/office/drawing/2014/main" id="{F712194E-4E9B-4B8E-B50C-A838F3A22709}"/>
            </a:ext>
          </a:extLst>
        </xdr:cNvPr>
        <xdr:cNvSpPr/>
      </xdr:nvSpPr>
      <xdr:spPr>
        <a:xfrm>
          <a:off x="45847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4" name="フローチャート: 判断 63">
          <a:extLst>
            <a:ext uri="{FF2B5EF4-FFF2-40B4-BE49-F238E27FC236}">
              <a16:creationId xmlns:a16="http://schemas.microsoft.com/office/drawing/2014/main" id="{46B81A1D-23EB-4A64-AF48-E1954C3997C8}"/>
            </a:ext>
          </a:extLst>
        </xdr:cNvPr>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5" name="フローチャート: 判断 64">
          <a:extLst>
            <a:ext uri="{FF2B5EF4-FFF2-40B4-BE49-F238E27FC236}">
              <a16:creationId xmlns:a16="http://schemas.microsoft.com/office/drawing/2014/main" id="{E41B89B4-D16A-4CFA-A8F6-4906B940CB26}"/>
            </a:ext>
          </a:extLst>
        </xdr:cNvPr>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6" name="フローチャート: 判断 65">
          <a:extLst>
            <a:ext uri="{FF2B5EF4-FFF2-40B4-BE49-F238E27FC236}">
              <a16:creationId xmlns:a16="http://schemas.microsoft.com/office/drawing/2014/main" id="{9B6DDA57-A10E-436F-BE57-DDFB70665CC6}"/>
            </a:ext>
          </a:extLst>
        </xdr:cNvPr>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2A7BACC-727A-47F5-A43D-0FC519A57D0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CB62ECE-1178-4861-9D26-35C9EB40555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80AFCEE-F42B-4D0B-B8F8-17CCD7A364D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0681E50-65E8-48B8-8D5C-970F9E87AFE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EECEEB8-6F62-429A-9B36-AFA071E0569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76019</xdr:rowOff>
    </xdr:from>
    <xdr:to>
      <xdr:col>24</xdr:col>
      <xdr:colOff>114300</xdr:colOff>
      <xdr:row>34</xdr:row>
      <xdr:rowOff>6169</xdr:rowOff>
    </xdr:to>
    <xdr:sp macro="" textlink="">
      <xdr:nvSpPr>
        <xdr:cNvPr id="72" name="楕円 71">
          <a:extLst>
            <a:ext uri="{FF2B5EF4-FFF2-40B4-BE49-F238E27FC236}">
              <a16:creationId xmlns:a16="http://schemas.microsoft.com/office/drawing/2014/main" id="{B4879096-510B-4E2D-A481-F6929FC1936A}"/>
            </a:ext>
          </a:extLst>
        </xdr:cNvPr>
        <xdr:cNvSpPr/>
      </xdr:nvSpPr>
      <xdr:spPr>
        <a:xfrm>
          <a:off x="4584700" y="573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162396</xdr:rowOff>
    </xdr:from>
    <xdr:ext cx="405111" cy="259045"/>
    <xdr:sp macro="" textlink="">
      <xdr:nvSpPr>
        <xdr:cNvPr id="73" name="【図書館】&#10;有形固定資産減価償却率該当値テキスト">
          <a:extLst>
            <a:ext uri="{FF2B5EF4-FFF2-40B4-BE49-F238E27FC236}">
              <a16:creationId xmlns:a16="http://schemas.microsoft.com/office/drawing/2014/main" id="{C5D8FD80-F7D3-4823-9123-2894A4065A5B}"/>
            </a:ext>
          </a:extLst>
        </xdr:cNvPr>
        <xdr:cNvSpPr txBox="1"/>
      </xdr:nvSpPr>
      <xdr:spPr>
        <a:xfrm>
          <a:off x="4673600" y="5648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144599</xdr:rowOff>
    </xdr:from>
    <xdr:to>
      <xdr:col>20</xdr:col>
      <xdr:colOff>38100</xdr:colOff>
      <xdr:row>34</xdr:row>
      <xdr:rowOff>74749</xdr:rowOff>
    </xdr:to>
    <xdr:sp macro="" textlink="">
      <xdr:nvSpPr>
        <xdr:cNvPr id="74" name="楕円 73">
          <a:extLst>
            <a:ext uri="{FF2B5EF4-FFF2-40B4-BE49-F238E27FC236}">
              <a16:creationId xmlns:a16="http://schemas.microsoft.com/office/drawing/2014/main" id="{62D4221F-5E61-46CA-AB32-FAF7A58A6B23}"/>
            </a:ext>
          </a:extLst>
        </xdr:cNvPr>
        <xdr:cNvSpPr/>
      </xdr:nvSpPr>
      <xdr:spPr>
        <a:xfrm>
          <a:off x="3746500" y="580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126819</xdr:rowOff>
    </xdr:from>
    <xdr:to>
      <xdr:col>24</xdr:col>
      <xdr:colOff>63500</xdr:colOff>
      <xdr:row>34</xdr:row>
      <xdr:rowOff>23949</xdr:rowOff>
    </xdr:to>
    <xdr:cxnSp macro="">
      <xdr:nvCxnSpPr>
        <xdr:cNvPr id="75" name="直線コネクタ 74">
          <a:extLst>
            <a:ext uri="{FF2B5EF4-FFF2-40B4-BE49-F238E27FC236}">
              <a16:creationId xmlns:a16="http://schemas.microsoft.com/office/drawing/2014/main" id="{F27A80E0-672C-4A85-B2C0-7EC09ABAC50E}"/>
            </a:ext>
          </a:extLst>
        </xdr:cNvPr>
        <xdr:cNvCxnSpPr/>
      </xdr:nvCxnSpPr>
      <xdr:spPr>
        <a:xfrm flipV="1">
          <a:off x="3797300" y="5784669"/>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41728</xdr:rowOff>
    </xdr:from>
    <xdr:to>
      <xdr:col>15</xdr:col>
      <xdr:colOff>101600</xdr:colOff>
      <xdr:row>34</xdr:row>
      <xdr:rowOff>143328</xdr:rowOff>
    </xdr:to>
    <xdr:sp macro="" textlink="">
      <xdr:nvSpPr>
        <xdr:cNvPr id="76" name="楕円 75">
          <a:extLst>
            <a:ext uri="{FF2B5EF4-FFF2-40B4-BE49-F238E27FC236}">
              <a16:creationId xmlns:a16="http://schemas.microsoft.com/office/drawing/2014/main" id="{76D7FCC4-3352-4931-BC27-76C2F7C80533}"/>
            </a:ext>
          </a:extLst>
        </xdr:cNvPr>
        <xdr:cNvSpPr/>
      </xdr:nvSpPr>
      <xdr:spPr>
        <a:xfrm>
          <a:off x="28575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23949</xdr:rowOff>
    </xdr:from>
    <xdr:to>
      <xdr:col>19</xdr:col>
      <xdr:colOff>177800</xdr:colOff>
      <xdr:row>34</xdr:row>
      <xdr:rowOff>92528</xdr:rowOff>
    </xdr:to>
    <xdr:cxnSp macro="">
      <xdr:nvCxnSpPr>
        <xdr:cNvPr id="77" name="直線コネクタ 76">
          <a:extLst>
            <a:ext uri="{FF2B5EF4-FFF2-40B4-BE49-F238E27FC236}">
              <a16:creationId xmlns:a16="http://schemas.microsoft.com/office/drawing/2014/main" id="{B3CE3251-EF69-4A39-B12B-C40ED1B86147}"/>
            </a:ext>
          </a:extLst>
        </xdr:cNvPr>
        <xdr:cNvCxnSpPr/>
      </xdr:nvCxnSpPr>
      <xdr:spPr>
        <a:xfrm flipV="1">
          <a:off x="2908300" y="5853249"/>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110308</xdr:rowOff>
    </xdr:from>
    <xdr:to>
      <xdr:col>10</xdr:col>
      <xdr:colOff>165100</xdr:colOff>
      <xdr:row>35</xdr:row>
      <xdr:rowOff>40458</xdr:rowOff>
    </xdr:to>
    <xdr:sp macro="" textlink="">
      <xdr:nvSpPr>
        <xdr:cNvPr id="78" name="楕円 77">
          <a:extLst>
            <a:ext uri="{FF2B5EF4-FFF2-40B4-BE49-F238E27FC236}">
              <a16:creationId xmlns:a16="http://schemas.microsoft.com/office/drawing/2014/main" id="{60A862C0-103A-441B-B6D8-83DBD126860E}"/>
            </a:ext>
          </a:extLst>
        </xdr:cNvPr>
        <xdr:cNvSpPr/>
      </xdr:nvSpPr>
      <xdr:spPr>
        <a:xfrm>
          <a:off x="1968500" y="593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92528</xdr:rowOff>
    </xdr:from>
    <xdr:to>
      <xdr:col>15</xdr:col>
      <xdr:colOff>50800</xdr:colOff>
      <xdr:row>34</xdr:row>
      <xdr:rowOff>161108</xdr:rowOff>
    </xdr:to>
    <xdr:cxnSp macro="">
      <xdr:nvCxnSpPr>
        <xdr:cNvPr id="79" name="直線コネクタ 78">
          <a:extLst>
            <a:ext uri="{FF2B5EF4-FFF2-40B4-BE49-F238E27FC236}">
              <a16:creationId xmlns:a16="http://schemas.microsoft.com/office/drawing/2014/main" id="{9E959632-850C-4723-99B7-F44B291ADF6B}"/>
            </a:ext>
          </a:extLst>
        </xdr:cNvPr>
        <xdr:cNvCxnSpPr/>
      </xdr:nvCxnSpPr>
      <xdr:spPr>
        <a:xfrm flipV="1">
          <a:off x="2019300" y="59218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44649</xdr:rowOff>
    </xdr:from>
    <xdr:ext cx="405111" cy="259045"/>
    <xdr:sp macro="" textlink="">
      <xdr:nvSpPr>
        <xdr:cNvPr id="80" name="n_1aveValue【図書館】&#10;有形固定資産減価償却率">
          <a:extLst>
            <a:ext uri="{FF2B5EF4-FFF2-40B4-BE49-F238E27FC236}">
              <a16:creationId xmlns:a16="http://schemas.microsoft.com/office/drawing/2014/main" id="{CBACE44F-1AA9-4D40-90BD-393C89D700F6}"/>
            </a:ext>
          </a:extLst>
        </xdr:cNvPr>
        <xdr:cNvSpPr txBox="1"/>
      </xdr:nvSpPr>
      <xdr:spPr>
        <a:xfrm>
          <a:off x="35820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87103</xdr:rowOff>
    </xdr:from>
    <xdr:ext cx="405111" cy="259045"/>
    <xdr:sp macro="" textlink="">
      <xdr:nvSpPr>
        <xdr:cNvPr id="81" name="n_2aveValue【図書館】&#10;有形固定資産減価償却率">
          <a:extLst>
            <a:ext uri="{FF2B5EF4-FFF2-40B4-BE49-F238E27FC236}">
              <a16:creationId xmlns:a16="http://schemas.microsoft.com/office/drawing/2014/main" id="{EC80F597-FEF3-400D-BA40-F32BE9F12C47}"/>
            </a:ext>
          </a:extLst>
        </xdr:cNvPr>
        <xdr:cNvSpPr txBox="1"/>
      </xdr:nvSpPr>
      <xdr:spPr>
        <a:xfrm>
          <a:off x="27057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93634</xdr:rowOff>
    </xdr:from>
    <xdr:ext cx="405111" cy="259045"/>
    <xdr:sp macro="" textlink="">
      <xdr:nvSpPr>
        <xdr:cNvPr id="82" name="n_3aveValue【図書館】&#10;有形固定資産減価償却率">
          <a:extLst>
            <a:ext uri="{FF2B5EF4-FFF2-40B4-BE49-F238E27FC236}">
              <a16:creationId xmlns:a16="http://schemas.microsoft.com/office/drawing/2014/main" id="{D4194BBC-E6DC-4316-BF5E-B50C12EEC5B3}"/>
            </a:ext>
          </a:extLst>
        </xdr:cNvPr>
        <xdr:cNvSpPr txBox="1"/>
      </xdr:nvSpPr>
      <xdr:spPr>
        <a:xfrm>
          <a:off x="1816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91276</xdr:rowOff>
    </xdr:from>
    <xdr:ext cx="405111" cy="259045"/>
    <xdr:sp macro="" textlink="">
      <xdr:nvSpPr>
        <xdr:cNvPr id="83" name="n_1mainValue【図書館】&#10;有形固定資産減価償却率">
          <a:extLst>
            <a:ext uri="{FF2B5EF4-FFF2-40B4-BE49-F238E27FC236}">
              <a16:creationId xmlns:a16="http://schemas.microsoft.com/office/drawing/2014/main" id="{E8A627FF-20DA-4D4B-98E3-D0F65BE746C8}"/>
            </a:ext>
          </a:extLst>
        </xdr:cNvPr>
        <xdr:cNvSpPr txBox="1"/>
      </xdr:nvSpPr>
      <xdr:spPr>
        <a:xfrm>
          <a:off x="3582044" y="5577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159855</xdr:rowOff>
    </xdr:from>
    <xdr:ext cx="405111" cy="259045"/>
    <xdr:sp macro="" textlink="">
      <xdr:nvSpPr>
        <xdr:cNvPr id="84" name="n_2mainValue【図書館】&#10;有形固定資産減価償却率">
          <a:extLst>
            <a:ext uri="{FF2B5EF4-FFF2-40B4-BE49-F238E27FC236}">
              <a16:creationId xmlns:a16="http://schemas.microsoft.com/office/drawing/2014/main" id="{8EDA7ABD-4731-4F2A-AC74-492203B6DA20}"/>
            </a:ext>
          </a:extLst>
        </xdr:cNvPr>
        <xdr:cNvSpPr txBox="1"/>
      </xdr:nvSpPr>
      <xdr:spPr>
        <a:xfrm>
          <a:off x="2705744" y="564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56985</xdr:rowOff>
    </xdr:from>
    <xdr:ext cx="405111" cy="259045"/>
    <xdr:sp macro="" textlink="">
      <xdr:nvSpPr>
        <xdr:cNvPr id="85" name="n_3mainValue【図書館】&#10;有形固定資産減価償却率">
          <a:extLst>
            <a:ext uri="{FF2B5EF4-FFF2-40B4-BE49-F238E27FC236}">
              <a16:creationId xmlns:a16="http://schemas.microsoft.com/office/drawing/2014/main" id="{8655D40A-1A58-420D-B286-2DF504229526}"/>
            </a:ext>
          </a:extLst>
        </xdr:cNvPr>
        <xdr:cNvSpPr txBox="1"/>
      </xdr:nvSpPr>
      <xdr:spPr>
        <a:xfrm>
          <a:off x="1816744" y="571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A1FA9C6E-B8E6-4D7C-BE4D-4134B02FFA3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F4D04898-0514-4A56-9499-88E62A73690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F83F1FA7-5359-4523-970D-BD0E861D189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FB375D8C-D2BE-42B0-9A10-61E09B6EEC7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10B2CDF3-B797-43AC-82A9-90D0EC7DFC0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EA58C910-13B2-4515-A09F-595995EF0A9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AFB0C1A8-D8F1-4035-9809-10EB247ED5E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5D649DD6-A77D-4172-8064-F4D7C4AB0E2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EB4B4670-296E-4B45-96A9-F2C56823695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874243F1-79E7-4351-8E3F-5C0389EAF3E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a:extLst>
            <a:ext uri="{FF2B5EF4-FFF2-40B4-BE49-F238E27FC236}">
              <a16:creationId xmlns:a16="http://schemas.microsoft.com/office/drawing/2014/main" id="{8D2BF60E-2A9C-4E24-935E-C14CA379AB7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a:extLst>
            <a:ext uri="{FF2B5EF4-FFF2-40B4-BE49-F238E27FC236}">
              <a16:creationId xmlns:a16="http://schemas.microsoft.com/office/drawing/2014/main" id="{820EE753-899F-485A-8023-DB2EB63C030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a:extLst>
            <a:ext uri="{FF2B5EF4-FFF2-40B4-BE49-F238E27FC236}">
              <a16:creationId xmlns:a16="http://schemas.microsoft.com/office/drawing/2014/main" id="{7CCA739F-BBD3-4C1E-A9B0-FC52C5AC36A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a:extLst>
            <a:ext uri="{FF2B5EF4-FFF2-40B4-BE49-F238E27FC236}">
              <a16:creationId xmlns:a16="http://schemas.microsoft.com/office/drawing/2014/main" id="{B4EA9921-B418-4FF7-A78B-34D57195F104}"/>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a:extLst>
            <a:ext uri="{FF2B5EF4-FFF2-40B4-BE49-F238E27FC236}">
              <a16:creationId xmlns:a16="http://schemas.microsoft.com/office/drawing/2014/main" id="{ADC767AC-94D3-423D-8033-06BC1CA435E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a:extLst>
            <a:ext uri="{FF2B5EF4-FFF2-40B4-BE49-F238E27FC236}">
              <a16:creationId xmlns:a16="http://schemas.microsoft.com/office/drawing/2014/main" id="{445AA8F1-4FB2-4C14-A545-F46ED6D94483}"/>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a:extLst>
            <a:ext uri="{FF2B5EF4-FFF2-40B4-BE49-F238E27FC236}">
              <a16:creationId xmlns:a16="http://schemas.microsoft.com/office/drawing/2014/main" id="{9D277D10-E891-43E2-BBCC-18A0B3F83A5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a:extLst>
            <a:ext uri="{FF2B5EF4-FFF2-40B4-BE49-F238E27FC236}">
              <a16:creationId xmlns:a16="http://schemas.microsoft.com/office/drawing/2014/main" id="{1B797395-07C5-426A-A692-E8B1BE1EF649}"/>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AB24897A-10F0-407A-B7C4-D91C7746048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a:extLst>
            <a:ext uri="{FF2B5EF4-FFF2-40B4-BE49-F238E27FC236}">
              <a16:creationId xmlns:a16="http://schemas.microsoft.com/office/drawing/2014/main" id="{DC2B699C-F8AD-4695-85D3-846E6E3F6B5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a:extLst>
            <a:ext uri="{FF2B5EF4-FFF2-40B4-BE49-F238E27FC236}">
              <a16:creationId xmlns:a16="http://schemas.microsoft.com/office/drawing/2014/main" id="{046732D0-B12D-4D71-B892-03234CAF9D7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101346</xdr:rowOff>
    </xdr:from>
    <xdr:to>
      <xdr:col>54</xdr:col>
      <xdr:colOff>189865</xdr:colOff>
      <xdr:row>41</xdr:row>
      <xdr:rowOff>69342</xdr:rowOff>
    </xdr:to>
    <xdr:cxnSp macro="">
      <xdr:nvCxnSpPr>
        <xdr:cNvPr id="107" name="直線コネクタ 106">
          <a:extLst>
            <a:ext uri="{FF2B5EF4-FFF2-40B4-BE49-F238E27FC236}">
              <a16:creationId xmlns:a16="http://schemas.microsoft.com/office/drawing/2014/main" id="{4B87020A-F41C-4D1E-8C45-0DCF7E74E4B7}"/>
            </a:ext>
          </a:extLst>
        </xdr:cNvPr>
        <xdr:cNvCxnSpPr/>
      </xdr:nvCxnSpPr>
      <xdr:spPr>
        <a:xfrm flipV="1">
          <a:off x="10476865" y="5759196"/>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73169</xdr:rowOff>
    </xdr:from>
    <xdr:ext cx="469744" cy="259045"/>
    <xdr:sp macro="" textlink="">
      <xdr:nvSpPr>
        <xdr:cNvPr id="108" name="【図書館】&#10;一人当たり面積最小値テキスト">
          <a:extLst>
            <a:ext uri="{FF2B5EF4-FFF2-40B4-BE49-F238E27FC236}">
              <a16:creationId xmlns:a16="http://schemas.microsoft.com/office/drawing/2014/main" id="{88AEDCB8-35FB-4E7C-9006-4F69F5E6BE0B}"/>
            </a:ext>
          </a:extLst>
        </xdr:cNvPr>
        <xdr:cNvSpPr txBox="1"/>
      </xdr:nvSpPr>
      <xdr:spPr>
        <a:xfrm>
          <a:off x="10515600" y="710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69342</xdr:rowOff>
    </xdr:from>
    <xdr:to>
      <xdr:col>55</xdr:col>
      <xdr:colOff>88900</xdr:colOff>
      <xdr:row>41</xdr:row>
      <xdr:rowOff>69342</xdr:rowOff>
    </xdr:to>
    <xdr:cxnSp macro="">
      <xdr:nvCxnSpPr>
        <xdr:cNvPr id="109" name="直線コネクタ 108">
          <a:extLst>
            <a:ext uri="{FF2B5EF4-FFF2-40B4-BE49-F238E27FC236}">
              <a16:creationId xmlns:a16="http://schemas.microsoft.com/office/drawing/2014/main" id="{FAB4715A-AF89-478A-B7AE-AE0257D6AA92}"/>
            </a:ext>
          </a:extLst>
        </xdr:cNvPr>
        <xdr:cNvCxnSpPr/>
      </xdr:nvCxnSpPr>
      <xdr:spPr>
        <a:xfrm>
          <a:off x="10388600" y="709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48023</xdr:rowOff>
    </xdr:from>
    <xdr:ext cx="469744" cy="259045"/>
    <xdr:sp macro="" textlink="">
      <xdr:nvSpPr>
        <xdr:cNvPr id="110" name="【図書館】&#10;一人当たり面積最大値テキスト">
          <a:extLst>
            <a:ext uri="{FF2B5EF4-FFF2-40B4-BE49-F238E27FC236}">
              <a16:creationId xmlns:a16="http://schemas.microsoft.com/office/drawing/2014/main" id="{7730BC28-E567-469A-B9E2-6E04F6F71384}"/>
            </a:ext>
          </a:extLst>
        </xdr:cNvPr>
        <xdr:cNvSpPr txBox="1"/>
      </xdr:nvSpPr>
      <xdr:spPr>
        <a:xfrm>
          <a:off x="10515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101346</xdr:rowOff>
    </xdr:from>
    <xdr:to>
      <xdr:col>55</xdr:col>
      <xdr:colOff>88900</xdr:colOff>
      <xdr:row>33</xdr:row>
      <xdr:rowOff>101346</xdr:rowOff>
    </xdr:to>
    <xdr:cxnSp macro="">
      <xdr:nvCxnSpPr>
        <xdr:cNvPr id="111" name="直線コネクタ 110">
          <a:extLst>
            <a:ext uri="{FF2B5EF4-FFF2-40B4-BE49-F238E27FC236}">
              <a16:creationId xmlns:a16="http://schemas.microsoft.com/office/drawing/2014/main" id="{EED9C3AD-C08F-4022-BCAB-2E75A312837C}"/>
            </a:ext>
          </a:extLst>
        </xdr:cNvPr>
        <xdr:cNvCxnSpPr/>
      </xdr:nvCxnSpPr>
      <xdr:spPr>
        <a:xfrm>
          <a:off x="10388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43705</xdr:rowOff>
    </xdr:from>
    <xdr:ext cx="469744" cy="259045"/>
    <xdr:sp macro="" textlink="">
      <xdr:nvSpPr>
        <xdr:cNvPr id="112" name="【図書館】&#10;一人当たり面積平均値テキスト">
          <a:extLst>
            <a:ext uri="{FF2B5EF4-FFF2-40B4-BE49-F238E27FC236}">
              <a16:creationId xmlns:a16="http://schemas.microsoft.com/office/drawing/2014/main" id="{ECACEBF1-B730-4EBC-B37A-357E552A47AE}"/>
            </a:ext>
          </a:extLst>
        </xdr:cNvPr>
        <xdr:cNvSpPr txBox="1"/>
      </xdr:nvSpPr>
      <xdr:spPr>
        <a:xfrm>
          <a:off x="10515600" y="6387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20828</xdr:rowOff>
    </xdr:from>
    <xdr:to>
      <xdr:col>55</xdr:col>
      <xdr:colOff>50800</xdr:colOff>
      <xdr:row>38</xdr:row>
      <xdr:rowOff>122428</xdr:rowOff>
    </xdr:to>
    <xdr:sp macro="" textlink="">
      <xdr:nvSpPr>
        <xdr:cNvPr id="113" name="フローチャート: 判断 112">
          <a:extLst>
            <a:ext uri="{FF2B5EF4-FFF2-40B4-BE49-F238E27FC236}">
              <a16:creationId xmlns:a16="http://schemas.microsoft.com/office/drawing/2014/main" id="{224F18CE-1FB3-4810-B635-C92D33B2A878}"/>
            </a:ext>
          </a:extLst>
        </xdr:cNvPr>
        <xdr:cNvSpPr/>
      </xdr:nvSpPr>
      <xdr:spPr>
        <a:xfrm>
          <a:off x="104267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43688</xdr:rowOff>
    </xdr:from>
    <xdr:to>
      <xdr:col>50</xdr:col>
      <xdr:colOff>165100</xdr:colOff>
      <xdr:row>38</xdr:row>
      <xdr:rowOff>145288</xdr:rowOff>
    </xdr:to>
    <xdr:sp macro="" textlink="">
      <xdr:nvSpPr>
        <xdr:cNvPr id="114" name="フローチャート: 判断 113">
          <a:extLst>
            <a:ext uri="{FF2B5EF4-FFF2-40B4-BE49-F238E27FC236}">
              <a16:creationId xmlns:a16="http://schemas.microsoft.com/office/drawing/2014/main" id="{95B0C9E7-5408-4B65-864F-28655FCD11E5}"/>
            </a:ext>
          </a:extLst>
        </xdr:cNvPr>
        <xdr:cNvSpPr/>
      </xdr:nvSpPr>
      <xdr:spPr>
        <a:xfrm>
          <a:off x="9588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71120</xdr:rowOff>
    </xdr:from>
    <xdr:to>
      <xdr:col>46</xdr:col>
      <xdr:colOff>38100</xdr:colOff>
      <xdr:row>39</xdr:row>
      <xdr:rowOff>1270</xdr:rowOff>
    </xdr:to>
    <xdr:sp macro="" textlink="">
      <xdr:nvSpPr>
        <xdr:cNvPr id="115" name="フローチャート: 判断 114">
          <a:extLst>
            <a:ext uri="{FF2B5EF4-FFF2-40B4-BE49-F238E27FC236}">
              <a16:creationId xmlns:a16="http://schemas.microsoft.com/office/drawing/2014/main" id="{B0B594A0-A204-4A3B-922B-73892E214752}"/>
            </a:ext>
          </a:extLst>
        </xdr:cNvPr>
        <xdr:cNvSpPr/>
      </xdr:nvSpPr>
      <xdr:spPr>
        <a:xfrm>
          <a:off x="8699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50546</xdr:rowOff>
    </xdr:from>
    <xdr:to>
      <xdr:col>41</xdr:col>
      <xdr:colOff>101600</xdr:colOff>
      <xdr:row>37</xdr:row>
      <xdr:rowOff>152146</xdr:rowOff>
    </xdr:to>
    <xdr:sp macro="" textlink="">
      <xdr:nvSpPr>
        <xdr:cNvPr id="116" name="フローチャート: 判断 115">
          <a:extLst>
            <a:ext uri="{FF2B5EF4-FFF2-40B4-BE49-F238E27FC236}">
              <a16:creationId xmlns:a16="http://schemas.microsoft.com/office/drawing/2014/main" id="{6383B1EA-667B-4CEF-8D69-774CF5CC1AA5}"/>
            </a:ext>
          </a:extLst>
        </xdr:cNvPr>
        <xdr:cNvSpPr/>
      </xdr:nvSpPr>
      <xdr:spPr>
        <a:xfrm>
          <a:off x="7810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4305407F-DEAA-4B31-B5F8-7E092D56C2A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DB4C1260-E21F-480D-957C-ACFE6D93AFC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B9FE6D72-073E-41FD-B382-B239CBB0DA4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131262EE-3DC3-42C6-A996-FF4128838F3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443535AB-E7B6-440F-BCEE-AFCF29EC45D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22" name="楕円 121">
          <a:extLst>
            <a:ext uri="{FF2B5EF4-FFF2-40B4-BE49-F238E27FC236}">
              <a16:creationId xmlns:a16="http://schemas.microsoft.com/office/drawing/2014/main" id="{DAAD2348-5DDD-4C0A-98AF-BF8219D72902}"/>
            </a:ext>
          </a:extLst>
        </xdr:cNvPr>
        <xdr:cNvSpPr/>
      </xdr:nvSpPr>
      <xdr:spPr>
        <a:xfrm>
          <a:off x="10426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26687</xdr:rowOff>
    </xdr:from>
    <xdr:ext cx="469744" cy="259045"/>
    <xdr:sp macro="" textlink="">
      <xdr:nvSpPr>
        <xdr:cNvPr id="123" name="【図書館】&#10;一人当たり面積該当値テキスト">
          <a:extLst>
            <a:ext uri="{FF2B5EF4-FFF2-40B4-BE49-F238E27FC236}">
              <a16:creationId xmlns:a16="http://schemas.microsoft.com/office/drawing/2014/main" id="{0516E632-8FA6-4EBE-8E43-06C4519B7D17}"/>
            </a:ext>
          </a:extLst>
        </xdr:cNvPr>
        <xdr:cNvSpPr txBox="1"/>
      </xdr:nvSpPr>
      <xdr:spPr>
        <a:xfrm>
          <a:off x="10515600" y="65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61976</xdr:rowOff>
    </xdr:from>
    <xdr:to>
      <xdr:col>50</xdr:col>
      <xdr:colOff>165100</xdr:colOff>
      <xdr:row>38</xdr:row>
      <xdr:rowOff>163576</xdr:rowOff>
    </xdr:to>
    <xdr:sp macro="" textlink="">
      <xdr:nvSpPr>
        <xdr:cNvPr id="124" name="楕円 123">
          <a:extLst>
            <a:ext uri="{FF2B5EF4-FFF2-40B4-BE49-F238E27FC236}">
              <a16:creationId xmlns:a16="http://schemas.microsoft.com/office/drawing/2014/main" id="{BC01E6F6-1633-4940-89AE-15237FE21A28}"/>
            </a:ext>
          </a:extLst>
        </xdr:cNvPr>
        <xdr:cNvSpPr/>
      </xdr:nvSpPr>
      <xdr:spPr>
        <a:xfrm>
          <a:off x="95885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99060</xdr:rowOff>
    </xdr:from>
    <xdr:to>
      <xdr:col>55</xdr:col>
      <xdr:colOff>0</xdr:colOff>
      <xdr:row>38</xdr:row>
      <xdr:rowOff>112776</xdr:rowOff>
    </xdr:to>
    <xdr:cxnSp macro="">
      <xdr:nvCxnSpPr>
        <xdr:cNvPr id="125" name="直線コネクタ 124">
          <a:extLst>
            <a:ext uri="{FF2B5EF4-FFF2-40B4-BE49-F238E27FC236}">
              <a16:creationId xmlns:a16="http://schemas.microsoft.com/office/drawing/2014/main" id="{ADDCD1A9-9FC6-4763-8E72-DF457C297EFD}"/>
            </a:ext>
          </a:extLst>
        </xdr:cNvPr>
        <xdr:cNvCxnSpPr/>
      </xdr:nvCxnSpPr>
      <xdr:spPr>
        <a:xfrm flipV="1">
          <a:off x="9639300" y="66141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75692</xdr:rowOff>
    </xdr:from>
    <xdr:to>
      <xdr:col>46</xdr:col>
      <xdr:colOff>38100</xdr:colOff>
      <xdr:row>39</xdr:row>
      <xdr:rowOff>5842</xdr:rowOff>
    </xdr:to>
    <xdr:sp macro="" textlink="">
      <xdr:nvSpPr>
        <xdr:cNvPr id="126" name="楕円 125">
          <a:extLst>
            <a:ext uri="{FF2B5EF4-FFF2-40B4-BE49-F238E27FC236}">
              <a16:creationId xmlns:a16="http://schemas.microsoft.com/office/drawing/2014/main" id="{AAFD8E18-8508-4FC4-818B-67322E974DA5}"/>
            </a:ext>
          </a:extLst>
        </xdr:cNvPr>
        <xdr:cNvSpPr/>
      </xdr:nvSpPr>
      <xdr:spPr>
        <a:xfrm>
          <a:off x="86995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112776</xdr:rowOff>
    </xdr:from>
    <xdr:to>
      <xdr:col>50</xdr:col>
      <xdr:colOff>114300</xdr:colOff>
      <xdr:row>38</xdr:row>
      <xdr:rowOff>126492</xdr:rowOff>
    </xdr:to>
    <xdr:cxnSp macro="">
      <xdr:nvCxnSpPr>
        <xdr:cNvPr id="127" name="直線コネクタ 126">
          <a:extLst>
            <a:ext uri="{FF2B5EF4-FFF2-40B4-BE49-F238E27FC236}">
              <a16:creationId xmlns:a16="http://schemas.microsoft.com/office/drawing/2014/main" id="{EE7B55F2-89B7-407A-9A56-6A6FCA469C9A}"/>
            </a:ext>
          </a:extLst>
        </xdr:cNvPr>
        <xdr:cNvCxnSpPr/>
      </xdr:nvCxnSpPr>
      <xdr:spPr>
        <a:xfrm flipV="1">
          <a:off x="8750300" y="66278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89408</xdr:rowOff>
    </xdr:from>
    <xdr:to>
      <xdr:col>41</xdr:col>
      <xdr:colOff>101600</xdr:colOff>
      <xdr:row>39</xdr:row>
      <xdr:rowOff>19558</xdr:rowOff>
    </xdr:to>
    <xdr:sp macro="" textlink="">
      <xdr:nvSpPr>
        <xdr:cNvPr id="128" name="楕円 127">
          <a:extLst>
            <a:ext uri="{FF2B5EF4-FFF2-40B4-BE49-F238E27FC236}">
              <a16:creationId xmlns:a16="http://schemas.microsoft.com/office/drawing/2014/main" id="{F343C01E-03A5-4B4F-94B6-5D72109106B5}"/>
            </a:ext>
          </a:extLst>
        </xdr:cNvPr>
        <xdr:cNvSpPr/>
      </xdr:nvSpPr>
      <xdr:spPr>
        <a:xfrm>
          <a:off x="7810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126492</xdr:rowOff>
    </xdr:from>
    <xdr:to>
      <xdr:col>45</xdr:col>
      <xdr:colOff>177800</xdr:colOff>
      <xdr:row>38</xdr:row>
      <xdr:rowOff>140208</xdr:rowOff>
    </xdr:to>
    <xdr:cxnSp macro="">
      <xdr:nvCxnSpPr>
        <xdr:cNvPr id="129" name="直線コネクタ 128">
          <a:extLst>
            <a:ext uri="{FF2B5EF4-FFF2-40B4-BE49-F238E27FC236}">
              <a16:creationId xmlns:a16="http://schemas.microsoft.com/office/drawing/2014/main" id="{99DB5A2D-68C5-463B-8550-DE61E28FDFC1}"/>
            </a:ext>
          </a:extLst>
        </xdr:cNvPr>
        <xdr:cNvCxnSpPr/>
      </xdr:nvCxnSpPr>
      <xdr:spPr>
        <a:xfrm flipV="1">
          <a:off x="7861300" y="66415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161815</xdr:rowOff>
    </xdr:from>
    <xdr:ext cx="469744" cy="259045"/>
    <xdr:sp macro="" textlink="">
      <xdr:nvSpPr>
        <xdr:cNvPr id="130" name="n_1aveValue【図書館】&#10;一人当たり面積">
          <a:extLst>
            <a:ext uri="{FF2B5EF4-FFF2-40B4-BE49-F238E27FC236}">
              <a16:creationId xmlns:a16="http://schemas.microsoft.com/office/drawing/2014/main" id="{760720C7-9E52-498B-9671-4A740FF856D4}"/>
            </a:ext>
          </a:extLst>
        </xdr:cNvPr>
        <xdr:cNvSpPr txBox="1"/>
      </xdr:nvSpPr>
      <xdr:spPr>
        <a:xfrm>
          <a:off x="93917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17797</xdr:rowOff>
    </xdr:from>
    <xdr:ext cx="469744" cy="259045"/>
    <xdr:sp macro="" textlink="">
      <xdr:nvSpPr>
        <xdr:cNvPr id="131" name="n_2aveValue【図書館】&#10;一人当たり面積">
          <a:extLst>
            <a:ext uri="{FF2B5EF4-FFF2-40B4-BE49-F238E27FC236}">
              <a16:creationId xmlns:a16="http://schemas.microsoft.com/office/drawing/2014/main" id="{4BD293A3-2DF7-453B-B07E-A73A56315671}"/>
            </a:ext>
          </a:extLst>
        </xdr:cNvPr>
        <xdr:cNvSpPr txBox="1"/>
      </xdr:nvSpPr>
      <xdr:spPr>
        <a:xfrm>
          <a:off x="8515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168673</xdr:rowOff>
    </xdr:from>
    <xdr:ext cx="469744" cy="259045"/>
    <xdr:sp macro="" textlink="">
      <xdr:nvSpPr>
        <xdr:cNvPr id="132" name="n_3aveValue【図書館】&#10;一人当たり面積">
          <a:extLst>
            <a:ext uri="{FF2B5EF4-FFF2-40B4-BE49-F238E27FC236}">
              <a16:creationId xmlns:a16="http://schemas.microsoft.com/office/drawing/2014/main" id="{6BE17DEE-C456-4670-8B54-79738C9C5D42}"/>
            </a:ext>
          </a:extLst>
        </xdr:cNvPr>
        <xdr:cNvSpPr txBox="1"/>
      </xdr:nvSpPr>
      <xdr:spPr>
        <a:xfrm>
          <a:off x="7626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154703</xdr:rowOff>
    </xdr:from>
    <xdr:ext cx="469744" cy="259045"/>
    <xdr:sp macro="" textlink="">
      <xdr:nvSpPr>
        <xdr:cNvPr id="133" name="n_1mainValue【図書館】&#10;一人当たり面積">
          <a:extLst>
            <a:ext uri="{FF2B5EF4-FFF2-40B4-BE49-F238E27FC236}">
              <a16:creationId xmlns:a16="http://schemas.microsoft.com/office/drawing/2014/main" id="{245A34FE-A26D-4105-B18C-2E5959E9E16B}"/>
            </a:ext>
          </a:extLst>
        </xdr:cNvPr>
        <xdr:cNvSpPr txBox="1"/>
      </xdr:nvSpPr>
      <xdr:spPr>
        <a:xfrm>
          <a:off x="9391727" y="666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168419</xdr:rowOff>
    </xdr:from>
    <xdr:ext cx="469744" cy="259045"/>
    <xdr:sp macro="" textlink="">
      <xdr:nvSpPr>
        <xdr:cNvPr id="134" name="n_2mainValue【図書館】&#10;一人当たり面積">
          <a:extLst>
            <a:ext uri="{FF2B5EF4-FFF2-40B4-BE49-F238E27FC236}">
              <a16:creationId xmlns:a16="http://schemas.microsoft.com/office/drawing/2014/main" id="{ACACA11D-A127-47E4-BD28-F32716D089DD}"/>
            </a:ext>
          </a:extLst>
        </xdr:cNvPr>
        <xdr:cNvSpPr txBox="1"/>
      </xdr:nvSpPr>
      <xdr:spPr>
        <a:xfrm>
          <a:off x="8515427" y="668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10685</xdr:rowOff>
    </xdr:from>
    <xdr:ext cx="469744" cy="259045"/>
    <xdr:sp macro="" textlink="">
      <xdr:nvSpPr>
        <xdr:cNvPr id="135" name="n_3mainValue【図書館】&#10;一人当たり面積">
          <a:extLst>
            <a:ext uri="{FF2B5EF4-FFF2-40B4-BE49-F238E27FC236}">
              <a16:creationId xmlns:a16="http://schemas.microsoft.com/office/drawing/2014/main" id="{757F9E2E-43CC-4B3C-866C-00F9A0DB67AC}"/>
            </a:ext>
          </a:extLst>
        </xdr:cNvPr>
        <xdr:cNvSpPr txBox="1"/>
      </xdr:nvSpPr>
      <xdr:spPr>
        <a:xfrm>
          <a:off x="7626427" y="669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a:extLst>
            <a:ext uri="{FF2B5EF4-FFF2-40B4-BE49-F238E27FC236}">
              <a16:creationId xmlns:a16="http://schemas.microsoft.com/office/drawing/2014/main" id="{A522A469-3AB4-422B-919D-9B048FF3F56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a:extLst>
            <a:ext uri="{FF2B5EF4-FFF2-40B4-BE49-F238E27FC236}">
              <a16:creationId xmlns:a16="http://schemas.microsoft.com/office/drawing/2014/main" id="{17572095-DCBD-43BE-AE61-6C5E54BF86F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a:extLst>
            <a:ext uri="{FF2B5EF4-FFF2-40B4-BE49-F238E27FC236}">
              <a16:creationId xmlns:a16="http://schemas.microsoft.com/office/drawing/2014/main" id="{1CE45DC1-CBB9-4B08-B658-5CCFC97EFC3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a:extLst>
            <a:ext uri="{FF2B5EF4-FFF2-40B4-BE49-F238E27FC236}">
              <a16:creationId xmlns:a16="http://schemas.microsoft.com/office/drawing/2014/main" id="{23706A2D-5DDC-4077-8C1A-1332F9C812A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a:extLst>
            <a:ext uri="{FF2B5EF4-FFF2-40B4-BE49-F238E27FC236}">
              <a16:creationId xmlns:a16="http://schemas.microsoft.com/office/drawing/2014/main" id="{4189E8DE-A525-49BA-9F78-881BA8E57F2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a:extLst>
            <a:ext uri="{FF2B5EF4-FFF2-40B4-BE49-F238E27FC236}">
              <a16:creationId xmlns:a16="http://schemas.microsoft.com/office/drawing/2014/main" id="{CAB0A0F9-E839-4A9C-9797-1501163EE16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a:extLst>
            <a:ext uri="{FF2B5EF4-FFF2-40B4-BE49-F238E27FC236}">
              <a16:creationId xmlns:a16="http://schemas.microsoft.com/office/drawing/2014/main" id="{9D718524-5212-4F5C-ADE4-13DE5913402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a:extLst>
            <a:ext uri="{FF2B5EF4-FFF2-40B4-BE49-F238E27FC236}">
              <a16:creationId xmlns:a16="http://schemas.microsoft.com/office/drawing/2014/main" id="{2527500E-3F97-44BA-85C7-2B1E9C4F8E0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a:extLst>
            <a:ext uri="{FF2B5EF4-FFF2-40B4-BE49-F238E27FC236}">
              <a16:creationId xmlns:a16="http://schemas.microsoft.com/office/drawing/2014/main" id="{6DFC0777-C9EC-4E76-AA00-98C06FC7D26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a:extLst>
            <a:ext uri="{FF2B5EF4-FFF2-40B4-BE49-F238E27FC236}">
              <a16:creationId xmlns:a16="http://schemas.microsoft.com/office/drawing/2014/main" id="{3E534849-F536-4D6B-8956-93CC8ED186E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6" name="直線コネクタ 145">
          <a:extLst>
            <a:ext uri="{FF2B5EF4-FFF2-40B4-BE49-F238E27FC236}">
              <a16:creationId xmlns:a16="http://schemas.microsoft.com/office/drawing/2014/main" id="{D475971C-4DBC-427D-B46A-A93D5EAB6E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7" name="テキスト ボックス 146">
          <a:extLst>
            <a:ext uri="{FF2B5EF4-FFF2-40B4-BE49-F238E27FC236}">
              <a16:creationId xmlns:a16="http://schemas.microsoft.com/office/drawing/2014/main" id="{59D49EC2-A337-4D80-9368-F4EAC1860694}"/>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8" name="直線コネクタ 147">
          <a:extLst>
            <a:ext uri="{FF2B5EF4-FFF2-40B4-BE49-F238E27FC236}">
              <a16:creationId xmlns:a16="http://schemas.microsoft.com/office/drawing/2014/main" id="{2CCA3E7A-D7A5-4F41-9EE1-3EB94560727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9" name="テキスト ボックス 148">
          <a:extLst>
            <a:ext uri="{FF2B5EF4-FFF2-40B4-BE49-F238E27FC236}">
              <a16:creationId xmlns:a16="http://schemas.microsoft.com/office/drawing/2014/main" id="{94EE41C3-6E9E-4C47-BF60-E20D36D5E3F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0" name="直線コネクタ 149">
          <a:extLst>
            <a:ext uri="{FF2B5EF4-FFF2-40B4-BE49-F238E27FC236}">
              <a16:creationId xmlns:a16="http://schemas.microsoft.com/office/drawing/2014/main" id="{3B21BA76-38F2-4F22-AE5A-B053053C2EA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1" name="テキスト ボックス 150">
          <a:extLst>
            <a:ext uri="{FF2B5EF4-FFF2-40B4-BE49-F238E27FC236}">
              <a16:creationId xmlns:a16="http://schemas.microsoft.com/office/drawing/2014/main" id="{CED97D77-D6C7-441C-87D0-B21C1483DF9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2" name="直線コネクタ 151">
          <a:extLst>
            <a:ext uri="{FF2B5EF4-FFF2-40B4-BE49-F238E27FC236}">
              <a16:creationId xmlns:a16="http://schemas.microsoft.com/office/drawing/2014/main" id="{DB1E0F22-F713-48DA-AB78-13455199418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3" name="テキスト ボックス 152">
          <a:extLst>
            <a:ext uri="{FF2B5EF4-FFF2-40B4-BE49-F238E27FC236}">
              <a16:creationId xmlns:a16="http://schemas.microsoft.com/office/drawing/2014/main" id="{ED9DA88F-EC2C-46B4-87F5-8D481C78361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4" name="直線コネクタ 153">
          <a:extLst>
            <a:ext uri="{FF2B5EF4-FFF2-40B4-BE49-F238E27FC236}">
              <a16:creationId xmlns:a16="http://schemas.microsoft.com/office/drawing/2014/main" id="{9F74EEC7-133B-4C1A-9415-159549BE68E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5" name="テキスト ボックス 154">
          <a:extLst>
            <a:ext uri="{FF2B5EF4-FFF2-40B4-BE49-F238E27FC236}">
              <a16:creationId xmlns:a16="http://schemas.microsoft.com/office/drawing/2014/main" id="{73771325-368A-498F-94BE-26EEA8FB021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6" name="直線コネクタ 155">
          <a:extLst>
            <a:ext uri="{FF2B5EF4-FFF2-40B4-BE49-F238E27FC236}">
              <a16:creationId xmlns:a16="http://schemas.microsoft.com/office/drawing/2014/main" id="{D1099097-02BC-40C4-B152-11809D07C85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7" name="テキスト ボックス 156">
          <a:extLst>
            <a:ext uri="{FF2B5EF4-FFF2-40B4-BE49-F238E27FC236}">
              <a16:creationId xmlns:a16="http://schemas.microsoft.com/office/drawing/2014/main" id="{A9EB850A-04D6-4E6A-9794-A4CB2990FDC1}"/>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a:extLst>
            <a:ext uri="{FF2B5EF4-FFF2-40B4-BE49-F238E27FC236}">
              <a16:creationId xmlns:a16="http://schemas.microsoft.com/office/drawing/2014/main" id="{C2B36CF6-030C-4503-8A35-94DE6A53257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9" name="テキスト ボックス 158">
          <a:extLst>
            <a:ext uri="{FF2B5EF4-FFF2-40B4-BE49-F238E27FC236}">
              <a16:creationId xmlns:a16="http://schemas.microsoft.com/office/drawing/2014/main" id="{AEFE5F87-3A44-4C7F-88E6-E1A5BBFB21CB}"/>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体育館・プール】&#10;有形固定資産減価償却率グラフ枠">
          <a:extLst>
            <a:ext uri="{FF2B5EF4-FFF2-40B4-BE49-F238E27FC236}">
              <a16:creationId xmlns:a16="http://schemas.microsoft.com/office/drawing/2014/main" id="{F3681773-55AA-4BE5-863D-0BF5A229644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111034</xdr:rowOff>
    </xdr:to>
    <xdr:cxnSp macro="">
      <xdr:nvCxnSpPr>
        <xdr:cNvPr id="161" name="直線コネクタ 160">
          <a:extLst>
            <a:ext uri="{FF2B5EF4-FFF2-40B4-BE49-F238E27FC236}">
              <a16:creationId xmlns:a16="http://schemas.microsoft.com/office/drawing/2014/main" id="{8D351EF6-8423-4EA3-8708-C91C85E7FBBB}"/>
            </a:ext>
          </a:extLst>
        </xdr:cNvPr>
        <xdr:cNvCxnSpPr/>
      </xdr:nvCxnSpPr>
      <xdr:spPr>
        <a:xfrm flipV="1">
          <a:off x="4634865" y="9470572"/>
          <a:ext cx="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114861</xdr:rowOff>
    </xdr:from>
    <xdr:ext cx="340478" cy="259045"/>
    <xdr:sp macro="" textlink="">
      <xdr:nvSpPr>
        <xdr:cNvPr id="162" name="【体育館・プール】&#10;有形固定資産減価償却率最小値テキスト">
          <a:extLst>
            <a:ext uri="{FF2B5EF4-FFF2-40B4-BE49-F238E27FC236}">
              <a16:creationId xmlns:a16="http://schemas.microsoft.com/office/drawing/2014/main" id="{09D31BD1-A4FE-479F-9A2E-D69020729084}"/>
            </a:ext>
          </a:extLst>
        </xdr:cNvPr>
        <xdr:cNvSpPr txBox="1"/>
      </xdr:nvSpPr>
      <xdr:spPr>
        <a:xfrm>
          <a:off x="4673600" y="11087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111034</xdr:rowOff>
    </xdr:from>
    <xdr:to>
      <xdr:col>24</xdr:col>
      <xdr:colOff>152400</xdr:colOff>
      <xdr:row>64</xdr:row>
      <xdr:rowOff>111034</xdr:rowOff>
    </xdr:to>
    <xdr:cxnSp macro="">
      <xdr:nvCxnSpPr>
        <xdr:cNvPr id="163" name="直線コネクタ 162">
          <a:extLst>
            <a:ext uri="{FF2B5EF4-FFF2-40B4-BE49-F238E27FC236}">
              <a16:creationId xmlns:a16="http://schemas.microsoft.com/office/drawing/2014/main" id="{4A82B276-6906-49F0-8484-5EB95B0470EE}"/>
            </a:ext>
          </a:extLst>
        </xdr:cNvPr>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4" name="【体育館・プール】&#10;有形固定資産減価償却率最大値テキスト">
          <a:extLst>
            <a:ext uri="{FF2B5EF4-FFF2-40B4-BE49-F238E27FC236}">
              <a16:creationId xmlns:a16="http://schemas.microsoft.com/office/drawing/2014/main" id="{E8A549AC-9CDB-4198-A7D0-F090145DAFEC}"/>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5" name="直線コネクタ 164">
          <a:extLst>
            <a:ext uri="{FF2B5EF4-FFF2-40B4-BE49-F238E27FC236}">
              <a16:creationId xmlns:a16="http://schemas.microsoft.com/office/drawing/2014/main" id="{00778CE8-EE57-449C-9138-97C113F3B2DA}"/>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86014</xdr:rowOff>
    </xdr:from>
    <xdr:ext cx="405111" cy="259045"/>
    <xdr:sp macro="" textlink="">
      <xdr:nvSpPr>
        <xdr:cNvPr id="166" name="【体育館・プール】&#10;有形固定資産減価償却率平均値テキスト">
          <a:extLst>
            <a:ext uri="{FF2B5EF4-FFF2-40B4-BE49-F238E27FC236}">
              <a16:creationId xmlns:a16="http://schemas.microsoft.com/office/drawing/2014/main" id="{9BF9F588-CF01-446D-A163-B2EB0C95CACC}"/>
            </a:ext>
          </a:extLst>
        </xdr:cNvPr>
        <xdr:cNvSpPr txBox="1"/>
      </xdr:nvSpPr>
      <xdr:spPr>
        <a:xfrm>
          <a:off x="4673600" y="1003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167" name="フローチャート: 判断 166">
          <a:extLst>
            <a:ext uri="{FF2B5EF4-FFF2-40B4-BE49-F238E27FC236}">
              <a16:creationId xmlns:a16="http://schemas.microsoft.com/office/drawing/2014/main" id="{C92F0C60-75C8-4711-A113-F6C820922A21}"/>
            </a:ext>
          </a:extLst>
        </xdr:cNvPr>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86360</xdr:rowOff>
    </xdr:from>
    <xdr:to>
      <xdr:col>20</xdr:col>
      <xdr:colOff>38100</xdr:colOff>
      <xdr:row>59</xdr:row>
      <xdr:rowOff>16510</xdr:rowOff>
    </xdr:to>
    <xdr:sp macro="" textlink="">
      <xdr:nvSpPr>
        <xdr:cNvPr id="168" name="フローチャート: 判断 167">
          <a:extLst>
            <a:ext uri="{FF2B5EF4-FFF2-40B4-BE49-F238E27FC236}">
              <a16:creationId xmlns:a16="http://schemas.microsoft.com/office/drawing/2014/main" id="{C14A292A-E42F-4379-80F6-FB17274B7C1A}"/>
            </a:ext>
          </a:extLst>
        </xdr:cNvPr>
        <xdr:cNvSpPr/>
      </xdr:nvSpPr>
      <xdr:spPr>
        <a:xfrm>
          <a:off x="3746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117384</xdr:rowOff>
    </xdr:from>
    <xdr:to>
      <xdr:col>15</xdr:col>
      <xdr:colOff>101600</xdr:colOff>
      <xdr:row>59</xdr:row>
      <xdr:rowOff>47534</xdr:rowOff>
    </xdr:to>
    <xdr:sp macro="" textlink="">
      <xdr:nvSpPr>
        <xdr:cNvPr id="169" name="フローチャート: 判断 168">
          <a:extLst>
            <a:ext uri="{FF2B5EF4-FFF2-40B4-BE49-F238E27FC236}">
              <a16:creationId xmlns:a16="http://schemas.microsoft.com/office/drawing/2014/main" id="{B3F34928-3192-4546-B53C-B76CF649223D}"/>
            </a:ext>
          </a:extLst>
        </xdr:cNvPr>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9616</xdr:rowOff>
    </xdr:from>
    <xdr:to>
      <xdr:col>10</xdr:col>
      <xdr:colOff>165100</xdr:colOff>
      <xdr:row>58</xdr:row>
      <xdr:rowOff>111216</xdr:rowOff>
    </xdr:to>
    <xdr:sp macro="" textlink="">
      <xdr:nvSpPr>
        <xdr:cNvPr id="170" name="フローチャート: 判断 169">
          <a:extLst>
            <a:ext uri="{FF2B5EF4-FFF2-40B4-BE49-F238E27FC236}">
              <a16:creationId xmlns:a16="http://schemas.microsoft.com/office/drawing/2014/main" id="{A327D018-08A0-4912-B31E-08F940532774}"/>
            </a:ext>
          </a:extLst>
        </xdr:cNvPr>
        <xdr:cNvSpPr/>
      </xdr:nvSpPr>
      <xdr:spPr>
        <a:xfrm>
          <a:off x="1968500" y="995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6D356BAF-8864-4E3B-A66D-4C75A94DCBC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9B1E82D1-A1A6-4F97-8852-DC950373FF3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EF3475A6-958E-476A-B080-5F5915A8BFA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ABDD7267-4F03-4F75-8257-AA767864B18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9BB5EE11-E86C-4662-B884-91F20E26B37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120650</xdr:rowOff>
    </xdr:from>
    <xdr:to>
      <xdr:col>24</xdr:col>
      <xdr:colOff>114300</xdr:colOff>
      <xdr:row>58</xdr:row>
      <xdr:rowOff>50800</xdr:rowOff>
    </xdr:to>
    <xdr:sp macro="" textlink="">
      <xdr:nvSpPr>
        <xdr:cNvPr id="176" name="楕円 175">
          <a:extLst>
            <a:ext uri="{FF2B5EF4-FFF2-40B4-BE49-F238E27FC236}">
              <a16:creationId xmlns:a16="http://schemas.microsoft.com/office/drawing/2014/main" id="{1B71E263-0C62-4626-A6BD-2934DD60C6BA}"/>
            </a:ext>
          </a:extLst>
        </xdr:cNvPr>
        <xdr:cNvSpPr/>
      </xdr:nvSpPr>
      <xdr:spPr>
        <a:xfrm>
          <a:off x="4584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143527</xdr:rowOff>
    </xdr:from>
    <xdr:ext cx="405111" cy="259045"/>
    <xdr:sp macro="" textlink="">
      <xdr:nvSpPr>
        <xdr:cNvPr id="177" name="【体育館・プール】&#10;有形固定資産減価償却率該当値テキスト">
          <a:extLst>
            <a:ext uri="{FF2B5EF4-FFF2-40B4-BE49-F238E27FC236}">
              <a16:creationId xmlns:a16="http://schemas.microsoft.com/office/drawing/2014/main" id="{E7822C86-C055-477D-8461-277F4CBD9BE4}"/>
            </a:ext>
          </a:extLst>
        </xdr:cNvPr>
        <xdr:cNvSpPr txBox="1"/>
      </xdr:nvSpPr>
      <xdr:spPr>
        <a:xfrm>
          <a:off x="4673600"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158206</xdr:rowOff>
    </xdr:from>
    <xdr:to>
      <xdr:col>20</xdr:col>
      <xdr:colOff>38100</xdr:colOff>
      <xdr:row>58</xdr:row>
      <xdr:rowOff>88356</xdr:rowOff>
    </xdr:to>
    <xdr:sp macro="" textlink="">
      <xdr:nvSpPr>
        <xdr:cNvPr id="178" name="楕円 177">
          <a:extLst>
            <a:ext uri="{FF2B5EF4-FFF2-40B4-BE49-F238E27FC236}">
              <a16:creationId xmlns:a16="http://schemas.microsoft.com/office/drawing/2014/main" id="{3B058420-AE15-43F8-8988-34A7A5BE779B}"/>
            </a:ext>
          </a:extLst>
        </xdr:cNvPr>
        <xdr:cNvSpPr/>
      </xdr:nvSpPr>
      <xdr:spPr>
        <a:xfrm>
          <a:off x="3746500" y="99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0</xdr:rowOff>
    </xdr:from>
    <xdr:to>
      <xdr:col>24</xdr:col>
      <xdr:colOff>63500</xdr:colOff>
      <xdr:row>58</xdr:row>
      <xdr:rowOff>37556</xdr:rowOff>
    </xdr:to>
    <xdr:cxnSp macro="">
      <xdr:nvCxnSpPr>
        <xdr:cNvPr id="179" name="直線コネクタ 178">
          <a:extLst>
            <a:ext uri="{FF2B5EF4-FFF2-40B4-BE49-F238E27FC236}">
              <a16:creationId xmlns:a16="http://schemas.microsoft.com/office/drawing/2014/main" id="{C2CDD5FF-3332-4814-BB3F-5A4D63496FA0}"/>
            </a:ext>
          </a:extLst>
        </xdr:cNvPr>
        <xdr:cNvCxnSpPr/>
      </xdr:nvCxnSpPr>
      <xdr:spPr>
        <a:xfrm flipV="1">
          <a:off x="3797300" y="994410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9616</xdr:rowOff>
    </xdr:from>
    <xdr:to>
      <xdr:col>15</xdr:col>
      <xdr:colOff>101600</xdr:colOff>
      <xdr:row>58</xdr:row>
      <xdr:rowOff>111216</xdr:rowOff>
    </xdr:to>
    <xdr:sp macro="" textlink="">
      <xdr:nvSpPr>
        <xdr:cNvPr id="180" name="楕円 179">
          <a:extLst>
            <a:ext uri="{FF2B5EF4-FFF2-40B4-BE49-F238E27FC236}">
              <a16:creationId xmlns:a16="http://schemas.microsoft.com/office/drawing/2014/main" id="{9F0A8B94-E161-4747-A7EF-96AE226B6F3F}"/>
            </a:ext>
          </a:extLst>
        </xdr:cNvPr>
        <xdr:cNvSpPr/>
      </xdr:nvSpPr>
      <xdr:spPr>
        <a:xfrm>
          <a:off x="2857500" y="995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37556</xdr:rowOff>
    </xdr:from>
    <xdr:to>
      <xdr:col>19</xdr:col>
      <xdr:colOff>177800</xdr:colOff>
      <xdr:row>58</xdr:row>
      <xdr:rowOff>60416</xdr:rowOff>
    </xdr:to>
    <xdr:cxnSp macro="">
      <xdr:nvCxnSpPr>
        <xdr:cNvPr id="181" name="直線コネクタ 180">
          <a:extLst>
            <a:ext uri="{FF2B5EF4-FFF2-40B4-BE49-F238E27FC236}">
              <a16:creationId xmlns:a16="http://schemas.microsoft.com/office/drawing/2014/main" id="{F9874B80-9DC4-49BF-9446-8FC70B554DB4}"/>
            </a:ext>
          </a:extLst>
        </xdr:cNvPr>
        <xdr:cNvCxnSpPr/>
      </xdr:nvCxnSpPr>
      <xdr:spPr>
        <a:xfrm flipV="1">
          <a:off x="2908300" y="99816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42273</xdr:rowOff>
    </xdr:from>
    <xdr:to>
      <xdr:col>10</xdr:col>
      <xdr:colOff>165100</xdr:colOff>
      <xdr:row>58</xdr:row>
      <xdr:rowOff>143873</xdr:rowOff>
    </xdr:to>
    <xdr:sp macro="" textlink="">
      <xdr:nvSpPr>
        <xdr:cNvPr id="182" name="楕円 181">
          <a:extLst>
            <a:ext uri="{FF2B5EF4-FFF2-40B4-BE49-F238E27FC236}">
              <a16:creationId xmlns:a16="http://schemas.microsoft.com/office/drawing/2014/main" id="{D8520BA8-2C63-4877-9051-ECD7627AE25C}"/>
            </a:ext>
          </a:extLst>
        </xdr:cNvPr>
        <xdr:cNvSpPr/>
      </xdr:nvSpPr>
      <xdr:spPr>
        <a:xfrm>
          <a:off x="1968500" y="99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60416</xdr:rowOff>
    </xdr:from>
    <xdr:to>
      <xdr:col>15</xdr:col>
      <xdr:colOff>50800</xdr:colOff>
      <xdr:row>58</xdr:row>
      <xdr:rowOff>93073</xdr:rowOff>
    </xdr:to>
    <xdr:cxnSp macro="">
      <xdr:nvCxnSpPr>
        <xdr:cNvPr id="183" name="直線コネクタ 182">
          <a:extLst>
            <a:ext uri="{FF2B5EF4-FFF2-40B4-BE49-F238E27FC236}">
              <a16:creationId xmlns:a16="http://schemas.microsoft.com/office/drawing/2014/main" id="{440348D7-D976-48B5-8790-175040E403CA}"/>
            </a:ext>
          </a:extLst>
        </xdr:cNvPr>
        <xdr:cNvCxnSpPr/>
      </xdr:nvCxnSpPr>
      <xdr:spPr>
        <a:xfrm flipV="1">
          <a:off x="2019300" y="100045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7637</xdr:rowOff>
    </xdr:from>
    <xdr:ext cx="405111" cy="259045"/>
    <xdr:sp macro="" textlink="">
      <xdr:nvSpPr>
        <xdr:cNvPr id="184" name="n_1aveValue【体育館・プール】&#10;有形固定資産減価償却率">
          <a:extLst>
            <a:ext uri="{FF2B5EF4-FFF2-40B4-BE49-F238E27FC236}">
              <a16:creationId xmlns:a16="http://schemas.microsoft.com/office/drawing/2014/main" id="{85E7FFB7-F82A-418E-90C9-E4D1B865EFE8}"/>
            </a:ext>
          </a:extLst>
        </xdr:cNvPr>
        <xdr:cNvSpPr txBox="1"/>
      </xdr:nvSpPr>
      <xdr:spPr>
        <a:xfrm>
          <a:off x="35820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38661</xdr:rowOff>
    </xdr:from>
    <xdr:ext cx="405111" cy="259045"/>
    <xdr:sp macro="" textlink="">
      <xdr:nvSpPr>
        <xdr:cNvPr id="185" name="n_2aveValue【体育館・プール】&#10;有形固定資産減価償却率">
          <a:extLst>
            <a:ext uri="{FF2B5EF4-FFF2-40B4-BE49-F238E27FC236}">
              <a16:creationId xmlns:a16="http://schemas.microsoft.com/office/drawing/2014/main" id="{BE903A5D-4F31-4195-9C92-E39051141A09}"/>
            </a:ext>
          </a:extLst>
        </xdr:cNvPr>
        <xdr:cNvSpPr txBox="1"/>
      </xdr:nvSpPr>
      <xdr:spPr>
        <a:xfrm>
          <a:off x="27057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127743</xdr:rowOff>
    </xdr:from>
    <xdr:ext cx="405111" cy="259045"/>
    <xdr:sp macro="" textlink="">
      <xdr:nvSpPr>
        <xdr:cNvPr id="186" name="n_3aveValue【体育館・プール】&#10;有形固定資産減価償却率">
          <a:extLst>
            <a:ext uri="{FF2B5EF4-FFF2-40B4-BE49-F238E27FC236}">
              <a16:creationId xmlns:a16="http://schemas.microsoft.com/office/drawing/2014/main" id="{03728D84-2AD3-49F8-A8A8-D277BC948AFF}"/>
            </a:ext>
          </a:extLst>
        </xdr:cNvPr>
        <xdr:cNvSpPr txBox="1"/>
      </xdr:nvSpPr>
      <xdr:spPr>
        <a:xfrm>
          <a:off x="1816744" y="972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104883</xdr:rowOff>
    </xdr:from>
    <xdr:ext cx="405111" cy="259045"/>
    <xdr:sp macro="" textlink="">
      <xdr:nvSpPr>
        <xdr:cNvPr id="187" name="n_1mainValue【体育館・プール】&#10;有形固定資産減価償却率">
          <a:extLst>
            <a:ext uri="{FF2B5EF4-FFF2-40B4-BE49-F238E27FC236}">
              <a16:creationId xmlns:a16="http://schemas.microsoft.com/office/drawing/2014/main" id="{5BA1D577-DC19-40FC-94C1-7E700089293D}"/>
            </a:ext>
          </a:extLst>
        </xdr:cNvPr>
        <xdr:cNvSpPr txBox="1"/>
      </xdr:nvSpPr>
      <xdr:spPr>
        <a:xfrm>
          <a:off x="3582044" y="970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127743</xdr:rowOff>
    </xdr:from>
    <xdr:ext cx="405111" cy="259045"/>
    <xdr:sp macro="" textlink="">
      <xdr:nvSpPr>
        <xdr:cNvPr id="188" name="n_2mainValue【体育館・プール】&#10;有形固定資産減価償却率">
          <a:extLst>
            <a:ext uri="{FF2B5EF4-FFF2-40B4-BE49-F238E27FC236}">
              <a16:creationId xmlns:a16="http://schemas.microsoft.com/office/drawing/2014/main" id="{D0742E1C-A448-4BEA-AC70-79624359B59B}"/>
            </a:ext>
          </a:extLst>
        </xdr:cNvPr>
        <xdr:cNvSpPr txBox="1"/>
      </xdr:nvSpPr>
      <xdr:spPr>
        <a:xfrm>
          <a:off x="2705744" y="972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135000</xdr:rowOff>
    </xdr:from>
    <xdr:ext cx="405111" cy="259045"/>
    <xdr:sp macro="" textlink="">
      <xdr:nvSpPr>
        <xdr:cNvPr id="189" name="n_3mainValue【体育館・プール】&#10;有形固定資産減価償却率">
          <a:extLst>
            <a:ext uri="{FF2B5EF4-FFF2-40B4-BE49-F238E27FC236}">
              <a16:creationId xmlns:a16="http://schemas.microsoft.com/office/drawing/2014/main" id="{2F0DA4DD-F23C-40A2-99F5-2FC626E4098E}"/>
            </a:ext>
          </a:extLst>
        </xdr:cNvPr>
        <xdr:cNvSpPr txBox="1"/>
      </xdr:nvSpPr>
      <xdr:spPr>
        <a:xfrm>
          <a:off x="1816744" y="10079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a:extLst>
            <a:ext uri="{FF2B5EF4-FFF2-40B4-BE49-F238E27FC236}">
              <a16:creationId xmlns:a16="http://schemas.microsoft.com/office/drawing/2014/main" id="{A1C4E457-93BF-484A-AFBA-196A2B5E1B0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a:extLst>
            <a:ext uri="{FF2B5EF4-FFF2-40B4-BE49-F238E27FC236}">
              <a16:creationId xmlns:a16="http://schemas.microsoft.com/office/drawing/2014/main" id="{CDC4124F-B21C-41D9-860D-A84B8B9AB97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a:extLst>
            <a:ext uri="{FF2B5EF4-FFF2-40B4-BE49-F238E27FC236}">
              <a16:creationId xmlns:a16="http://schemas.microsoft.com/office/drawing/2014/main" id="{6A372E78-42B2-404F-9CAD-D01D31D0EE8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a:extLst>
            <a:ext uri="{FF2B5EF4-FFF2-40B4-BE49-F238E27FC236}">
              <a16:creationId xmlns:a16="http://schemas.microsoft.com/office/drawing/2014/main" id="{39313B50-EF50-4990-BA66-1360EFD8BB0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a:extLst>
            <a:ext uri="{FF2B5EF4-FFF2-40B4-BE49-F238E27FC236}">
              <a16:creationId xmlns:a16="http://schemas.microsoft.com/office/drawing/2014/main" id="{E010CB44-4CAA-4F1D-A8A8-D6BA16946AC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a:extLst>
            <a:ext uri="{FF2B5EF4-FFF2-40B4-BE49-F238E27FC236}">
              <a16:creationId xmlns:a16="http://schemas.microsoft.com/office/drawing/2014/main" id="{6D05C9AB-7CF5-4EC4-93B6-E176D4F4A25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a:extLst>
            <a:ext uri="{FF2B5EF4-FFF2-40B4-BE49-F238E27FC236}">
              <a16:creationId xmlns:a16="http://schemas.microsoft.com/office/drawing/2014/main" id="{9B7F0569-6096-40AF-8116-217A62DDB79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a:extLst>
            <a:ext uri="{FF2B5EF4-FFF2-40B4-BE49-F238E27FC236}">
              <a16:creationId xmlns:a16="http://schemas.microsoft.com/office/drawing/2014/main" id="{3CB0F5B0-9AA6-4FA5-8BA8-EBEE783664A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a:extLst>
            <a:ext uri="{FF2B5EF4-FFF2-40B4-BE49-F238E27FC236}">
              <a16:creationId xmlns:a16="http://schemas.microsoft.com/office/drawing/2014/main" id="{701AA15D-EA34-488F-A6CD-E3518AF7AA1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a:extLst>
            <a:ext uri="{FF2B5EF4-FFF2-40B4-BE49-F238E27FC236}">
              <a16:creationId xmlns:a16="http://schemas.microsoft.com/office/drawing/2014/main" id="{2FC7EE6A-64CF-4863-AC54-2B2AC6E6A07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0" name="直線コネクタ 199">
          <a:extLst>
            <a:ext uri="{FF2B5EF4-FFF2-40B4-BE49-F238E27FC236}">
              <a16:creationId xmlns:a16="http://schemas.microsoft.com/office/drawing/2014/main" id="{97C6136A-0213-4C85-9AA1-4096BC1CCB8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1" name="テキスト ボックス 200">
          <a:extLst>
            <a:ext uri="{FF2B5EF4-FFF2-40B4-BE49-F238E27FC236}">
              <a16:creationId xmlns:a16="http://schemas.microsoft.com/office/drawing/2014/main" id="{9FE06040-E332-4493-96A3-4CD15A082A8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2" name="直線コネクタ 201">
          <a:extLst>
            <a:ext uri="{FF2B5EF4-FFF2-40B4-BE49-F238E27FC236}">
              <a16:creationId xmlns:a16="http://schemas.microsoft.com/office/drawing/2014/main" id="{8CEA71CE-8070-4796-B778-0D4C8FAC4F3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3" name="テキスト ボックス 202">
          <a:extLst>
            <a:ext uri="{FF2B5EF4-FFF2-40B4-BE49-F238E27FC236}">
              <a16:creationId xmlns:a16="http://schemas.microsoft.com/office/drawing/2014/main" id="{AA548827-E4DC-4599-AF01-06F9E0DA06F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4" name="直線コネクタ 203">
          <a:extLst>
            <a:ext uri="{FF2B5EF4-FFF2-40B4-BE49-F238E27FC236}">
              <a16:creationId xmlns:a16="http://schemas.microsoft.com/office/drawing/2014/main" id="{390CB76C-762A-436F-9B84-18A6B35A693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5" name="テキスト ボックス 204">
          <a:extLst>
            <a:ext uri="{FF2B5EF4-FFF2-40B4-BE49-F238E27FC236}">
              <a16:creationId xmlns:a16="http://schemas.microsoft.com/office/drawing/2014/main" id="{4A508510-19F3-40BD-B846-7636F1478A2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6" name="直線コネクタ 205">
          <a:extLst>
            <a:ext uri="{FF2B5EF4-FFF2-40B4-BE49-F238E27FC236}">
              <a16:creationId xmlns:a16="http://schemas.microsoft.com/office/drawing/2014/main" id="{33845830-A317-487A-B15E-7AB7F280C17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7" name="テキスト ボックス 206">
          <a:extLst>
            <a:ext uri="{FF2B5EF4-FFF2-40B4-BE49-F238E27FC236}">
              <a16:creationId xmlns:a16="http://schemas.microsoft.com/office/drawing/2014/main" id="{7A9142D2-AA78-4C1C-9A23-8800D2FD070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8" name="直線コネクタ 207">
          <a:extLst>
            <a:ext uri="{FF2B5EF4-FFF2-40B4-BE49-F238E27FC236}">
              <a16:creationId xmlns:a16="http://schemas.microsoft.com/office/drawing/2014/main" id="{E4F50F2F-F05A-4000-B92F-30F8F2914B0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9" name="テキスト ボックス 208">
          <a:extLst>
            <a:ext uri="{FF2B5EF4-FFF2-40B4-BE49-F238E27FC236}">
              <a16:creationId xmlns:a16="http://schemas.microsoft.com/office/drawing/2014/main" id="{4506BB0B-B4AA-402A-8BC5-DD2F57CE263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a:extLst>
            <a:ext uri="{FF2B5EF4-FFF2-40B4-BE49-F238E27FC236}">
              <a16:creationId xmlns:a16="http://schemas.microsoft.com/office/drawing/2014/main" id="{4C6BEDDB-D8E6-46C0-92BE-8355F7411CC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1" name="テキスト ボックス 210">
          <a:extLst>
            <a:ext uri="{FF2B5EF4-FFF2-40B4-BE49-F238E27FC236}">
              <a16:creationId xmlns:a16="http://schemas.microsoft.com/office/drawing/2014/main" id="{0DD51A7F-1D87-4610-9C74-1E60900FFDA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体育館・プール】&#10;一人当たり面積グラフ枠">
          <a:extLst>
            <a:ext uri="{FF2B5EF4-FFF2-40B4-BE49-F238E27FC236}">
              <a16:creationId xmlns:a16="http://schemas.microsoft.com/office/drawing/2014/main" id="{2641D1EF-6337-4188-A86A-D625626A282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86868</xdr:rowOff>
    </xdr:from>
    <xdr:to>
      <xdr:col>54</xdr:col>
      <xdr:colOff>189865</xdr:colOff>
      <xdr:row>64</xdr:row>
      <xdr:rowOff>27432</xdr:rowOff>
    </xdr:to>
    <xdr:cxnSp macro="">
      <xdr:nvCxnSpPr>
        <xdr:cNvPr id="213" name="直線コネクタ 212">
          <a:extLst>
            <a:ext uri="{FF2B5EF4-FFF2-40B4-BE49-F238E27FC236}">
              <a16:creationId xmlns:a16="http://schemas.microsoft.com/office/drawing/2014/main" id="{B5E4280E-5DE4-4EDE-AA19-C29104778CC5}"/>
            </a:ext>
          </a:extLst>
        </xdr:cNvPr>
        <xdr:cNvCxnSpPr/>
      </xdr:nvCxnSpPr>
      <xdr:spPr>
        <a:xfrm flipV="1">
          <a:off x="10476865" y="9516618"/>
          <a:ext cx="0"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31259</xdr:rowOff>
    </xdr:from>
    <xdr:ext cx="469744" cy="259045"/>
    <xdr:sp macro="" textlink="">
      <xdr:nvSpPr>
        <xdr:cNvPr id="214" name="【体育館・プール】&#10;一人当たり面積最小値テキスト">
          <a:extLst>
            <a:ext uri="{FF2B5EF4-FFF2-40B4-BE49-F238E27FC236}">
              <a16:creationId xmlns:a16="http://schemas.microsoft.com/office/drawing/2014/main" id="{DBE1358F-2007-4A81-A437-646073F280D6}"/>
            </a:ext>
          </a:extLst>
        </xdr:cNvPr>
        <xdr:cNvSpPr txBox="1"/>
      </xdr:nvSpPr>
      <xdr:spPr>
        <a:xfrm>
          <a:off x="10515600" y="1100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27432</xdr:rowOff>
    </xdr:from>
    <xdr:to>
      <xdr:col>55</xdr:col>
      <xdr:colOff>88900</xdr:colOff>
      <xdr:row>64</xdr:row>
      <xdr:rowOff>27432</xdr:rowOff>
    </xdr:to>
    <xdr:cxnSp macro="">
      <xdr:nvCxnSpPr>
        <xdr:cNvPr id="215" name="直線コネクタ 214">
          <a:extLst>
            <a:ext uri="{FF2B5EF4-FFF2-40B4-BE49-F238E27FC236}">
              <a16:creationId xmlns:a16="http://schemas.microsoft.com/office/drawing/2014/main" id="{99AA6FC2-2373-49EF-88A6-C83D32E15A69}"/>
            </a:ext>
          </a:extLst>
        </xdr:cNvPr>
        <xdr:cNvCxnSpPr/>
      </xdr:nvCxnSpPr>
      <xdr:spPr>
        <a:xfrm>
          <a:off x="10388600" y="1100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33545</xdr:rowOff>
    </xdr:from>
    <xdr:ext cx="469744" cy="259045"/>
    <xdr:sp macro="" textlink="">
      <xdr:nvSpPr>
        <xdr:cNvPr id="216" name="【体育館・プール】&#10;一人当たり面積最大値テキスト">
          <a:extLst>
            <a:ext uri="{FF2B5EF4-FFF2-40B4-BE49-F238E27FC236}">
              <a16:creationId xmlns:a16="http://schemas.microsoft.com/office/drawing/2014/main" id="{374D5653-0F8E-41C6-9DAC-DDD159013859}"/>
            </a:ext>
          </a:extLst>
        </xdr:cNvPr>
        <xdr:cNvSpPr txBox="1"/>
      </xdr:nvSpPr>
      <xdr:spPr>
        <a:xfrm>
          <a:off x="10515600" y="929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86868</xdr:rowOff>
    </xdr:from>
    <xdr:to>
      <xdr:col>55</xdr:col>
      <xdr:colOff>88900</xdr:colOff>
      <xdr:row>55</xdr:row>
      <xdr:rowOff>86868</xdr:rowOff>
    </xdr:to>
    <xdr:cxnSp macro="">
      <xdr:nvCxnSpPr>
        <xdr:cNvPr id="217" name="直線コネクタ 216">
          <a:extLst>
            <a:ext uri="{FF2B5EF4-FFF2-40B4-BE49-F238E27FC236}">
              <a16:creationId xmlns:a16="http://schemas.microsoft.com/office/drawing/2014/main" id="{74D28573-D3C9-4A93-B369-5C8BF24C1B1E}"/>
            </a:ext>
          </a:extLst>
        </xdr:cNvPr>
        <xdr:cNvCxnSpPr/>
      </xdr:nvCxnSpPr>
      <xdr:spPr>
        <a:xfrm>
          <a:off x="10388600" y="951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167149</xdr:rowOff>
    </xdr:from>
    <xdr:ext cx="469744" cy="259045"/>
    <xdr:sp macro="" textlink="">
      <xdr:nvSpPr>
        <xdr:cNvPr id="218" name="【体育館・プール】&#10;一人当たり面積平均値テキスト">
          <a:extLst>
            <a:ext uri="{FF2B5EF4-FFF2-40B4-BE49-F238E27FC236}">
              <a16:creationId xmlns:a16="http://schemas.microsoft.com/office/drawing/2014/main" id="{504ED2CB-EBF3-4F40-AD29-456BCEB1E396}"/>
            </a:ext>
          </a:extLst>
        </xdr:cNvPr>
        <xdr:cNvSpPr txBox="1"/>
      </xdr:nvSpPr>
      <xdr:spPr>
        <a:xfrm>
          <a:off x="10515600" y="10282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144272</xdr:rowOff>
    </xdr:from>
    <xdr:to>
      <xdr:col>55</xdr:col>
      <xdr:colOff>50800</xdr:colOff>
      <xdr:row>61</xdr:row>
      <xdr:rowOff>74422</xdr:rowOff>
    </xdr:to>
    <xdr:sp macro="" textlink="">
      <xdr:nvSpPr>
        <xdr:cNvPr id="219" name="フローチャート: 判断 218">
          <a:extLst>
            <a:ext uri="{FF2B5EF4-FFF2-40B4-BE49-F238E27FC236}">
              <a16:creationId xmlns:a16="http://schemas.microsoft.com/office/drawing/2014/main" id="{E9A230A8-05C5-427F-BFE9-8B274800D7BA}"/>
            </a:ext>
          </a:extLst>
        </xdr:cNvPr>
        <xdr:cNvSpPr/>
      </xdr:nvSpPr>
      <xdr:spPr>
        <a:xfrm>
          <a:off x="10426700" y="104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xdr:rowOff>
    </xdr:from>
    <xdr:to>
      <xdr:col>50</xdr:col>
      <xdr:colOff>165100</xdr:colOff>
      <xdr:row>61</xdr:row>
      <xdr:rowOff>109474</xdr:rowOff>
    </xdr:to>
    <xdr:sp macro="" textlink="">
      <xdr:nvSpPr>
        <xdr:cNvPr id="220" name="フローチャート: 判断 219">
          <a:extLst>
            <a:ext uri="{FF2B5EF4-FFF2-40B4-BE49-F238E27FC236}">
              <a16:creationId xmlns:a16="http://schemas.microsoft.com/office/drawing/2014/main" id="{C5A35827-0BC3-469F-AF00-149E5E1BDB82}"/>
            </a:ext>
          </a:extLst>
        </xdr:cNvPr>
        <xdr:cNvSpPr/>
      </xdr:nvSpPr>
      <xdr:spPr>
        <a:xfrm>
          <a:off x="9588500" y="1046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50546</xdr:rowOff>
    </xdr:from>
    <xdr:to>
      <xdr:col>46</xdr:col>
      <xdr:colOff>38100</xdr:colOff>
      <xdr:row>61</xdr:row>
      <xdr:rowOff>152146</xdr:rowOff>
    </xdr:to>
    <xdr:sp macro="" textlink="">
      <xdr:nvSpPr>
        <xdr:cNvPr id="221" name="フローチャート: 判断 220">
          <a:extLst>
            <a:ext uri="{FF2B5EF4-FFF2-40B4-BE49-F238E27FC236}">
              <a16:creationId xmlns:a16="http://schemas.microsoft.com/office/drawing/2014/main" id="{F9D8B534-85A8-48AB-A8DD-1F4D7B4FC830}"/>
            </a:ext>
          </a:extLst>
        </xdr:cNvPr>
        <xdr:cNvSpPr/>
      </xdr:nvSpPr>
      <xdr:spPr>
        <a:xfrm>
          <a:off x="8699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42164</xdr:rowOff>
    </xdr:from>
    <xdr:to>
      <xdr:col>41</xdr:col>
      <xdr:colOff>101600</xdr:colOff>
      <xdr:row>61</xdr:row>
      <xdr:rowOff>143764</xdr:rowOff>
    </xdr:to>
    <xdr:sp macro="" textlink="">
      <xdr:nvSpPr>
        <xdr:cNvPr id="222" name="フローチャート: 判断 221">
          <a:extLst>
            <a:ext uri="{FF2B5EF4-FFF2-40B4-BE49-F238E27FC236}">
              <a16:creationId xmlns:a16="http://schemas.microsoft.com/office/drawing/2014/main" id="{A07B464C-0B0F-48E6-958C-10E65189A0C8}"/>
            </a:ext>
          </a:extLst>
        </xdr:cNvPr>
        <xdr:cNvSpPr/>
      </xdr:nvSpPr>
      <xdr:spPr>
        <a:xfrm>
          <a:off x="7810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438FB852-A1DB-42BE-85FB-C73EA46B15E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17E47868-D4BF-4033-9414-71ECF93A22B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792B8A89-3294-4CC7-AB06-8A7CA4808B1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EC939FE5-DAF1-4E89-BCDE-B95C10EF0A1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E8419484-DA1D-41A2-885E-4600077B992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112268</xdr:rowOff>
    </xdr:from>
    <xdr:to>
      <xdr:col>55</xdr:col>
      <xdr:colOff>50800</xdr:colOff>
      <xdr:row>62</xdr:row>
      <xdr:rowOff>42418</xdr:rowOff>
    </xdr:to>
    <xdr:sp macro="" textlink="">
      <xdr:nvSpPr>
        <xdr:cNvPr id="228" name="楕円 227">
          <a:extLst>
            <a:ext uri="{FF2B5EF4-FFF2-40B4-BE49-F238E27FC236}">
              <a16:creationId xmlns:a16="http://schemas.microsoft.com/office/drawing/2014/main" id="{2139827D-D30C-4656-9F55-DBF451B21FD0}"/>
            </a:ext>
          </a:extLst>
        </xdr:cNvPr>
        <xdr:cNvSpPr/>
      </xdr:nvSpPr>
      <xdr:spPr>
        <a:xfrm>
          <a:off x="10426700" y="1057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90695</xdr:rowOff>
    </xdr:from>
    <xdr:ext cx="469744" cy="259045"/>
    <xdr:sp macro="" textlink="">
      <xdr:nvSpPr>
        <xdr:cNvPr id="229" name="【体育館・プール】&#10;一人当たり面積該当値テキスト">
          <a:extLst>
            <a:ext uri="{FF2B5EF4-FFF2-40B4-BE49-F238E27FC236}">
              <a16:creationId xmlns:a16="http://schemas.microsoft.com/office/drawing/2014/main" id="{A1C3E55D-1E1C-44D2-A911-2D32BEF8F527}"/>
            </a:ext>
          </a:extLst>
        </xdr:cNvPr>
        <xdr:cNvSpPr txBox="1"/>
      </xdr:nvSpPr>
      <xdr:spPr>
        <a:xfrm>
          <a:off x="10515600" y="1054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135128</xdr:rowOff>
    </xdr:from>
    <xdr:to>
      <xdr:col>50</xdr:col>
      <xdr:colOff>165100</xdr:colOff>
      <xdr:row>62</xdr:row>
      <xdr:rowOff>65278</xdr:rowOff>
    </xdr:to>
    <xdr:sp macro="" textlink="">
      <xdr:nvSpPr>
        <xdr:cNvPr id="230" name="楕円 229">
          <a:extLst>
            <a:ext uri="{FF2B5EF4-FFF2-40B4-BE49-F238E27FC236}">
              <a16:creationId xmlns:a16="http://schemas.microsoft.com/office/drawing/2014/main" id="{00824506-A3C5-4AFD-9735-BFEC1FDE0AE1}"/>
            </a:ext>
          </a:extLst>
        </xdr:cNvPr>
        <xdr:cNvSpPr/>
      </xdr:nvSpPr>
      <xdr:spPr>
        <a:xfrm>
          <a:off x="9588500" y="1059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163068</xdr:rowOff>
    </xdr:from>
    <xdr:to>
      <xdr:col>55</xdr:col>
      <xdr:colOff>0</xdr:colOff>
      <xdr:row>62</xdr:row>
      <xdr:rowOff>14478</xdr:rowOff>
    </xdr:to>
    <xdr:cxnSp macro="">
      <xdr:nvCxnSpPr>
        <xdr:cNvPr id="231" name="直線コネクタ 230">
          <a:extLst>
            <a:ext uri="{FF2B5EF4-FFF2-40B4-BE49-F238E27FC236}">
              <a16:creationId xmlns:a16="http://schemas.microsoft.com/office/drawing/2014/main" id="{126D7380-F0A0-4B55-8502-301EBD064FB6}"/>
            </a:ext>
          </a:extLst>
        </xdr:cNvPr>
        <xdr:cNvCxnSpPr/>
      </xdr:nvCxnSpPr>
      <xdr:spPr>
        <a:xfrm flipV="1">
          <a:off x="9639300" y="1062151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4064</xdr:rowOff>
    </xdr:from>
    <xdr:to>
      <xdr:col>46</xdr:col>
      <xdr:colOff>38100</xdr:colOff>
      <xdr:row>61</xdr:row>
      <xdr:rowOff>105664</xdr:rowOff>
    </xdr:to>
    <xdr:sp macro="" textlink="">
      <xdr:nvSpPr>
        <xdr:cNvPr id="232" name="楕円 231">
          <a:extLst>
            <a:ext uri="{FF2B5EF4-FFF2-40B4-BE49-F238E27FC236}">
              <a16:creationId xmlns:a16="http://schemas.microsoft.com/office/drawing/2014/main" id="{766C8DEF-5857-44B3-87CC-9E349B6CAD86}"/>
            </a:ext>
          </a:extLst>
        </xdr:cNvPr>
        <xdr:cNvSpPr/>
      </xdr:nvSpPr>
      <xdr:spPr>
        <a:xfrm>
          <a:off x="8699500" y="104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54864</xdr:rowOff>
    </xdr:from>
    <xdr:to>
      <xdr:col>50</xdr:col>
      <xdr:colOff>114300</xdr:colOff>
      <xdr:row>62</xdr:row>
      <xdr:rowOff>14478</xdr:rowOff>
    </xdr:to>
    <xdr:cxnSp macro="">
      <xdr:nvCxnSpPr>
        <xdr:cNvPr id="233" name="直線コネクタ 232">
          <a:extLst>
            <a:ext uri="{FF2B5EF4-FFF2-40B4-BE49-F238E27FC236}">
              <a16:creationId xmlns:a16="http://schemas.microsoft.com/office/drawing/2014/main" id="{4A83C288-C108-4BD1-95DD-6E5A5AFE4015}"/>
            </a:ext>
          </a:extLst>
        </xdr:cNvPr>
        <xdr:cNvCxnSpPr/>
      </xdr:nvCxnSpPr>
      <xdr:spPr>
        <a:xfrm>
          <a:off x="8750300" y="10513314"/>
          <a:ext cx="889000" cy="13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19304</xdr:rowOff>
    </xdr:from>
    <xdr:to>
      <xdr:col>41</xdr:col>
      <xdr:colOff>101600</xdr:colOff>
      <xdr:row>61</xdr:row>
      <xdr:rowOff>120904</xdr:rowOff>
    </xdr:to>
    <xdr:sp macro="" textlink="">
      <xdr:nvSpPr>
        <xdr:cNvPr id="234" name="楕円 233">
          <a:extLst>
            <a:ext uri="{FF2B5EF4-FFF2-40B4-BE49-F238E27FC236}">
              <a16:creationId xmlns:a16="http://schemas.microsoft.com/office/drawing/2014/main" id="{B25A26D4-6E8D-468A-ADCD-FC9953D21DA9}"/>
            </a:ext>
          </a:extLst>
        </xdr:cNvPr>
        <xdr:cNvSpPr/>
      </xdr:nvSpPr>
      <xdr:spPr>
        <a:xfrm>
          <a:off x="7810500" y="1047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54864</xdr:rowOff>
    </xdr:from>
    <xdr:to>
      <xdr:col>45</xdr:col>
      <xdr:colOff>177800</xdr:colOff>
      <xdr:row>61</xdr:row>
      <xdr:rowOff>70104</xdr:rowOff>
    </xdr:to>
    <xdr:cxnSp macro="">
      <xdr:nvCxnSpPr>
        <xdr:cNvPr id="235" name="直線コネクタ 234">
          <a:extLst>
            <a:ext uri="{FF2B5EF4-FFF2-40B4-BE49-F238E27FC236}">
              <a16:creationId xmlns:a16="http://schemas.microsoft.com/office/drawing/2014/main" id="{97D87FA9-FC38-4950-9632-C7E8DA1F7C98}"/>
            </a:ext>
          </a:extLst>
        </xdr:cNvPr>
        <xdr:cNvCxnSpPr/>
      </xdr:nvCxnSpPr>
      <xdr:spPr>
        <a:xfrm flipV="1">
          <a:off x="7861300" y="10513314"/>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126001</xdr:rowOff>
    </xdr:from>
    <xdr:ext cx="469744" cy="259045"/>
    <xdr:sp macro="" textlink="">
      <xdr:nvSpPr>
        <xdr:cNvPr id="236" name="n_1aveValue【体育館・プール】&#10;一人当たり面積">
          <a:extLst>
            <a:ext uri="{FF2B5EF4-FFF2-40B4-BE49-F238E27FC236}">
              <a16:creationId xmlns:a16="http://schemas.microsoft.com/office/drawing/2014/main" id="{23CC550F-918A-4BA3-A166-53088ED27EAE}"/>
            </a:ext>
          </a:extLst>
        </xdr:cNvPr>
        <xdr:cNvSpPr txBox="1"/>
      </xdr:nvSpPr>
      <xdr:spPr>
        <a:xfrm>
          <a:off x="9391727" y="1024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143273</xdr:rowOff>
    </xdr:from>
    <xdr:ext cx="469744" cy="259045"/>
    <xdr:sp macro="" textlink="">
      <xdr:nvSpPr>
        <xdr:cNvPr id="237" name="n_2aveValue【体育館・プール】&#10;一人当たり面積">
          <a:extLst>
            <a:ext uri="{FF2B5EF4-FFF2-40B4-BE49-F238E27FC236}">
              <a16:creationId xmlns:a16="http://schemas.microsoft.com/office/drawing/2014/main" id="{C597E36D-5ADB-4F3B-AA09-CA4768AA26D5}"/>
            </a:ext>
          </a:extLst>
        </xdr:cNvPr>
        <xdr:cNvSpPr txBox="1"/>
      </xdr:nvSpPr>
      <xdr:spPr>
        <a:xfrm>
          <a:off x="8515427" y="106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134891</xdr:rowOff>
    </xdr:from>
    <xdr:ext cx="469744" cy="259045"/>
    <xdr:sp macro="" textlink="">
      <xdr:nvSpPr>
        <xdr:cNvPr id="238" name="n_3aveValue【体育館・プール】&#10;一人当たり面積">
          <a:extLst>
            <a:ext uri="{FF2B5EF4-FFF2-40B4-BE49-F238E27FC236}">
              <a16:creationId xmlns:a16="http://schemas.microsoft.com/office/drawing/2014/main" id="{1B0CB9C6-B318-4530-BC1C-2F8B2BDB7705}"/>
            </a:ext>
          </a:extLst>
        </xdr:cNvPr>
        <xdr:cNvSpPr txBox="1"/>
      </xdr:nvSpPr>
      <xdr:spPr>
        <a:xfrm>
          <a:off x="7626427" y="105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56405</xdr:rowOff>
    </xdr:from>
    <xdr:ext cx="469744" cy="259045"/>
    <xdr:sp macro="" textlink="">
      <xdr:nvSpPr>
        <xdr:cNvPr id="239" name="n_1mainValue【体育館・プール】&#10;一人当たり面積">
          <a:extLst>
            <a:ext uri="{FF2B5EF4-FFF2-40B4-BE49-F238E27FC236}">
              <a16:creationId xmlns:a16="http://schemas.microsoft.com/office/drawing/2014/main" id="{816B4C91-2519-4F1A-96EE-19907402DF7B}"/>
            </a:ext>
          </a:extLst>
        </xdr:cNvPr>
        <xdr:cNvSpPr txBox="1"/>
      </xdr:nvSpPr>
      <xdr:spPr>
        <a:xfrm>
          <a:off x="9391727" y="1068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122191</xdr:rowOff>
    </xdr:from>
    <xdr:ext cx="469744" cy="259045"/>
    <xdr:sp macro="" textlink="">
      <xdr:nvSpPr>
        <xdr:cNvPr id="240" name="n_2mainValue【体育館・プール】&#10;一人当たり面積">
          <a:extLst>
            <a:ext uri="{FF2B5EF4-FFF2-40B4-BE49-F238E27FC236}">
              <a16:creationId xmlns:a16="http://schemas.microsoft.com/office/drawing/2014/main" id="{2EE93C82-ECB6-46B2-A58F-FBD35374F3BC}"/>
            </a:ext>
          </a:extLst>
        </xdr:cNvPr>
        <xdr:cNvSpPr txBox="1"/>
      </xdr:nvSpPr>
      <xdr:spPr>
        <a:xfrm>
          <a:off x="8515427" y="1023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137431</xdr:rowOff>
    </xdr:from>
    <xdr:ext cx="469744" cy="259045"/>
    <xdr:sp macro="" textlink="">
      <xdr:nvSpPr>
        <xdr:cNvPr id="241" name="n_3mainValue【体育館・プール】&#10;一人当たり面積">
          <a:extLst>
            <a:ext uri="{FF2B5EF4-FFF2-40B4-BE49-F238E27FC236}">
              <a16:creationId xmlns:a16="http://schemas.microsoft.com/office/drawing/2014/main" id="{986C9D28-E9F5-4761-B541-A642E63DA0F3}"/>
            </a:ext>
          </a:extLst>
        </xdr:cNvPr>
        <xdr:cNvSpPr txBox="1"/>
      </xdr:nvSpPr>
      <xdr:spPr>
        <a:xfrm>
          <a:off x="7626427" y="1025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a:extLst>
            <a:ext uri="{FF2B5EF4-FFF2-40B4-BE49-F238E27FC236}">
              <a16:creationId xmlns:a16="http://schemas.microsoft.com/office/drawing/2014/main" id="{AEB21528-9139-4A41-9DD9-0D092F0DF43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a:extLst>
            <a:ext uri="{FF2B5EF4-FFF2-40B4-BE49-F238E27FC236}">
              <a16:creationId xmlns:a16="http://schemas.microsoft.com/office/drawing/2014/main" id="{1F90F26D-45FE-4800-8D70-2622DAB0FE9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a:extLst>
            <a:ext uri="{FF2B5EF4-FFF2-40B4-BE49-F238E27FC236}">
              <a16:creationId xmlns:a16="http://schemas.microsoft.com/office/drawing/2014/main" id="{877105A9-A0B8-468B-B62C-629D40E7DFB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a:extLst>
            <a:ext uri="{FF2B5EF4-FFF2-40B4-BE49-F238E27FC236}">
              <a16:creationId xmlns:a16="http://schemas.microsoft.com/office/drawing/2014/main" id="{85A00302-824B-4F93-8E46-2DFE59CFBBD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a:extLst>
            <a:ext uri="{FF2B5EF4-FFF2-40B4-BE49-F238E27FC236}">
              <a16:creationId xmlns:a16="http://schemas.microsoft.com/office/drawing/2014/main" id="{642296DD-EA2A-42A2-98B4-6526E5DFB24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a:extLst>
            <a:ext uri="{FF2B5EF4-FFF2-40B4-BE49-F238E27FC236}">
              <a16:creationId xmlns:a16="http://schemas.microsoft.com/office/drawing/2014/main" id="{E5EE38CD-0906-4930-BED2-DD4E2943356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a:extLst>
            <a:ext uri="{FF2B5EF4-FFF2-40B4-BE49-F238E27FC236}">
              <a16:creationId xmlns:a16="http://schemas.microsoft.com/office/drawing/2014/main" id="{17CE41D7-B916-458E-99A0-FAE2FBDDCA6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a:extLst>
            <a:ext uri="{FF2B5EF4-FFF2-40B4-BE49-F238E27FC236}">
              <a16:creationId xmlns:a16="http://schemas.microsoft.com/office/drawing/2014/main" id="{A004F04C-0170-4FD0-B4C3-4C757A3CFCB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a:extLst>
            <a:ext uri="{FF2B5EF4-FFF2-40B4-BE49-F238E27FC236}">
              <a16:creationId xmlns:a16="http://schemas.microsoft.com/office/drawing/2014/main" id="{A6BA25DC-44B8-4D05-9C54-3A26C183A99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a:extLst>
            <a:ext uri="{FF2B5EF4-FFF2-40B4-BE49-F238E27FC236}">
              <a16:creationId xmlns:a16="http://schemas.microsoft.com/office/drawing/2014/main" id="{0464EF81-A1B8-4FCC-8622-95CB5F9D715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2" name="直線コネクタ 251">
          <a:extLst>
            <a:ext uri="{FF2B5EF4-FFF2-40B4-BE49-F238E27FC236}">
              <a16:creationId xmlns:a16="http://schemas.microsoft.com/office/drawing/2014/main" id="{9E570F75-58B7-4CFD-9E1D-7F6ADC63FA2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3" name="テキスト ボックス 252">
          <a:extLst>
            <a:ext uri="{FF2B5EF4-FFF2-40B4-BE49-F238E27FC236}">
              <a16:creationId xmlns:a16="http://schemas.microsoft.com/office/drawing/2014/main" id="{C7BE288E-1781-4F5F-AB81-59EDBB98668E}"/>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4" name="直線コネクタ 253">
          <a:extLst>
            <a:ext uri="{FF2B5EF4-FFF2-40B4-BE49-F238E27FC236}">
              <a16:creationId xmlns:a16="http://schemas.microsoft.com/office/drawing/2014/main" id="{30B14B22-FEA2-4DFA-B339-1CA2FAFE8E4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5" name="テキスト ボックス 254">
          <a:extLst>
            <a:ext uri="{FF2B5EF4-FFF2-40B4-BE49-F238E27FC236}">
              <a16:creationId xmlns:a16="http://schemas.microsoft.com/office/drawing/2014/main" id="{EE02FC51-7589-4696-8EEB-6D5DF4C217B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6" name="直線コネクタ 255">
          <a:extLst>
            <a:ext uri="{FF2B5EF4-FFF2-40B4-BE49-F238E27FC236}">
              <a16:creationId xmlns:a16="http://schemas.microsoft.com/office/drawing/2014/main" id="{8C6BB54F-F826-4E8C-B994-675B2D9C8B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7" name="テキスト ボックス 256">
          <a:extLst>
            <a:ext uri="{FF2B5EF4-FFF2-40B4-BE49-F238E27FC236}">
              <a16:creationId xmlns:a16="http://schemas.microsoft.com/office/drawing/2014/main" id="{30384B18-D650-4987-A92F-010BFDEA6C7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8" name="直線コネクタ 257">
          <a:extLst>
            <a:ext uri="{FF2B5EF4-FFF2-40B4-BE49-F238E27FC236}">
              <a16:creationId xmlns:a16="http://schemas.microsoft.com/office/drawing/2014/main" id="{A1E28655-D54E-41DB-969E-15C0653141C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9" name="テキスト ボックス 258">
          <a:extLst>
            <a:ext uri="{FF2B5EF4-FFF2-40B4-BE49-F238E27FC236}">
              <a16:creationId xmlns:a16="http://schemas.microsoft.com/office/drawing/2014/main" id="{A00D2677-3BE1-4D80-BB9C-7A1C2454EE9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0" name="直線コネクタ 259">
          <a:extLst>
            <a:ext uri="{FF2B5EF4-FFF2-40B4-BE49-F238E27FC236}">
              <a16:creationId xmlns:a16="http://schemas.microsoft.com/office/drawing/2014/main" id="{572A5F6E-FD7A-482B-AEE9-572E4BAFC35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1" name="テキスト ボックス 260">
          <a:extLst>
            <a:ext uri="{FF2B5EF4-FFF2-40B4-BE49-F238E27FC236}">
              <a16:creationId xmlns:a16="http://schemas.microsoft.com/office/drawing/2014/main" id="{06E4C93E-FAD0-4A08-BE76-A57FBA8610C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2" name="直線コネクタ 261">
          <a:extLst>
            <a:ext uri="{FF2B5EF4-FFF2-40B4-BE49-F238E27FC236}">
              <a16:creationId xmlns:a16="http://schemas.microsoft.com/office/drawing/2014/main" id="{326B080D-A9C3-4AB5-8EE6-30BA2960708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3" name="テキスト ボックス 262">
          <a:extLst>
            <a:ext uri="{FF2B5EF4-FFF2-40B4-BE49-F238E27FC236}">
              <a16:creationId xmlns:a16="http://schemas.microsoft.com/office/drawing/2014/main" id="{BF7EDF04-C54F-42D7-8363-48E07DCF600F}"/>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a:extLst>
            <a:ext uri="{FF2B5EF4-FFF2-40B4-BE49-F238E27FC236}">
              <a16:creationId xmlns:a16="http://schemas.microsoft.com/office/drawing/2014/main" id="{FDEBD442-2445-4086-8019-A6703E47F59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a:extLst>
            <a:ext uri="{FF2B5EF4-FFF2-40B4-BE49-F238E27FC236}">
              <a16:creationId xmlns:a16="http://schemas.microsoft.com/office/drawing/2014/main" id="{C975A23A-E517-4B46-B2D1-40F3A3D786D6}"/>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福祉施設】&#10;有形固定資産減価償却率グラフ枠">
          <a:extLst>
            <a:ext uri="{FF2B5EF4-FFF2-40B4-BE49-F238E27FC236}">
              <a16:creationId xmlns:a16="http://schemas.microsoft.com/office/drawing/2014/main" id="{AFFC000B-4E9B-43D5-9266-5A19B090399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136071</xdr:rowOff>
    </xdr:to>
    <xdr:cxnSp macro="">
      <xdr:nvCxnSpPr>
        <xdr:cNvPr id="267" name="直線コネクタ 266">
          <a:extLst>
            <a:ext uri="{FF2B5EF4-FFF2-40B4-BE49-F238E27FC236}">
              <a16:creationId xmlns:a16="http://schemas.microsoft.com/office/drawing/2014/main" id="{CD534099-560B-4764-993A-166FD7876CFA}"/>
            </a:ext>
          </a:extLst>
        </xdr:cNvPr>
        <xdr:cNvCxnSpPr/>
      </xdr:nvCxnSpPr>
      <xdr:spPr>
        <a:xfrm flipV="1">
          <a:off x="4634865"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139898</xdr:rowOff>
    </xdr:from>
    <xdr:ext cx="340478" cy="259045"/>
    <xdr:sp macro="" textlink="">
      <xdr:nvSpPr>
        <xdr:cNvPr id="268" name="【福祉施設】&#10;有形固定資産減価償却率最小値テキスト">
          <a:extLst>
            <a:ext uri="{FF2B5EF4-FFF2-40B4-BE49-F238E27FC236}">
              <a16:creationId xmlns:a16="http://schemas.microsoft.com/office/drawing/2014/main" id="{6ED25E55-0801-4BA2-BC76-7909AA88980E}"/>
            </a:ext>
          </a:extLst>
        </xdr:cNvPr>
        <xdr:cNvSpPr txBox="1"/>
      </xdr:nvSpPr>
      <xdr:spPr>
        <a:xfrm>
          <a:off x="4673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136071</xdr:rowOff>
    </xdr:from>
    <xdr:to>
      <xdr:col>24</xdr:col>
      <xdr:colOff>152400</xdr:colOff>
      <xdr:row>86</xdr:row>
      <xdr:rowOff>136071</xdr:rowOff>
    </xdr:to>
    <xdr:cxnSp macro="">
      <xdr:nvCxnSpPr>
        <xdr:cNvPr id="269" name="直線コネクタ 268">
          <a:extLst>
            <a:ext uri="{FF2B5EF4-FFF2-40B4-BE49-F238E27FC236}">
              <a16:creationId xmlns:a16="http://schemas.microsoft.com/office/drawing/2014/main" id="{300AC848-89B8-4C18-9337-9A7436EB4B99}"/>
            </a:ext>
          </a:extLst>
        </xdr:cNvPr>
        <xdr:cNvCxnSpPr/>
      </xdr:nvCxnSpPr>
      <xdr:spPr>
        <a:xfrm>
          <a:off x="4546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70" name="【福祉施設】&#10;有形固定資産減価償却率最大値テキスト">
          <a:extLst>
            <a:ext uri="{FF2B5EF4-FFF2-40B4-BE49-F238E27FC236}">
              <a16:creationId xmlns:a16="http://schemas.microsoft.com/office/drawing/2014/main" id="{33BC9888-8A56-4833-AB04-8E3A07BDBEBE}"/>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1" name="直線コネクタ 270">
          <a:extLst>
            <a:ext uri="{FF2B5EF4-FFF2-40B4-BE49-F238E27FC236}">
              <a16:creationId xmlns:a16="http://schemas.microsoft.com/office/drawing/2014/main" id="{850DF18D-260D-4E01-97E7-4A8C0BF60820}"/>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26143</xdr:rowOff>
    </xdr:from>
    <xdr:ext cx="405111" cy="259045"/>
    <xdr:sp macro="" textlink="">
      <xdr:nvSpPr>
        <xdr:cNvPr id="272" name="【福祉施設】&#10;有形固定資産減価償却率平均値テキスト">
          <a:extLst>
            <a:ext uri="{FF2B5EF4-FFF2-40B4-BE49-F238E27FC236}">
              <a16:creationId xmlns:a16="http://schemas.microsoft.com/office/drawing/2014/main" id="{7D6E7B05-B239-4F56-ACB6-1F6503AD4D3B}"/>
            </a:ext>
          </a:extLst>
        </xdr:cNvPr>
        <xdr:cNvSpPr txBox="1"/>
      </xdr:nvSpPr>
      <xdr:spPr>
        <a:xfrm>
          <a:off x="4673600" y="1408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47716</xdr:rowOff>
    </xdr:from>
    <xdr:to>
      <xdr:col>24</xdr:col>
      <xdr:colOff>114300</xdr:colOff>
      <xdr:row>82</xdr:row>
      <xdr:rowOff>149316</xdr:rowOff>
    </xdr:to>
    <xdr:sp macro="" textlink="">
      <xdr:nvSpPr>
        <xdr:cNvPr id="273" name="フローチャート: 判断 272">
          <a:extLst>
            <a:ext uri="{FF2B5EF4-FFF2-40B4-BE49-F238E27FC236}">
              <a16:creationId xmlns:a16="http://schemas.microsoft.com/office/drawing/2014/main" id="{078909C6-9C5E-4617-8333-4F161D1BC54E}"/>
            </a:ext>
          </a:extLst>
        </xdr:cNvPr>
        <xdr:cNvSpPr/>
      </xdr:nvSpPr>
      <xdr:spPr>
        <a:xfrm>
          <a:off x="45847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15058</xdr:rowOff>
    </xdr:from>
    <xdr:to>
      <xdr:col>20</xdr:col>
      <xdr:colOff>38100</xdr:colOff>
      <xdr:row>82</xdr:row>
      <xdr:rowOff>116658</xdr:rowOff>
    </xdr:to>
    <xdr:sp macro="" textlink="">
      <xdr:nvSpPr>
        <xdr:cNvPr id="274" name="フローチャート: 判断 273">
          <a:extLst>
            <a:ext uri="{FF2B5EF4-FFF2-40B4-BE49-F238E27FC236}">
              <a16:creationId xmlns:a16="http://schemas.microsoft.com/office/drawing/2014/main" id="{187C62A1-77ED-4F59-80C7-9665A3DD66A5}"/>
            </a:ext>
          </a:extLst>
        </xdr:cNvPr>
        <xdr:cNvSpPr/>
      </xdr:nvSpPr>
      <xdr:spPr>
        <a:xfrm>
          <a:off x="3746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162016</xdr:rowOff>
    </xdr:from>
    <xdr:to>
      <xdr:col>15</xdr:col>
      <xdr:colOff>101600</xdr:colOff>
      <xdr:row>82</xdr:row>
      <xdr:rowOff>92166</xdr:rowOff>
    </xdr:to>
    <xdr:sp macro="" textlink="">
      <xdr:nvSpPr>
        <xdr:cNvPr id="275" name="フローチャート: 判断 274">
          <a:extLst>
            <a:ext uri="{FF2B5EF4-FFF2-40B4-BE49-F238E27FC236}">
              <a16:creationId xmlns:a16="http://schemas.microsoft.com/office/drawing/2014/main" id="{ACADB957-9AE7-4A2A-BCDF-E3676646EF88}"/>
            </a:ext>
          </a:extLst>
        </xdr:cNvPr>
        <xdr:cNvSpPr/>
      </xdr:nvSpPr>
      <xdr:spPr>
        <a:xfrm>
          <a:off x="2857500" y="140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116295</xdr:rowOff>
    </xdr:from>
    <xdr:to>
      <xdr:col>10</xdr:col>
      <xdr:colOff>165100</xdr:colOff>
      <xdr:row>82</xdr:row>
      <xdr:rowOff>46445</xdr:rowOff>
    </xdr:to>
    <xdr:sp macro="" textlink="">
      <xdr:nvSpPr>
        <xdr:cNvPr id="276" name="フローチャート: 判断 275">
          <a:extLst>
            <a:ext uri="{FF2B5EF4-FFF2-40B4-BE49-F238E27FC236}">
              <a16:creationId xmlns:a16="http://schemas.microsoft.com/office/drawing/2014/main" id="{12B60317-C22D-4408-B02C-36A787BC51CD}"/>
            </a:ext>
          </a:extLst>
        </xdr:cNvPr>
        <xdr:cNvSpPr/>
      </xdr:nvSpPr>
      <xdr:spPr>
        <a:xfrm>
          <a:off x="1968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7261611B-E9F1-4477-AD0C-6D184587E3D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EDA53813-D94C-40B7-BE5C-D4309800D40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46BFF20A-AAF8-4A63-9800-E9649C73CB5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4D1CF1BE-D4EA-45D7-A4BB-CD00A991D38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67B4020D-E8D3-4591-B524-36AEBAF4EE9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24856</xdr:rowOff>
    </xdr:from>
    <xdr:to>
      <xdr:col>24</xdr:col>
      <xdr:colOff>114300</xdr:colOff>
      <xdr:row>80</xdr:row>
      <xdr:rowOff>126456</xdr:rowOff>
    </xdr:to>
    <xdr:sp macro="" textlink="">
      <xdr:nvSpPr>
        <xdr:cNvPr id="282" name="楕円 281">
          <a:extLst>
            <a:ext uri="{FF2B5EF4-FFF2-40B4-BE49-F238E27FC236}">
              <a16:creationId xmlns:a16="http://schemas.microsoft.com/office/drawing/2014/main" id="{01701F61-C6FD-4E3D-9310-57A00C5193BD}"/>
            </a:ext>
          </a:extLst>
        </xdr:cNvPr>
        <xdr:cNvSpPr/>
      </xdr:nvSpPr>
      <xdr:spPr>
        <a:xfrm>
          <a:off x="4584700" y="1374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47733</xdr:rowOff>
    </xdr:from>
    <xdr:ext cx="405111" cy="259045"/>
    <xdr:sp macro="" textlink="">
      <xdr:nvSpPr>
        <xdr:cNvPr id="283" name="【福祉施設】&#10;有形固定資産減価償却率該当値テキスト">
          <a:extLst>
            <a:ext uri="{FF2B5EF4-FFF2-40B4-BE49-F238E27FC236}">
              <a16:creationId xmlns:a16="http://schemas.microsoft.com/office/drawing/2014/main" id="{2FD09393-DCB7-4BCB-BD1B-1AE8D1BC806D}"/>
            </a:ext>
          </a:extLst>
        </xdr:cNvPr>
        <xdr:cNvSpPr txBox="1"/>
      </xdr:nvSpPr>
      <xdr:spPr>
        <a:xfrm>
          <a:off x="4673600" y="1359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363</xdr:rowOff>
    </xdr:from>
    <xdr:to>
      <xdr:col>20</xdr:col>
      <xdr:colOff>38100</xdr:colOff>
      <xdr:row>79</xdr:row>
      <xdr:rowOff>101963</xdr:rowOff>
    </xdr:to>
    <xdr:sp macro="" textlink="">
      <xdr:nvSpPr>
        <xdr:cNvPr id="284" name="楕円 283">
          <a:extLst>
            <a:ext uri="{FF2B5EF4-FFF2-40B4-BE49-F238E27FC236}">
              <a16:creationId xmlns:a16="http://schemas.microsoft.com/office/drawing/2014/main" id="{2CF0F2B3-DBDA-41AC-8A83-44E1EC2EA717}"/>
            </a:ext>
          </a:extLst>
        </xdr:cNvPr>
        <xdr:cNvSpPr/>
      </xdr:nvSpPr>
      <xdr:spPr>
        <a:xfrm>
          <a:off x="3746500" y="1354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51163</xdr:rowOff>
    </xdr:from>
    <xdr:to>
      <xdr:col>24</xdr:col>
      <xdr:colOff>63500</xdr:colOff>
      <xdr:row>80</xdr:row>
      <xdr:rowOff>75656</xdr:rowOff>
    </xdr:to>
    <xdr:cxnSp macro="">
      <xdr:nvCxnSpPr>
        <xdr:cNvPr id="285" name="直線コネクタ 284">
          <a:extLst>
            <a:ext uri="{FF2B5EF4-FFF2-40B4-BE49-F238E27FC236}">
              <a16:creationId xmlns:a16="http://schemas.microsoft.com/office/drawing/2014/main" id="{DB21CFE8-C212-4087-BFF4-077515CD9338}"/>
            </a:ext>
          </a:extLst>
        </xdr:cNvPr>
        <xdr:cNvCxnSpPr/>
      </xdr:nvCxnSpPr>
      <xdr:spPr>
        <a:xfrm>
          <a:off x="3797300" y="13595713"/>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166914</xdr:rowOff>
    </xdr:from>
    <xdr:to>
      <xdr:col>15</xdr:col>
      <xdr:colOff>101600</xdr:colOff>
      <xdr:row>79</xdr:row>
      <xdr:rowOff>97064</xdr:rowOff>
    </xdr:to>
    <xdr:sp macro="" textlink="">
      <xdr:nvSpPr>
        <xdr:cNvPr id="286" name="楕円 285">
          <a:extLst>
            <a:ext uri="{FF2B5EF4-FFF2-40B4-BE49-F238E27FC236}">
              <a16:creationId xmlns:a16="http://schemas.microsoft.com/office/drawing/2014/main" id="{CE5918DE-A120-4F7B-BC9E-CACA6351F5BD}"/>
            </a:ext>
          </a:extLst>
        </xdr:cNvPr>
        <xdr:cNvSpPr/>
      </xdr:nvSpPr>
      <xdr:spPr>
        <a:xfrm>
          <a:off x="2857500" y="1354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46264</xdr:rowOff>
    </xdr:from>
    <xdr:to>
      <xdr:col>19</xdr:col>
      <xdr:colOff>177800</xdr:colOff>
      <xdr:row>79</xdr:row>
      <xdr:rowOff>51163</xdr:rowOff>
    </xdr:to>
    <xdr:cxnSp macro="">
      <xdr:nvCxnSpPr>
        <xdr:cNvPr id="287" name="直線コネクタ 286">
          <a:extLst>
            <a:ext uri="{FF2B5EF4-FFF2-40B4-BE49-F238E27FC236}">
              <a16:creationId xmlns:a16="http://schemas.microsoft.com/office/drawing/2014/main" id="{213AF9BF-6285-4513-8E73-A77F1B7168FC}"/>
            </a:ext>
          </a:extLst>
        </xdr:cNvPr>
        <xdr:cNvCxnSpPr/>
      </xdr:nvCxnSpPr>
      <xdr:spPr>
        <a:xfrm>
          <a:off x="2908300" y="1359081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34652</xdr:rowOff>
    </xdr:from>
    <xdr:to>
      <xdr:col>10</xdr:col>
      <xdr:colOff>165100</xdr:colOff>
      <xdr:row>79</xdr:row>
      <xdr:rowOff>136252</xdr:rowOff>
    </xdr:to>
    <xdr:sp macro="" textlink="">
      <xdr:nvSpPr>
        <xdr:cNvPr id="288" name="楕円 287">
          <a:extLst>
            <a:ext uri="{FF2B5EF4-FFF2-40B4-BE49-F238E27FC236}">
              <a16:creationId xmlns:a16="http://schemas.microsoft.com/office/drawing/2014/main" id="{63FE82E7-4AA2-4DBB-8C2B-B57CE8513BA2}"/>
            </a:ext>
          </a:extLst>
        </xdr:cNvPr>
        <xdr:cNvSpPr/>
      </xdr:nvSpPr>
      <xdr:spPr>
        <a:xfrm>
          <a:off x="1968500" y="135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46264</xdr:rowOff>
    </xdr:from>
    <xdr:to>
      <xdr:col>15</xdr:col>
      <xdr:colOff>50800</xdr:colOff>
      <xdr:row>79</xdr:row>
      <xdr:rowOff>85452</xdr:rowOff>
    </xdr:to>
    <xdr:cxnSp macro="">
      <xdr:nvCxnSpPr>
        <xdr:cNvPr id="289" name="直線コネクタ 288">
          <a:extLst>
            <a:ext uri="{FF2B5EF4-FFF2-40B4-BE49-F238E27FC236}">
              <a16:creationId xmlns:a16="http://schemas.microsoft.com/office/drawing/2014/main" id="{17468835-976F-4A89-82E8-9312C596E5E2}"/>
            </a:ext>
          </a:extLst>
        </xdr:cNvPr>
        <xdr:cNvCxnSpPr/>
      </xdr:nvCxnSpPr>
      <xdr:spPr>
        <a:xfrm flipV="1">
          <a:off x="2019300" y="1359081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107785</xdr:rowOff>
    </xdr:from>
    <xdr:ext cx="405111" cy="259045"/>
    <xdr:sp macro="" textlink="">
      <xdr:nvSpPr>
        <xdr:cNvPr id="290" name="n_1aveValue【福祉施設】&#10;有形固定資産減価償却率">
          <a:extLst>
            <a:ext uri="{FF2B5EF4-FFF2-40B4-BE49-F238E27FC236}">
              <a16:creationId xmlns:a16="http://schemas.microsoft.com/office/drawing/2014/main" id="{911A52E6-2850-4DC8-A74B-AAAB91238F14}"/>
            </a:ext>
          </a:extLst>
        </xdr:cNvPr>
        <xdr:cNvSpPr txBox="1"/>
      </xdr:nvSpPr>
      <xdr:spPr>
        <a:xfrm>
          <a:off x="35820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83293</xdr:rowOff>
    </xdr:from>
    <xdr:ext cx="405111" cy="259045"/>
    <xdr:sp macro="" textlink="">
      <xdr:nvSpPr>
        <xdr:cNvPr id="291" name="n_2aveValue【福祉施設】&#10;有形固定資産減価償却率">
          <a:extLst>
            <a:ext uri="{FF2B5EF4-FFF2-40B4-BE49-F238E27FC236}">
              <a16:creationId xmlns:a16="http://schemas.microsoft.com/office/drawing/2014/main" id="{B9BC8584-A9CA-4AE6-9D2B-018AA632AC62}"/>
            </a:ext>
          </a:extLst>
        </xdr:cNvPr>
        <xdr:cNvSpPr txBox="1"/>
      </xdr:nvSpPr>
      <xdr:spPr>
        <a:xfrm>
          <a:off x="2705744" y="1414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37572</xdr:rowOff>
    </xdr:from>
    <xdr:ext cx="405111" cy="259045"/>
    <xdr:sp macro="" textlink="">
      <xdr:nvSpPr>
        <xdr:cNvPr id="292" name="n_3aveValue【福祉施設】&#10;有形固定資産減価償却率">
          <a:extLst>
            <a:ext uri="{FF2B5EF4-FFF2-40B4-BE49-F238E27FC236}">
              <a16:creationId xmlns:a16="http://schemas.microsoft.com/office/drawing/2014/main" id="{7A7BDC58-C488-4BD3-A134-A90CB3737915}"/>
            </a:ext>
          </a:extLst>
        </xdr:cNvPr>
        <xdr:cNvSpPr txBox="1"/>
      </xdr:nvSpPr>
      <xdr:spPr>
        <a:xfrm>
          <a:off x="1816744" y="1409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118490</xdr:rowOff>
    </xdr:from>
    <xdr:ext cx="405111" cy="259045"/>
    <xdr:sp macro="" textlink="">
      <xdr:nvSpPr>
        <xdr:cNvPr id="293" name="n_1mainValue【福祉施設】&#10;有形固定資産減価償却率">
          <a:extLst>
            <a:ext uri="{FF2B5EF4-FFF2-40B4-BE49-F238E27FC236}">
              <a16:creationId xmlns:a16="http://schemas.microsoft.com/office/drawing/2014/main" id="{889DCDB7-B8E8-437E-9629-BBA0CCE93AF0}"/>
            </a:ext>
          </a:extLst>
        </xdr:cNvPr>
        <xdr:cNvSpPr txBox="1"/>
      </xdr:nvSpPr>
      <xdr:spPr>
        <a:xfrm>
          <a:off x="3582044" y="1332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113591</xdr:rowOff>
    </xdr:from>
    <xdr:ext cx="405111" cy="259045"/>
    <xdr:sp macro="" textlink="">
      <xdr:nvSpPr>
        <xdr:cNvPr id="294" name="n_2mainValue【福祉施設】&#10;有形固定資産減価償却率">
          <a:extLst>
            <a:ext uri="{FF2B5EF4-FFF2-40B4-BE49-F238E27FC236}">
              <a16:creationId xmlns:a16="http://schemas.microsoft.com/office/drawing/2014/main" id="{B6C23ABE-8C94-4632-96CA-B2FE1AE7D264}"/>
            </a:ext>
          </a:extLst>
        </xdr:cNvPr>
        <xdr:cNvSpPr txBox="1"/>
      </xdr:nvSpPr>
      <xdr:spPr>
        <a:xfrm>
          <a:off x="2705744" y="1331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152779</xdr:rowOff>
    </xdr:from>
    <xdr:ext cx="405111" cy="259045"/>
    <xdr:sp macro="" textlink="">
      <xdr:nvSpPr>
        <xdr:cNvPr id="295" name="n_3mainValue【福祉施設】&#10;有形固定資産減価償却率">
          <a:extLst>
            <a:ext uri="{FF2B5EF4-FFF2-40B4-BE49-F238E27FC236}">
              <a16:creationId xmlns:a16="http://schemas.microsoft.com/office/drawing/2014/main" id="{958EC76E-9A66-48B4-A94C-94C1D2225C7F}"/>
            </a:ext>
          </a:extLst>
        </xdr:cNvPr>
        <xdr:cNvSpPr txBox="1"/>
      </xdr:nvSpPr>
      <xdr:spPr>
        <a:xfrm>
          <a:off x="1816744" y="1335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a:extLst>
            <a:ext uri="{FF2B5EF4-FFF2-40B4-BE49-F238E27FC236}">
              <a16:creationId xmlns:a16="http://schemas.microsoft.com/office/drawing/2014/main" id="{CCA7B324-5954-4D06-B7A4-556A07B3FC9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a:extLst>
            <a:ext uri="{FF2B5EF4-FFF2-40B4-BE49-F238E27FC236}">
              <a16:creationId xmlns:a16="http://schemas.microsoft.com/office/drawing/2014/main" id="{CBA68519-BB58-4EAD-8357-A5E5ADD3E8C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a:extLst>
            <a:ext uri="{FF2B5EF4-FFF2-40B4-BE49-F238E27FC236}">
              <a16:creationId xmlns:a16="http://schemas.microsoft.com/office/drawing/2014/main" id="{274221F1-85C8-49EF-AB24-D8FBB614B73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a:extLst>
            <a:ext uri="{FF2B5EF4-FFF2-40B4-BE49-F238E27FC236}">
              <a16:creationId xmlns:a16="http://schemas.microsoft.com/office/drawing/2014/main" id="{1219F162-4211-4B6D-A0E1-4B9BF3E449F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a:extLst>
            <a:ext uri="{FF2B5EF4-FFF2-40B4-BE49-F238E27FC236}">
              <a16:creationId xmlns:a16="http://schemas.microsoft.com/office/drawing/2014/main" id="{85CC1AB7-AE57-4149-97AA-7E0FC91FBFC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a:extLst>
            <a:ext uri="{FF2B5EF4-FFF2-40B4-BE49-F238E27FC236}">
              <a16:creationId xmlns:a16="http://schemas.microsoft.com/office/drawing/2014/main" id="{86A80E17-ED65-4AA7-ACCD-A58787B1A18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a:extLst>
            <a:ext uri="{FF2B5EF4-FFF2-40B4-BE49-F238E27FC236}">
              <a16:creationId xmlns:a16="http://schemas.microsoft.com/office/drawing/2014/main" id="{26B49C0D-C7D8-45E8-B1BA-F8A6D30A3A5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a:extLst>
            <a:ext uri="{FF2B5EF4-FFF2-40B4-BE49-F238E27FC236}">
              <a16:creationId xmlns:a16="http://schemas.microsoft.com/office/drawing/2014/main" id="{CD1CF632-6628-4624-B1A9-CE67CC858D1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a:extLst>
            <a:ext uri="{FF2B5EF4-FFF2-40B4-BE49-F238E27FC236}">
              <a16:creationId xmlns:a16="http://schemas.microsoft.com/office/drawing/2014/main" id="{50DBEBA3-93DF-4458-B607-B916AC6A89D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a:extLst>
            <a:ext uri="{FF2B5EF4-FFF2-40B4-BE49-F238E27FC236}">
              <a16:creationId xmlns:a16="http://schemas.microsoft.com/office/drawing/2014/main" id="{0B78B486-0B9B-494F-85BF-D50BB417E27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6" name="直線コネクタ 305">
          <a:extLst>
            <a:ext uri="{FF2B5EF4-FFF2-40B4-BE49-F238E27FC236}">
              <a16:creationId xmlns:a16="http://schemas.microsoft.com/office/drawing/2014/main" id="{55EFAF22-9EE1-4E7A-82B5-0293DDB11C3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7" name="テキスト ボックス 306">
          <a:extLst>
            <a:ext uri="{FF2B5EF4-FFF2-40B4-BE49-F238E27FC236}">
              <a16:creationId xmlns:a16="http://schemas.microsoft.com/office/drawing/2014/main" id="{029123AD-C825-4FE7-A54D-ECB025A08E6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8" name="直線コネクタ 307">
          <a:extLst>
            <a:ext uri="{FF2B5EF4-FFF2-40B4-BE49-F238E27FC236}">
              <a16:creationId xmlns:a16="http://schemas.microsoft.com/office/drawing/2014/main" id="{2BB9611F-9182-40E8-9C5C-7EE8969993D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9" name="テキスト ボックス 308">
          <a:extLst>
            <a:ext uri="{FF2B5EF4-FFF2-40B4-BE49-F238E27FC236}">
              <a16:creationId xmlns:a16="http://schemas.microsoft.com/office/drawing/2014/main" id="{80C9D9C6-1364-46AC-8B26-29778D105C19}"/>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0" name="直線コネクタ 309">
          <a:extLst>
            <a:ext uri="{FF2B5EF4-FFF2-40B4-BE49-F238E27FC236}">
              <a16:creationId xmlns:a16="http://schemas.microsoft.com/office/drawing/2014/main" id="{C87A10D6-F826-415E-B929-D0A92A6C7E2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1" name="テキスト ボックス 310">
          <a:extLst>
            <a:ext uri="{FF2B5EF4-FFF2-40B4-BE49-F238E27FC236}">
              <a16:creationId xmlns:a16="http://schemas.microsoft.com/office/drawing/2014/main" id="{76F250B6-1D31-4C54-8CC4-D64EFE017E8A}"/>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2" name="直線コネクタ 311">
          <a:extLst>
            <a:ext uri="{FF2B5EF4-FFF2-40B4-BE49-F238E27FC236}">
              <a16:creationId xmlns:a16="http://schemas.microsoft.com/office/drawing/2014/main" id="{E7AF5FCC-EBE9-4554-9D53-2497F1813F9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3" name="テキスト ボックス 312">
          <a:extLst>
            <a:ext uri="{FF2B5EF4-FFF2-40B4-BE49-F238E27FC236}">
              <a16:creationId xmlns:a16="http://schemas.microsoft.com/office/drawing/2014/main" id="{ACA55144-C584-451B-BFC5-071A6F23F62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a:extLst>
            <a:ext uri="{FF2B5EF4-FFF2-40B4-BE49-F238E27FC236}">
              <a16:creationId xmlns:a16="http://schemas.microsoft.com/office/drawing/2014/main" id="{7F5BEEF2-472A-4B5C-8F7D-BFA1340BED5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a:extLst>
            <a:ext uri="{FF2B5EF4-FFF2-40B4-BE49-F238E27FC236}">
              <a16:creationId xmlns:a16="http://schemas.microsoft.com/office/drawing/2014/main" id="{3D80DAE5-AB7C-4C75-A3E0-2E186CB3E72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a:extLst>
            <a:ext uri="{FF2B5EF4-FFF2-40B4-BE49-F238E27FC236}">
              <a16:creationId xmlns:a16="http://schemas.microsoft.com/office/drawing/2014/main" id="{2A32C836-16F8-4795-8D37-4FF2EB07A1C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61418</xdr:rowOff>
    </xdr:from>
    <xdr:to>
      <xdr:col>54</xdr:col>
      <xdr:colOff>189865</xdr:colOff>
      <xdr:row>86</xdr:row>
      <xdr:rowOff>32156</xdr:rowOff>
    </xdr:to>
    <xdr:cxnSp macro="">
      <xdr:nvCxnSpPr>
        <xdr:cNvPr id="317" name="直線コネクタ 316">
          <a:extLst>
            <a:ext uri="{FF2B5EF4-FFF2-40B4-BE49-F238E27FC236}">
              <a16:creationId xmlns:a16="http://schemas.microsoft.com/office/drawing/2014/main" id="{1210F970-E681-4B73-9984-40F6EFF892B4}"/>
            </a:ext>
          </a:extLst>
        </xdr:cNvPr>
        <xdr:cNvCxnSpPr/>
      </xdr:nvCxnSpPr>
      <xdr:spPr>
        <a:xfrm flipV="1">
          <a:off x="10476865" y="13434518"/>
          <a:ext cx="0" cy="1342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35983</xdr:rowOff>
    </xdr:from>
    <xdr:ext cx="469744" cy="259045"/>
    <xdr:sp macro="" textlink="">
      <xdr:nvSpPr>
        <xdr:cNvPr id="318" name="【福祉施設】&#10;一人当たり面積最小値テキスト">
          <a:extLst>
            <a:ext uri="{FF2B5EF4-FFF2-40B4-BE49-F238E27FC236}">
              <a16:creationId xmlns:a16="http://schemas.microsoft.com/office/drawing/2014/main" id="{26C1F15F-8125-4C89-AF81-2809B3D6A3C4}"/>
            </a:ext>
          </a:extLst>
        </xdr:cNvPr>
        <xdr:cNvSpPr txBox="1"/>
      </xdr:nvSpPr>
      <xdr:spPr>
        <a:xfrm>
          <a:off x="10515600" y="1478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32156</xdr:rowOff>
    </xdr:from>
    <xdr:to>
      <xdr:col>55</xdr:col>
      <xdr:colOff>88900</xdr:colOff>
      <xdr:row>86</xdr:row>
      <xdr:rowOff>32156</xdr:rowOff>
    </xdr:to>
    <xdr:cxnSp macro="">
      <xdr:nvCxnSpPr>
        <xdr:cNvPr id="319" name="直線コネクタ 318">
          <a:extLst>
            <a:ext uri="{FF2B5EF4-FFF2-40B4-BE49-F238E27FC236}">
              <a16:creationId xmlns:a16="http://schemas.microsoft.com/office/drawing/2014/main" id="{4160B045-9DD0-497E-BE70-958293C14512}"/>
            </a:ext>
          </a:extLst>
        </xdr:cNvPr>
        <xdr:cNvCxnSpPr/>
      </xdr:nvCxnSpPr>
      <xdr:spPr>
        <a:xfrm>
          <a:off x="10388600" y="1477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8095</xdr:rowOff>
    </xdr:from>
    <xdr:ext cx="469744" cy="259045"/>
    <xdr:sp macro="" textlink="">
      <xdr:nvSpPr>
        <xdr:cNvPr id="320" name="【福祉施設】&#10;一人当たり面積最大値テキスト">
          <a:extLst>
            <a:ext uri="{FF2B5EF4-FFF2-40B4-BE49-F238E27FC236}">
              <a16:creationId xmlns:a16="http://schemas.microsoft.com/office/drawing/2014/main" id="{4C517426-C3BF-458D-A65D-C194705A2AD8}"/>
            </a:ext>
          </a:extLst>
        </xdr:cNvPr>
        <xdr:cNvSpPr txBox="1"/>
      </xdr:nvSpPr>
      <xdr:spPr>
        <a:xfrm>
          <a:off x="10515600" y="1320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61418</xdr:rowOff>
    </xdr:from>
    <xdr:to>
      <xdr:col>55</xdr:col>
      <xdr:colOff>88900</xdr:colOff>
      <xdr:row>78</xdr:row>
      <xdr:rowOff>61418</xdr:rowOff>
    </xdr:to>
    <xdr:cxnSp macro="">
      <xdr:nvCxnSpPr>
        <xdr:cNvPr id="321" name="直線コネクタ 320">
          <a:extLst>
            <a:ext uri="{FF2B5EF4-FFF2-40B4-BE49-F238E27FC236}">
              <a16:creationId xmlns:a16="http://schemas.microsoft.com/office/drawing/2014/main" id="{14A9D18D-117F-494A-BA4C-6B4D90A0A6DD}"/>
            </a:ext>
          </a:extLst>
        </xdr:cNvPr>
        <xdr:cNvCxnSpPr/>
      </xdr:nvCxnSpPr>
      <xdr:spPr>
        <a:xfrm>
          <a:off x="10388600" y="1343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17035</xdr:rowOff>
    </xdr:from>
    <xdr:ext cx="469744" cy="259045"/>
    <xdr:sp macro="" textlink="">
      <xdr:nvSpPr>
        <xdr:cNvPr id="322" name="【福祉施設】&#10;一人当たり面積平均値テキスト">
          <a:extLst>
            <a:ext uri="{FF2B5EF4-FFF2-40B4-BE49-F238E27FC236}">
              <a16:creationId xmlns:a16="http://schemas.microsoft.com/office/drawing/2014/main" id="{33B1B88D-144C-453E-B2AB-92E1724B5C66}"/>
            </a:ext>
          </a:extLst>
        </xdr:cNvPr>
        <xdr:cNvSpPr txBox="1"/>
      </xdr:nvSpPr>
      <xdr:spPr>
        <a:xfrm>
          <a:off x="10515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165608</xdr:rowOff>
    </xdr:from>
    <xdr:to>
      <xdr:col>55</xdr:col>
      <xdr:colOff>50800</xdr:colOff>
      <xdr:row>85</xdr:row>
      <xdr:rowOff>95758</xdr:rowOff>
    </xdr:to>
    <xdr:sp macro="" textlink="">
      <xdr:nvSpPr>
        <xdr:cNvPr id="323" name="フローチャート: 判断 322">
          <a:extLst>
            <a:ext uri="{FF2B5EF4-FFF2-40B4-BE49-F238E27FC236}">
              <a16:creationId xmlns:a16="http://schemas.microsoft.com/office/drawing/2014/main" id="{C572F853-6CF7-4068-993C-D93B5C1DA94C}"/>
            </a:ext>
          </a:extLst>
        </xdr:cNvPr>
        <xdr:cNvSpPr/>
      </xdr:nvSpPr>
      <xdr:spPr>
        <a:xfrm>
          <a:off x="10426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164236</xdr:rowOff>
    </xdr:from>
    <xdr:to>
      <xdr:col>50</xdr:col>
      <xdr:colOff>165100</xdr:colOff>
      <xdr:row>85</xdr:row>
      <xdr:rowOff>94386</xdr:rowOff>
    </xdr:to>
    <xdr:sp macro="" textlink="">
      <xdr:nvSpPr>
        <xdr:cNvPr id="324" name="フローチャート: 判断 323">
          <a:extLst>
            <a:ext uri="{FF2B5EF4-FFF2-40B4-BE49-F238E27FC236}">
              <a16:creationId xmlns:a16="http://schemas.microsoft.com/office/drawing/2014/main" id="{A37D7DC0-E6C4-4F87-96E5-7628C368A949}"/>
            </a:ext>
          </a:extLst>
        </xdr:cNvPr>
        <xdr:cNvSpPr/>
      </xdr:nvSpPr>
      <xdr:spPr>
        <a:xfrm>
          <a:off x="9588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4217</xdr:rowOff>
    </xdr:from>
    <xdr:to>
      <xdr:col>46</xdr:col>
      <xdr:colOff>38100</xdr:colOff>
      <xdr:row>85</xdr:row>
      <xdr:rowOff>105817</xdr:rowOff>
    </xdr:to>
    <xdr:sp macro="" textlink="">
      <xdr:nvSpPr>
        <xdr:cNvPr id="325" name="フローチャート: 判断 324">
          <a:extLst>
            <a:ext uri="{FF2B5EF4-FFF2-40B4-BE49-F238E27FC236}">
              <a16:creationId xmlns:a16="http://schemas.microsoft.com/office/drawing/2014/main" id="{87DDF051-0A28-4F5D-B5DB-81E53E189320}"/>
            </a:ext>
          </a:extLst>
        </xdr:cNvPr>
        <xdr:cNvSpPr/>
      </xdr:nvSpPr>
      <xdr:spPr>
        <a:xfrm>
          <a:off x="8699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155550</xdr:rowOff>
    </xdr:from>
    <xdr:to>
      <xdr:col>41</xdr:col>
      <xdr:colOff>101600</xdr:colOff>
      <xdr:row>85</xdr:row>
      <xdr:rowOff>85700</xdr:rowOff>
    </xdr:to>
    <xdr:sp macro="" textlink="">
      <xdr:nvSpPr>
        <xdr:cNvPr id="326" name="フローチャート: 判断 325">
          <a:extLst>
            <a:ext uri="{FF2B5EF4-FFF2-40B4-BE49-F238E27FC236}">
              <a16:creationId xmlns:a16="http://schemas.microsoft.com/office/drawing/2014/main" id="{3311F00C-60EE-477F-81AD-49B351930FED}"/>
            </a:ext>
          </a:extLst>
        </xdr:cNvPr>
        <xdr:cNvSpPr/>
      </xdr:nvSpPr>
      <xdr:spPr>
        <a:xfrm>
          <a:off x="7810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F620C998-1A03-4900-B62B-FF092364457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E55FF7B4-B045-4983-AEFC-6997AF3FB2F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78617667-CCE2-4A09-B12B-3B32DD6A0AA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AACAD2BA-2803-4504-AA63-CAB5B51719F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514EBEAE-2C90-451F-8E2D-8E4CCE582BD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46279</xdr:rowOff>
    </xdr:from>
    <xdr:to>
      <xdr:col>55</xdr:col>
      <xdr:colOff>50800</xdr:colOff>
      <xdr:row>85</xdr:row>
      <xdr:rowOff>147879</xdr:rowOff>
    </xdr:to>
    <xdr:sp macro="" textlink="">
      <xdr:nvSpPr>
        <xdr:cNvPr id="332" name="楕円 331">
          <a:extLst>
            <a:ext uri="{FF2B5EF4-FFF2-40B4-BE49-F238E27FC236}">
              <a16:creationId xmlns:a16="http://schemas.microsoft.com/office/drawing/2014/main" id="{163D595F-39A3-4AC7-8C38-A91C684C67A2}"/>
            </a:ext>
          </a:extLst>
        </xdr:cNvPr>
        <xdr:cNvSpPr/>
      </xdr:nvSpPr>
      <xdr:spPr>
        <a:xfrm>
          <a:off x="10426700" y="14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144035</xdr:rowOff>
    </xdr:from>
    <xdr:ext cx="469744" cy="259045"/>
    <xdr:sp macro="" textlink="">
      <xdr:nvSpPr>
        <xdr:cNvPr id="333" name="【福祉施設】&#10;一人当たり面積該当値テキスト">
          <a:extLst>
            <a:ext uri="{FF2B5EF4-FFF2-40B4-BE49-F238E27FC236}">
              <a16:creationId xmlns:a16="http://schemas.microsoft.com/office/drawing/2014/main" id="{AAEB3590-2C8C-45D3-83A5-5A3FFA8E1312}"/>
            </a:ext>
          </a:extLst>
        </xdr:cNvPr>
        <xdr:cNvSpPr txBox="1"/>
      </xdr:nvSpPr>
      <xdr:spPr>
        <a:xfrm>
          <a:off x="10515600"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68224</xdr:rowOff>
    </xdr:from>
    <xdr:to>
      <xdr:col>50</xdr:col>
      <xdr:colOff>165100</xdr:colOff>
      <xdr:row>85</xdr:row>
      <xdr:rowOff>169824</xdr:rowOff>
    </xdr:to>
    <xdr:sp macro="" textlink="">
      <xdr:nvSpPr>
        <xdr:cNvPr id="334" name="楕円 333">
          <a:extLst>
            <a:ext uri="{FF2B5EF4-FFF2-40B4-BE49-F238E27FC236}">
              <a16:creationId xmlns:a16="http://schemas.microsoft.com/office/drawing/2014/main" id="{9B47BCD3-80A7-4AE9-95F8-6AF923DEE492}"/>
            </a:ext>
          </a:extLst>
        </xdr:cNvPr>
        <xdr:cNvSpPr/>
      </xdr:nvSpPr>
      <xdr:spPr>
        <a:xfrm>
          <a:off x="9588500" y="1464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97079</xdr:rowOff>
    </xdr:from>
    <xdr:to>
      <xdr:col>55</xdr:col>
      <xdr:colOff>0</xdr:colOff>
      <xdr:row>85</xdr:row>
      <xdr:rowOff>119024</xdr:rowOff>
    </xdr:to>
    <xdr:cxnSp macro="">
      <xdr:nvCxnSpPr>
        <xdr:cNvPr id="335" name="直線コネクタ 334">
          <a:extLst>
            <a:ext uri="{FF2B5EF4-FFF2-40B4-BE49-F238E27FC236}">
              <a16:creationId xmlns:a16="http://schemas.microsoft.com/office/drawing/2014/main" id="{813C4021-3EC0-44B8-A821-987320565883}"/>
            </a:ext>
          </a:extLst>
        </xdr:cNvPr>
        <xdr:cNvCxnSpPr/>
      </xdr:nvCxnSpPr>
      <xdr:spPr>
        <a:xfrm flipV="1">
          <a:off x="9639300" y="14670329"/>
          <a:ext cx="8382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51766</xdr:rowOff>
    </xdr:from>
    <xdr:to>
      <xdr:col>46</xdr:col>
      <xdr:colOff>38100</xdr:colOff>
      <xdr:row>85</xdr:row>
      <xdr:rowOff>153366</xdr:rowOff>
    </xdr:to>
    <xdr:sp macro="" textlink="">
      <xdr:nvSpPr>
        <xdr:cNvPr id="336" name="楕円 335">
          <a:extLst>
            <a:ext uri="{FF2B5EF4-FFF2-40B4-BE49-F238E27FC236}">
              <a16:creationId xmlns:a16="http://schemas.microsoft.com/office/drawing/2014/main" id="{891D7823-A8E8-47AA-BE67-6D9625C09BDA}"/>
            </a:ext>
          </a:extLst>
        </xdr:cNvPr>
        <xdr:cNvSpPr/>
      </xdr:nvSpPr>
      <xdr:spPr>
        <a:xfrm>
          <a:off x="8699500" y="1462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102566</xdr:rowOff>
    </xdr:from>
    <xdr:to>
      <xdr:col>50</xdr:col>
      <xdr:colOff>114300</xdr:colOff>
      <xdr:row>85</xdr:row>
      <xdr:rowOff>119024</xdr:rowOff>
    </xdr:to>
    <xdr:cxnSp macro="">
      <xdr:nvCxnSpPr>
        <xdr:cNvPr id="337" name="直線コネクタ 336">
          <a:extLst>
            <a:ext uri="{FF2B5EF4-FFF2-40B4-BE49-F238E27FC236}">
              <a16:creationId xmlns:a16="http://schemas.microsoft.com/office/drawing/2014/main" id="{E6B066BB-6121-4CB0-992C-4D20B4120CD7}"/>
            </a:ext>
          </a:extLst>
        </xdr:cNvPr>
        <xdr:cNvCxnSpPr/>
      </xdr:nvCxnSpPr>
      <xdr:spPr>
        <a:xfrm>
          <a:off x="8750300" y="14675816"/>
          <a:ext cx="889000" cy="1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54966</xdr:rowOff>
    </xdr:from>
    <xdr:to>
      <xdr:col>41</xdr:col>
      <xdr:colOff>101600</xdr:colOff>
      <xdr:row>85</xdr:row>
      <xdr:rowOff>156566</xdr:rowOff>
    </xdr:to>
    <xdr:sp macro="" textlink="">
      <xdr:nvSpPr>
        <xdr:cNvPr id="338" name="楕円 337">
          <a:extLst>
            <a:ext uri="{FF2B5EF4-FFF2-40B4-BE49-F238E27FC236}">
              <a16:creationId xmlns:a16="http://schemas.microsoft.com/office/drawing/2014/main" id="{7362E769-022A-4B8B-A117-F621ED85F9E3}"/>
            </a:ext>
          </a:extLst>
        </xdr:cNvPr>
        <xdr:cNvSpPr/>
      </xdr:nvSpPr>
      <xdr:spPr>
        <a:xfrm>
          <a:off x="7810500" y="1462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102566</xdr:rowOff>
    </xdr:from>
    <xdr:to>
      <xdr:col>45</xdr:col>
      <xdr:colOff>177800</xdr:colOff>
      <xdr:row>85</xdr:row>
      <xdr:rowOff>105766</xdr:rowOff>
    </xdr:to>
    <xdr:cxnSp macro="">
      <xdr:nvCxnSpPr>
        <xdr:cNvPr id="339" name="直線コネクタ 338">
          <a:extLst>
            <a:ext uri="{FF2B5EF4-FFF2-40B4-BE49-F238E27FC236}">
              <a16:creationId xmlns:a16="http://schemas.microsoft.com/office/drawing/2014/main" id="{29FF4555-30A0-4972-BD37-EB8174194CFB}"/>
            </a:ext>
          </a:extLst>
        </xdr:cNvPr>
        <xdr:cNvCxnSpPr/>
      </xdr:nvCxnSpPr>
      <xdr:spPr>
        <a:xfrm flipV="1">
          <a:off x="7861300" y="14675816"/>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110913</xdr:rowOff>
    </xdr:from>
    <xdr:ext cx="469744" cy="259045"/>
    <xdr:sp macro="" textlink="">
      <xdr:nvSpPr>
        <xdr:cNvPr id="340" name="n_1aveValue【福祉施設】&#10;一人当たり面積">
          <a:extLst>
            <a:ext uri="{FF2B5EF4-FFF2-40B4-BE49-F238E27FC236}">
              <a16:creationId xmlns:a16="http://schemas.microsoft.com/office/drawing/2014/main" id="{93B0876D-1789-4886-B65D-6E6E3DDC413C}"/>
            </a:ext>
          </a:extLst>
        </xdr:cNvPr>
        <xdr:cNvSpPr txBox="1"/>
      </xdr:nvSpPr>
      <xdr:spPr>
        <a:xfrm>
          <a:off x="93917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122344</xdr:rowOff>
    </xdr:from>
    <xdr:ext cx="469744" cy="259045"/>
    <xdr:sp macro="" textlink="">
      <xdr:nvSpPr>
        <xdr:cNvPr id="341" name="n_2aveValue【福祉施設】&#10;一人当たり面積">
          <a:extLst>
            <a:ext uri="{FF2B5EF4-FFF2-40B4-BE49-F238E27FC236}">
              <a16:creationId xmlns:a16="http://schemas.microsoft.com/office/drawing/2014/main" id="{49F9ADBC-499E-4343-8DCF-8ED2801128A8}"/>
            </a:ext>
          </a:extLst>
        </xdr:cNvPr>
        <xdr:cNvSpPr txBox="1"/>
      </xdr:nvSpPr>
      <xdr:spPr>
        <a:xfrm>
          <a:off x="8515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102227</xdr:rowOff>
    </xdr:from>
    <xdr:ext cx="469744" cy="259045"/>
    <xdr:sp macro="" textlink="">
      <xdr:nvSpPr>
        <xdr:cNvPr id="342" name="n_3aveValue【福祉施設】&#10;一人当たり面積">
          <a:extLst>
            <a:ext uri="{FF2B5EF4-FFF2-40B4-BE49-F238E27FC236}">
              <a16:creationId xmlns:a16="http://schemas.microsoft.com/office/drawing/2014/main" id="{7C9185EE-0A77-4B90-99CC-C4AE2B103A11}"/>
            </a:ext>
          </a:extLst>
        </xdr:cNvPr>
        <xdr:cNvSpPr txBox="1"/>
      </xdr:nvSpPr>
      <xdr:spPr>
        <a:xfrm>
          <a:off x="7626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160951</xdr:rowOff>
    </xdr:from>
    <xdr:ext cx="469744" cy="259045"/>
    <xdr:sp macro="" textlink="">
      <xdr:nvSpPr>
        <xdr:cNvPr id="343" name="n_1mainValue【福祉施設】&#10;一人当たり面積">
          <a:extLst>
            <a:ext uri="{FF2B5EF4-FFF2-40B4-BE49-F238E27FC236}">
              <a16:creationId xmlns:a16="http://schemas.microsoft.com/office/drawing/2014/main" id="{22535F28-ADFE-4C07-A3FA-7A5FC8D7FFE1}"/>
            </a:ext>
          </a:extLst>
        </xdr:cNvPr>
        <xdr:cNvSpPr txBox="1"/>
      </xdr:nvSpPr>
      <xdr:spPr>
        <a:xfrm>
          <a:off x="9391727" y="1473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144493</xdr:rowOff>
    </xdr:from>
    <xdr:ext cx="469744" cy="259045"/>
    <xdr:sp macro="" textlink="">
      <xdr:nvSpPr>
        <xdr:cNvPr id="344" name="n_2mainValue【福祉施設】&#10;一人当たり面積">
          <a:extLst>
            <a:ext uri="{FF2B5EF4-FFF2-40B4-BE49-F238E27FC236}">
              <a16:creationId xmlns:a16="http://schemas.microsoft.com/office/drawing/2014/main" id="{57C82821-6308-4494-8FE1-4DA19EEB196D}"/>
            </a:ext>
          </a:extLst>
        </xdr:cNvPr>
        <xdr:cNvSpPr txBox="1"/>
      </xdr:nvSpPr>
      <xdr:spPr>
        <a:xfrm>
          <a:off x="8515427" y="1471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147693</xdr:rowOff>
    </xdr:from>
    <xdr:ext cx="469744" cy="259045"/>
    <xdr:sp macro="" textlink="">
      <xdr:nvSpPr>
        <xdr:cNvPr id="345" name="n_3mainValue【福祉施設】&#10;一人当たり面積">
          <a:extLst>
            <a:ext uri="{FF2B5EF4-FFF2-40B4-BE49-F238E27FC236}">
              <a16:creationId xmlns:a16="http://schemas.microsoft.com/office/drawing/2014/main" id="{62A251B4-B4EC-481D-AD66-8CBD70C82979}"/>
            </a:ext>
          </a:extLst>
        </xdr:cNvPr>
        <xdr:cNvSpPr txBox="1"/>
      </xdr:nvSpPr>
      <xdr:spPr>
        <a:xfrm>
          <a:off x="7626427" y="1472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a:extLst>
            <a:ext uri="{FF2B5EF4-FFF2-40B4-BE49-F238E27FC236}">
              <a16:creationId xmlns:a16="http://schemas.microsoft.com/office/drawing/2014/main" id="{6F1A583B-0C61-4423-9BB9-156F9816DFE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a:extLst>
            <a:ext uri="{FF2B5EF4-FFF2-40B4-BE49-F238E27FC236}">
              <a16:creationId xmlns:a16="http://schemas.microsoft.com/office/drawing/2014/main" id="{3E3E8718-F8E3-4B63-9498-EC7294E496D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a:extLst>
            <a:ext uri="{FF2B5EF4-FFF2-40B4-BE49-F238E27FC236}">
              <a16:creationId xmlns:a16="http://schemas.microsoft.com/office/drawing/2014/main" id="{83B2A50C-CB85-4D07-B471-EE7EAC1C7B5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a:extLst>
            <a:ext uri="{FF2B5EF4-FFF2-40B4-BE49-F238E27FC236}">
              <a16:creationId xmlns:a16="http://schemas.microsoft.com/office/drawing/2014/main" id="{90F372CD-BF1B-4556-A7CC-FD4BD8862E6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a:extLst>
            <a:ext uri="{FF2B5EF4-FFF2-40B4-BE49-F238E27FC236}">
              <a16:creationId xmlns:a16="http://schemas.microsoft.com/office/drawing/2014/main" id="{67A88509-6519-428C-9CA3-797D5D0C5FA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a:extLst>
            <a:ext uri="{FF2B5EF4-FFF2-40B4-BE49-F238E27FC236}">
              <a16:creationId xmlns:a16="http://schemas.microsoft.com/office/drawing/2014/main" id="{A4015620-5C4A-4C02-8D5B-6DEACB3AABC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a:extLst>
            <a:ext uri="{FF2B5EF4-FFF2-40B4-BE49-F238E27FC236}">
              <a16:creationId xmlns:a16="http://schemas.microsoft.com/office/drawing/2014/main" id="{581BE3FB-2B8A-4E5F-882C-6D3F8BEB822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a:extLst>
            <a:ext uri="{FF2B5EF4-FFF2-40B4-BE49-F238E27FC236}">
              <a16:creationId xmlns:a16="http://schemas.microsoft.com/office/drawing/2014/main" id="{8993F338-2F5A-476C-A785-98B0B693D91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a:extLst>
            <a:ext uri="{FF2B5EF4-FFF2-40B4-BE49-F238E27FC236}">
              <a16:creationId xmlns:a16="http://schemas.microsoft.com/office/drawing/2014/main" id="{D010687E-F036-4719-B0F6-649FD627EF1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a:extLst>
            <a:ext uri="{FF2B5EF4-FFF2-40B4-BE49-F238E27FC236}">
              <a16:creationId xmlns:a16="http://schemas.microsoft.com/office/drawing/2014/main" id="{F22BE682-83EA-4126-BA68-AEC92F70A04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6" name="直線コネクタ 355">
          <a:extLst>
            <a:ext uri="{FF2B5EF4-FFF2-40B4-BE49-F238E27FC236}">
              <a16:creationId xmlns:a16="http://schemas.microsoft.com/office/drawing/2014/main" id="{09728109-7823-49A9-99E4-33EF6A04BD9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7" name="テキスト ボックス 356">
          <a:extLst>
            <a:ext uri="{FF2B5EF4-FFF2-40B4-BE49-F238E27FC236}">
              <a16:creationId xmlns:a16="http://schemas.microsoft.com/office/drawing/2014/main" id="{203E7F6B-0C66-405A-8482-E66B7135C318}"/>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8" name="直線コネクタ 357">
          <a:extLst>
            <a:ext uri="{FF2B5EF4-FFF2-40B4-BE49-F238E27FC236}">
              <a16:creationId xmlns:a16="http://schemas.microsoft.com/office/drawing/2014/main" id="{F8050AF3-204C-4E86-92D9-BA49B1E2D2C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9" name="テキスト ボックス 358">
          <a:extLst>
            <a:ext uri="{FF2B5EF4-FFF2-40B4-BE49-F238E27FC236}">
              <a16:creationId xmlns:a16="http://schemas.microsoft.com/office/drawing/2014/main" id="{66C9E337-10C3-41F0-82FE-B10B35941BB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0" name="直線コネクタ 359">
          <a:extLst>
            <a:ext uri="{FF2B5EF4-FFF2-40B4-BE49-F238E27FC236}">
              <a16:creationId xmlns:a16="http://schemas.microsoft.com/office/drawing/2014/main" id="{8EFF958F-1BD3-4A1D-9C4B-5741D6173D5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1" name="テキスト ボックス 360">
          <a:extLst>
            <a:ext uri="{FF2B5EF4-FFF2-40B4-BE49-F238E27FC236}">
              <a16:creationId xmlns:a16="http://schemas.microsoft.com/office/drawing/2014/main" id="{6926D34B-1BE0-4ECA-9720-B9C1B2EFB5D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2" name="直線コネクタ 361">
          <a:extLst>
            <a:ext uri="{FF2B5EF4-FFF2-40B4-BE49-F238E27FC236}">
              <a16:creationId xmlns:a16="http://schemas.microsoft.com/office/drawing/2014/main" id="{5478B24D-CDAC-4A48-95FD-18926E0272C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3" name="テキスト ボックス 362">
          <a:extLst>
            <a:ext uri="{FF2B5EF4-FFF2-40B4-BE49-F238E27FC236}">
              <a16:creationId xmlns:a16="http://schemas.microsoft.com/office/drawing/2014/main" id="{F03DE241-6BA7-4F93-A7E4-EAB0D1636A3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4" name="直線コネクタ 363">
          <a:extLst>
            <a:ext uri="{FF2B5EF4-FFF2-40B4-BE49-F238E27FC236}">
              <a16:creationId xmlns:a16="http://schemas.microsoft.com/office/drawing/2014/main" id="{E4A9D652-14DF-4897-8431-6039AEA987C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5" name="テキスト ボックス 364">
          <a:extLst>
            <a:ext uri="{FF2B5EF4-FFF2-40B4-BE49-F238E27FC236}">
              <a16:creationId xmlns:a16="http://schemas.microsoft.com/office/drawing/2014/main" id="{F2D35ED0-6B75-46AF-B14D-315176CAC2E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6" name="直線コネクタ 365">
          <a:extLst>
            <a:ext uri="{FF2B5EF4-FFF2-40B4-BE49-F238E27FC236}">
              <a16:creationId xmlns:a16="http://schemas.microsoft.com/office/drawing/2014/main" id="{34DDD0C6-22CA-428E-93A7-EA7F5194BA3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7" name="テキスト ボックス 366">
          <a:extLst>
            <a:ext uri="{FF2B5EF4-FFF2-40B4-BE49-F238E27FC236}">
              <a16:creationId xmlns:a16="http://schemas.microsoft.com/office/drawing/2014/main" id="{36778923-94E9-4B51-A0BB-67951CDE6A31}"/>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a:extLst>
            <a:ext uri="{FF2B5EF4-FFF2-40B4-BE49-F238E27FC236}">
              <a16:creationId xmlns:a16="http://schemas.microsoft.com/office/drawing/2014/main" id="{1B5DF260-078C-45F5-8365-1DC2D8F585F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a:extLst>
            <a:ext uri="{FF2B5EF4-FFF2-40B4-BE49-F238E27FC236}">
              <a16:creationId xmlns:a16="http://schemas.microsoft.com/office/drawing/2014/main" id="{A13462BA-762C-4180-BCEE-03ADDF510E0B}"/>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市民会館】&#10;有形固定資産減価償却率グラフ枠">
          <a:extLst>
            <a:ext uri="{FF2B5EF4-FFF2-40B4-BE49-F238E27FC236}">
              <a16:creationId xmlns:a16="http://schemas.microsoft.com/office/drawing/2014/main" id="{BA690FE4-22C5-478C-8E4A-D68EFE84648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107224</xdr:rowOff>
    </xdr:to>
    <xdr:cxnSp macro="">
      <xdr:nvCxnSpPr>
        <xdr:cNvPr id="371" name="直線コネクタ 370">
          <a:extLst>
            <a:ext uri="{FF2B5EF4-FFF2-40B4-BE49-F238E27FC236}">
              <a16:creationId xmlns:a16="http://schemas.microsoft.com/office/drawing/2014/main" id="{3ECBBEE7-7B76-4EFE-83E4-BBC4A5AF4E26}"/>
            </a:ext>
          </a:extLst>
        </xdr:cNvPr>
        <xdr:cNvCxnSpPr/>
      </xdr:nvCxnSpPr>
      <xdr:spPr>
        <a:xfrm flipV="1">
          <a:off x="4634865" y="17221200"/>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111051</xdr:rowOff>
    </xdr:from>
    <xdr:ext cx="340478" cy="259045"/>
    <xdr:sp macro="" textlink="">
      <xdr:nvSpPr>
        <xdr:cNvPr id="372" name="【市民会館】&#10;有形固定資産減価償却率最小値テキスト">
          <a:extLst>
            <a:ext uri="{FF2B5EF4-FFF2-40B4-BE49-F238E27FC236}">
              <a16:creationId xmlns:a16="http://schemas.microsoft.com/office/drawing/2014/main" id="{773860A8-09BA-49D5-8AB4-35290C61D37E}"/>
            </a:ext>
          </a:extLst>
        </xdr:cNvPr>
        <xdr:cNvSpPr txBox="1"/>
      </xdr:nvSpPr>
      <xdr:spPr>
        <a:xfrm>
          <a:off x="4673600" y="1862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107224</xdr:rowOff>
    </xdr:from>
    <xdr:to>
      <xdr:col>24</xdr:col>
      <xdr:colOff>152400</xdr:colOff>
      <xdr:row>108</xdr:row>
      <xdr:rowOff>107224</xdr:rowOff>
    </xdr:to>
    <xdr:cxnSp macro="">
      <xdr:nvCxnSpPr>
        <xdr:cNvPr id="373" name="直線コネクタ 372">
          <a:extLst>
            <a:ext uri="{FF2B5EF4-FFF2-40B4-BE49-F238E27FC236}">
              <a16:creationId xmlns:a16="http://schemas.microsoft.com/office/drawing/2014/main" id="{BB8EE129-D4EC-42B2-B128-52EBA0425189}"/>
            </a:ext>
          </a:extLst>
        </xdr:cNvPr>
        <xdr:cNvCxnSpPr/>
      </xdr:nvCxnSpPr>
      <xdr:spPr>
        <a:xfrm>
          <a:off x="4546600" y="1862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74" name="【市民会館】&#10;有形固定資産減価償却率最大値テキスト">
          <a:extLst>
            <a:ext uri="{FF2B5EF4-FFF2-40B4-BE49-F238E27FC236}">
              <a16:creationId xmlns:a16="http://schemas.microsoft.com/office/drawing/2014/main" id="{3C2EC92B-6177-4C3B-8D7E-14C9057826FB}"/>
            </a:ext>
          </a:extLst>
        </xdr:cNvPr>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75" name="直線コネクタ 374">
          <a:extLst>
            <a:ext uri="{FF2B5EF4-FFF2-40B4-BE49-F238E27FC236}">
              <a16:creationId xmlns:a16="http://schemas.microsoft.com/office/drawing/2014/main" id="{8DD61F66-92C2-4A15-AF38-2D9493F70BBB}"/>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62972</xdr:rowOff>
    </xdr:from>
    <xdr:ext cx="405111" cy="259045"/>
    <xdr:sp macro="" textlink="">
      <xdr:nvSpPr>
        <xdr:cNvPr id="376" name="【市民会館】&#10;有形固定資産減価償却率平均値テキスト">
          <a:extLst>
            <a:ext uri="{FF2B5EF4-FFF2-40B4-BE49-F238E27FC236}">
              <a16:creationId xmlns:a16="http://schemas.microsoft.com/office/drawing/2014/main" id="{67F2FB4A-15B4-4E17-A864-BBC4EB60B8A7}"/>
            </a:ext>
          </a:extLst>
        </xdr:cNvPr>
        <xdr:cNvSpPr txBox="1"/>
      </xdr:nvSpPr>
      <xdr:spPr>
        <a:xfrm>
          <a:off x="4673600" y="17550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40095</xdr:rowOff>
    </xdr:from>
    <xdr:to>
      <xdr:col>24</xdr:col>
      <xdr:colOff>114300</xdr:colOff>
      <xdr:row>103</xdr:row>
      <xdr:rowOff>141695</xdr:rowOff>
    </xdr:to>
    <xdr:sp macro="" textlink="">
      <xdr:nvSpPr>
        <xdr:cNvPr id="377" name="フローチャート: 判断 376">
          <a:extLst>
            <a:ext uri="{FF2B5EF4-FFF2-40B4-BE49-F238E27FC236}">
              <a16:creationId xmlns:a16="http://schemas.microsoft.com/office/drawing/2014/main" id="{4DF45A7D-73B1-4F5B-9F6E-57EFA9737234}"/>
            </a:ext>
          </a:extLst>
        </xdr:cNvPr>
        <xdr:cNvSpPr/>
      </xdr:nvSpPr>
      <xdr:spPr>
        <a:xfrm>
          <a:off x="4584700" y="176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89081</xdr:rowOff>
    </xdr:from>
    <xdr:to>
      <xdr:col>20</xdr:col>
      <xdr:colOff>38100</xdr:colOff>
      <xdr:row>104</xdr:row>
      <xdr:rowOff>19231</xdr:rowOff>
    </xdr:to>
    <xdr:sp macro="" textlink="">
      <xdr:nvSpPr>
        <xdr:cNvPr id="378" name="フローチャート: 判断 377">
          <a:extLst>
            <a:ext uri="{FF2B5EF4-FFF2-40B4-BE49-F238E27FC236}">
              <a16:creationId xmlns:a16="http://schemas.microsoft.com/office/drawing/2014/main" id="{E61DCF08-4DBA-407A-BDC2-E3ECF17AE028}"/>
            </a:ext>
          </a:extLst>
        </xdr:cNvPr>
        <xdr:cNvSpPr/>
      </xdr:nvSpPr>
      <xdr:spPr>
        <a:xfrm>
          <a:off x="3746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123371</xdr:rowOff>
    </xdr:from>
    <xdr:to>
      <xdr:col>15</xdr:col>
      <xdr:colOff>101600</xdr:colOff>
      <xdr:row>104</xdr:row>
      <xdr:rowOff>53521</xdr:rowOff>
    </xdr:to>
    <xdr:sp macro="" textlink="">
      <xdr:nvSpPr>
        <xdr:cNvPr id="379" name="フローチャート: 判断 378">
          <a:extLst>
            <a:ext uri="{FF2B5EF4-FFF2-40B4-BE49-F238E27FC236}">
              <a16:creationId xmlns:a16="http://schemas.microsoft.com/office/drawing/2014/main" id="{3532F661-0550-4D21-BFAD-00464C016A40}"/>
            </a:ext>
          </a:extLst>
        </xdr:cNvPr>
        <xdr:cNvSpPr/>
      </xdr:nvSpPr>
      <xdr:spPr>
        <a:xfrm>
          <a:off x="2857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380" name="フローチャート: 判断 379">
          <a:extLst>
            <a:ext uri="{FF2B5EF4-FFF2-40B4-BE49-F238E27FC236}">
              <a16:creationId xmlns:a16="http://schemas.microsoft.com/office/drawing/2014/main" id="{83C16C2F-6950-4691-BE16-57D0D987B766}"/>
            </a:ext>
          </a:extLst>
        </xdr:cNvPr>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70464380-540F-4B0E-882B-FC1D9DEB331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BF9709B8-56FC-43B6-AB28-77DBC839240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DED7548B-2A47-4200-81AE-F336D39297E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C6C502D6-D6ED-4619-AB9D-860E4812E28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46F561E9-FA76-4DFB-994F-E9297822B4F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105411</xdr:rowOff>
    </xdr:from>
    <xdr:to>
      <xdr:col>24</xdr:col>
      <xdr:colOff>114300</xdr:colOff>
      <xdr:row>104</xdr:row>
      <xdr:rowOff>35561</xdr:rowOff>
    </xdr:to>
    <xdr:sp macro="" textlink="">
      <xdr:nvSpPr>
        <xdr:cNvPr id="386" name="楕円 385">
          <a:extLst>
            <a:ext uri="{FF2B5EF4-FFF2-40B4-BE49-F238E27FC236}">
              <a16:creationId xmlns:a16="http://schemas.microsoft.com/office/drawing/2014/main" id="{E4819F51-6B97-4582-9154-DE656BE567F3}"/>
            </a:ext>
          </a:extLst>
        </xdr:cNvPr>
        <xdr:cNvSpPr/>
      </xdr:nvSpPr>
      <xdr:spPr>
        <a:xfrm>
          <a:off x="4584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83838</xdr:rowOff>
    </xdr:from>
    <xdr:ext cx="405111" cy="259045"/>
    <xdr:sp macro="" textlink="">
      <xdr:nvSpPr>
        <xdr:cNvPr id="387" name="【市民会館】&#10;有形固定資産減価償却率該当値テキスト">
          <a:extLst>
            <a:ext uri="{FF2B5EF4-FFF2-40B4-BE49-F238E27FC236}">
              <a16:creationId xmlns:a16="http://schemas.microsoft.com/office/drawing/2014/main" id="{7A82FA2E-34BF-4C1B-B16F-4171D7A911A6}"/>
            </a:ext>
          </a:extLst>
        </xdr:cNvPr>
        <xdr:cNvSpPr txBox="1"/>
      </xdr:nvSpPr>
      <xdr:spPr>
        <a:xfrm>
          <a:off x="4673600"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138068</xdr:rowOff>
    </xdr:from>
    <xdr:to>
      <xdr:col>20</xdr:col>
      <xdr:colOff>38100</xdr:colOff>
      <xdr:row>104</xdr:row>
      <xdr:rowOff>68218</xdr:rowOff>
    </xdr:to>
    <xdr:sp macro="" textlink="">
      <xdr:nvSpPr>
        <xdr:cNvPr id="388" name="楕円 387">
          <a:extLst>
            <a:ext uri="{FF2B5EF4-FFF2-40B4-BE49-F238E27FC236}">
              <a16:creationId xmlns:a16="http://schemas.microsoft.com/office/drawing/2014/main" id="{B1AA81B7-E469-4FF1-A26B-348F605ED0B2}"/>
            </a:ext>
          </a:extLst>
        </xdr:cNvPr>
        <xdr:cNvSpPr/>
      </xdr:nvSpPr>
      <xdr:spPr>
        <a:xfrm>
          <a:off x="37465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156211</xdr:rowOff>
    </xdr:from>
    <xdr:to>
      <xdr:col>24</xdr:col>
      <xdr:colOff>63500</xdr:colOff>
      <xdr:row>104</xdr:row>
      <xdr:rowOff>17418</xdr:rowOff>
    </xdr:to>
    <xdr:cxnSp macro="">
      <xdr:nvCxnSpPr>
        <xdr:cNvPr id="389" name="直線コネクタ 388">
          <a:extLst>
            <a:ext uri="{FF2B5EF4-FFF2-40B4-BE49-F238E27FC236}">
              <a16:creationId xmlns:a16="http://schemas.microsoft.com/office/drawing/2014/main" id="{CDA56330-1B1E-4B49-A730-DCC9CE10B97F}"/>
            </a:ext>
          </a:extLst>
        </xdr:cNvPr>
        <xdr:cNvCxnSpPr/>
      </xdr:nvCxnSpPr>
      <xdr:spPr>
        <a:xfrm flipV="1">
          <a:off x="3797300" y="1781556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98879</xdr:rowOff>
    </xdr:from>
    <xdr:to>
      <xdr:col>15</xdr:col>
      <xdr:colOff>101600</xdr:colOff>
      <xdr:row>104</xdr:row>
      <xdr:rowOff>29029</xdr:rowOff>
    </xdr:to>
    <xdr:sp macro="" textlink="">
      <xdr:nvSpPr>
        <xdr:cNvPr id="390" name="楕円 389">
          <a:extLst>
            <a:ext uri="{FF2B5EF4-FFF2-40B4-BE49-F238E27FC236}">
              <a16:creationId xmlns:a16="http://schemas.microsoft.com/office/drawing/2014/main" id="{96C2C37B-2AA7-445B-B92A-6114160A9C8A}"/>
            </a:ext>
          </a:extLst>
        </xdr:cNvPr>
        <xdr:cNvSpPr/>
      </xdr:nvSpPr>
      <xdr:spPr>
        <a:xfrm>
          <a:off x="2857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149679</xdr:rowOff>
    </xdr:from>
    <xdr:to>
      <xdr:col>19</xdr:col>
      <xdr:colOff>177800</xdr:colOff>
      <xdr:row>104</xdr:row>
      <xdr:rowOff>17418</xdr:rowOff>
    </xdr:to>
    <xdr:cxnSp macro="">
      <xdr:nvCxnSpPr>
        <xdr:cNvPr id="391" name="直線コネクタ 390">
          <a:extLst>
            <a:ext uri="{FF2B5EF4-FFF2-40B4-BE49-F238E27FC236}">
              <a16:creationId xmlns:a16="http://schemas.microsoft.com/office/drawing/2014/main" id="{720E0504-26F1-49C9-8F3B-4E23325FAF1D}"/>
            </a:ext>
          </a:extLst>
        </xdr:cNvPr>
        <xdr:cNvCxnSpPr/>
      </xdr:nvCxnSpPr>
      <xdr:spPr>
        <a:xfrm>
          <a:off x="2908300" y="1780902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392" name="楕円 391">
          <a:extLst>
            <a:ext uri="{FF2B5EF4-FFF2-40B4-BE49-F238E27FC236}">
              <a16:creationId xmlns:a16="http://schemas.microsoft.com/office/drawing/2014/main" id="{E672F8B7-0941-4055-B313-253C6DDB4645}"/>
            </a:ext>
          </a:extLst>
        </xdr:cNvPr>
        <xdr:cNvSpPr/>
      </xdr:nvSpPr>
      <xdr:spPr>
        <a:xfrm>
          <a:off x="1968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149679</xdr:rowOff>
    </xdr:from>
    <xdr:to>
      <xdr:col>15</xdr:col>
      <xdr:colOff>50800</xdr:colOff>
      <xdr:row>104</xdr:row>
      <xdr:rowOff>10886</xdr:rowOff>
    </xdr:to>
    <xdr:cxnSp macro="">
      <xdr:nvCxnSpPr>
        <xdr:cNvPr id="393" name="直線コネクタ 392">
          <a:extLst>
            <a:ext uri="{FF2B5EF4-FFF2-40B4-BE49-F238E27FC236}">
              <a16:creationId xmlns:a16="http://schemas.microsoft.com/office/drawing/2014/main" id="{87D89822-6AAB-40CF-9FA9-B2D4F63948B7}"/>
            </a:ext>
          </a:extLst>
        </xdr:cNvPr>
        <xdr:cNvCxnSpPr/>
      </xdr:nvCxnSpPr>
      <xdr:spPr>
        <a:xfrm flipV="1">
          <a:off x="2019300" y="178090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35758</xdr:rowOff>
    </xdr:from>
    <xdr:ext cx="405111" cy="259045"/>
    <xdr:sp macro="" textlink="">
      <xdr:nvSpPr>
        <xdr:cNvPr id="394" name="n_1aveValue【市民会館】&#10;有形固定資産減価償却率">
          <a:extLst>
            <a:ext uri="{FF2B5EF4-FFF2-40B4-BE49-F238E27FC236}">
              <a16:creationId xmlns:a16="http://schemas.microsoft.com/office/drawing/2014/main" id="{BEBB53DA-FC4D-47EE-AC5F-6A06083BC934}"/>
            </a:ext>
          </a:extLst>
        </xdr:cNvPr>
        <xdr:cNvSpPr txBox="1"/>
      </xdr:nvSpPr>
      <xdr:spPr>
        <a:xfrm>
          <a:off x="35820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44648</xdr:rowOff>
    </xdr:from>
    <xdr:ext cx="405111" cy="259045"/>
    <xdr:sp macro="" textlink="">
      <xdr:nvSpPr>
        <xdr:cNvPr id="395" name="n_2aveValue【市民会館】&#10;有形固定資産減価償却率">
          <a:extLst>
            <a:ext uri="{FF2B5EF4-FFF2-40B4-BE49-F238E27FC236}">
              <a16:creationId xmlns:a16="http://schemas.microsoft.com/office/drawing/2014/main" id="{9B9ABEA2-BE87-49B1-9793-6AD9D08BDAC7}"/>
            </a:ext>
          </a:extLst>
        </xdr:cNvPr>
        <xdr:cNvSpPr txBox="1"/>
      </xdr:nvSpPr>
      <xdr:spPr>
        <a:xfrm>
          <a:off x="27057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124658</xdr:rowOff>
    </xdr:from>
    <xdr:ext cx="405111" cy="259045"/>
    <xdr:sp macro="" textlink="">
      <xdr:nvSpPr>
        <xdr:cNvPr id="396" name="n_3aveValue【市民会館】&#10;有形固定資産減価償却率">
          <a:extLst>
            <a:ext uri="{FF2B5EF4-FFF2-40B4-BE49-F238E27FC236}">
              <a16:creationId xmlns:a16="http://schemas.microsoft.com/office/drawing/2014/main" id="{A6035F16-9FFE-4F96-B0F0-3DF78223FD0A}"/>
            </a:ext>
          </a:extLst>
        </xdr:cNvPr>
        <xdr:cNvSpPr txBox="1"/>
      </xdr:nvSpPr>
      <xdr:spPr>
        <a:xfrm>
          <a:off x="1816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59345</xdr:rowOff>
    </xdr:from>
    <xdr:ext cx="405111" cy="259045"/>
    <xdr:sp macro="" textlink="">
      <xdr:nvSpPr>
        <xdr:cNvPr id="397" name="n_1mainValue【市民会館】&#10;有形固定資産減価償却率">
          <a:extLst>
            <a:ext uri="{FF2B5EF4-FFF2-40B4-BE49-F238E27FC236}">
              <a16:creationId xmlns:a16="http://schemas.microsoft.com/office/drawing/2014/main" id="{2C2C5400-BA87-49A4-A845-19A618F84463}"/>
            </a:ext>
          </a:extLst>
        </xdr:cNvPr>
        <xdr:cNvSpPr txBox="1"/>
      </xdr:nvSpPr>
      <xdr:spPr>
        <a:xfrm>
          <a:off x="3582044" y="1789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45556</xdr:rowOff>
    </xdr:from>
    <xdr:ext cx="405111" cy="259045"/>
    <xdr:sp macro="" textlink="">
      <xdr:nvSpPr>
        <xdr:cNvPr id="398" name="n_2mainValue【市民会館】&#10;有形固定資産減価償却率">
          <a:extLst>
            <a:ext uri="{FF2B5EF4-FFF2-40B4-BE49-F238E27FC236}">
              <a16:creationId xmlns:a16="http://schemas.microsoft.com/office/drawing/2014/main" id="{8C438206-1A72-4B14-A38B-CA329B3A436B}"/>
            </a:ext>
          </a:extLst>
        </xdr:cNvPr>
        <xdr:cNvSpPr txBox="1"/>
      </xdr:nvSpPr>
      <xdr:spPr>
        <a:xfrm>
          <a:off x="2705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78213</xdr:rowOff>
    </xdr:from>
    <xdr:ext cx="405111" cy="259045"/>
    <xdr:sp macro="" textlink="">
      <xdr:nvSpPr>
        <xdr:cNvPr id="399" name="n_3mainValue【市民会館】&#10;有形固定資産減価償却率">
          <a:extLst>
            <a:ext uri="{FF2B5EF4-FFF2-40B4-BE49-F238E27FC236}">
              <a16:creationId xmlns:a16="http://schemas.microsoft.com/office/drawing/2014/main" id="{9E1FC3F4-1929-4CAA-9C38-8EA28A50C3A6}"/>
            </a:ext>
          </a:extLst>
        </xdr:cNvPr>
        <xdr:cNvSpPr txBox="1"/>
      </xdr:nvSpPr>
      <xdr:spPr>
        <a:xfrm>
          <a:off x="1816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a:extLst>
            <a:ext uri="{FF2B5EF4-FFF2-40B4-BE49-F238E27FC236}">
              <a16:creationId xmlns:a16="http://schemas.microsoft.com/office/drawing/2014/main" id="{C147197C-B58C-4D82-B535-65F435DC758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a:extLst>
            <a:ext uri="{FF2B5EF4-FFF2-40B4-BE49-F238E27FC236}">
              <a16:creationId xmlns:a16="http://schemas.microsoft.com/office/drawing/2014/main" id="{1B240A90-A010-4052-A56B-50DCC4BE2C5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a:extLst>
            <a:ext uri="{FF2B5EF4-FFF2-40B4-BE49-F238E27FC236}">
              <a16:creationId xmlns:a16="http://schemas.microsoft.com/office/drawing/2014/main" id="{62184F59-1BB5-4DA5-BA56-34EAF984E72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a:extLst>
            <a:ext uri="{FF2B5EF4-FFF2-40B4-BE49-F238E27FC236}">
              <a16:creationId xmlns:a16="http://schemas.microsoft.com/office/drawing/2014/main" id="{C98EF934-12A7-46F2-90EC-64BA0C98978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a:extLst>
            <a:ext uri="{FF2B5EF4-FFF2-40B4-BE49-F238E27FC236}">
              <a16:creationId xmlns:a16="http://schemas.microsoft.com/office/drawing/2014/main" id="{9C899A5B-0638-4AD3-9362-EF4DB0B88FE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a:extLst>
            <a:ext uri="{FF2B5EF4-FFF2-40B4-BE49-F238E27FC236}">
              <a16:creationId xmlns:a16="http://schemas.microsoft.com/office/drawing/2014/main" id="{BA155A65-083C-4507-B530-A5C2486C302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a:extLst>
            <a:ext uri="{FF2B5EF4-FFF2-40B4-BE49-F238E27FC236}">
              <a16:creationId xmlns:a16="http://schemas.microsoft.com/office/drawing/2014/main" id="{A1542C9C-EE47-4D4E-9CC3-0D5FB84507C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a:extLst>
            <a:ext uri="{FF2B5EF4-FFF2-40B4-BE49-F238E27FC236}">
              <a16:creationId xmlns:a16="http://schemas.microsoft.com/office/drawing/2014/main" id="{7E36D4C4-4C6B-44D3-B11D-A908166445F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a:extLst>
            <a:ext uri="{FF2B5EF4-FFF2-40B4-BE49-F238E27FC236}">
              <a16:creationId xmlns:a16="http://schemas.microsoft.com/office/drawing/2014/main" id="{6C8521D8-6FEC-4D05-9436-19915A37219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a:extLst>
            <a:ext uri="{FF2B5EF4-FFF2-40B4-BE49-F238E27FC236}">
              <a16:creationId xmlns:a16="http://schemas.microsoft.com/office/drawing/2014/main" id="{D245642D-24D0-4192-B2AC-E625DDAAE0B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0" name="直線コネクタ 409">
          <a:extLst>
            <a:ext uri="{FF2B5EF4-FFF2-40B4-BE49-F238E27FC236}">
              <a16:creationId xmlns:a16="http://schemas.microsoft.com/office/drawing/2014/main" id="{7EE1DC59-0586-41ED-AA85-64B38297D7C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11" name="テキスト ボックス 410">
          <a:extLst>
            <a:ext uri="{FF2B5EF4-FFF2-40B4-BE49-F238E27FC236}">
              <a16:creationId xmlns:a16="http://schemas.microsoft.com/office/drawing/2014/main" id="{6F466B88-53D3-4F83-BA3C-F43C1DE67D86}"/>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2" name="直線コネクタ 411">
          <a:extLst>
            <a:ext uri="{FF2B5EF4-FFF2-40B4-BE49-F238E27FC236}">
              <a16:creationId xmlns:a16="http://schemas.microsoft.com/office/drawing/2014/main" id="{8BA2F511-27C4-4635-BF70-39053DA73BA8}"/>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13" name="テキスト ボックス 412">
          <a:extLst>
            <a:ext uri="{FF2B5EF4-FFF2-40B4-BE49-F238E27FC236}">
              <a16:creationId xmlns:a16="http://schemas.microsoft.com/office/drawing/2014/main" id="{709AAF8C-B5CD-4799-B9BB-1EE4C335EA7F}"/>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4" name="直線コネクタ 413">
          <a:extLst>
            <a:ext uri="{FF2B5EF4-FFF2-40B4-BE49-F238E27FC236}">
              <a16:creationId xmlns:a16="http://schemas.microsoft.com/office/drawing/2014/main" id="{08E9552A-9AFF-4FE4-98F0-593318929DEE}"/>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15" name="テキスト ボックス 414">
          <a:extLst>
            <a:ext uri="{FF2B5EF4-FFF2-40B4-BE49-F238E27FC236}">
              <a16:creationId xmlns:a16="http://schemas.microsoft.com/office/drawing/2014/main" id="{8AD319FD-36D0-4D1F-9710-D3F1795D32A1}"/>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16" name="直線コネクタ 415">
          <a:extLst>
            <a:ext uri="{FF2B5EF4-FFF2-40B4-BE49-F238E27FC236}">
              <a16:creationId xmlns:a16="http://schemas.microsoft.com/office/drawing/2014/main" id="{F149F66A-7A8B-42CE-8A9A-1B36DECAB22F}"/>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17" name="テキスト ボックス 416">
          <a:extLst>
            <a:ext uri="{FF2B5EF4-FFF2-40B4-BE49-F238E27FC236}">
              <a16:creationId xmlns:a16="http://schemas.microsoft.com/office/drawing/2014/main" id="{6051BAED-E5B0-4F17-9FF2-60BBA111E636}"/>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18" name="直線コネクタ 417">
          <a:extLst>
            <a:ext uri="{FF2B5EF4-FFF2-40B4-BE49-F238E27FC236}">
              <a16:creationId xmlns:a16="http://schemas.microsoft.com/office/drawing/2014/main" id="{F4D4348C-6E48-4338-A3BB-0160B4362E14}"/>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19" name="テキスト ボックス 418">
          <a:extLst>
            <a:ext uri="{FF2B5EF4-FFF2-40B4-BE49-F238E27FC236}">
              <a16:creationId xmlns:a16="http://schemas.microsoft.com/office/drawing/2014/main" id="{104EBC09-C595-4890-8FB8-607BB56F4C4B}"/>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0" name="直線コネクタ 419">
          <a:extLst>
            <a:ext uri="{FF2B5EF4-FFF2-40B4-BE49-F238E27FC236}">
              <a16:creationId xmlns:a16="http://schemas.microsoft.com/office/drawing/2014/main" id="{6F5A696E-EE26-4912-8F56-F3F033E7373D}"/>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21" name="テキスト ボックス 420">
          <a:extLst>
            <a:ext uri="{FF2B5EF4-FFF2-40B4-BE49-F238E27FC236}">
              <a16:creationId xmlns:a16="http://schemas.microsoft.com/office/drawing/2014/main" id="{B33A801C-CB42-4922-9AFD-267B0F76562E}"/>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2" name="直線コネクタ 421">
          <a:extLst>
            <a:ext uri="{FF2B5EF4-FFF2-40B4-BE49-F238E27FC236}">
              <a16:creationId xmlns:a16="http://schemas.microsoft.com/office/drawing/2014/main" id="{A470BDC4-6370-47B6-AACD-0B8630A06D7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3" name="テキスト ボックス 422">
          <a:extLst>
            <a:ext uri="{FF2B5EF4-FFF2-40B4-BE49-F238E27FC236}">
              <a16:creationId xmlns:a16="http://schemas.microsoft.com/office/drawing/2014/main" id="{AB6C5EEC-A7E1-4A37-A273-01CF6C7E7B3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4" name="【市民会館】&#10;一人当たり面積グラフ枠">
          <a:extLst>
            <a:ext uri="{FF2B5EF4-FFF2-40B4-BE49-F238E27FC236}">
              <a16:creationId xmlns:a16="http://schemas.microsoft.com/office/drawing/2014/main" id="{8ED3A5D0-8058-4256-BBD8-E5369FE0A1E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88174</xdr:rowOff>
    </xdr:from>
    <xdr:to>
      <xdr:col>54</xdr:col>
      <xdr:colOff>189865</xdr:colOff>
      <xdr:row>108</xdr:row>
      <xdr:rowOff>105592</xdr:rowOff>
    </xdr:to>
    <xdr:cxnSp macro="">
      <xdr:nvCxnSpPr>
        <xdr:cNvPr id="425" name="直線コネクタ 424">
          <a:extLst>
            <a:ext uri="{FF2B5EF4-FFF2-40B4-BE49-F238E27FC236}">
              <a16:creationId xmlns:a16="http://schemas.microsoft.com/office/drawing/2014/main" id="{AE2E116B-F97B-4E5B-AE70-F790B8695660}"/>
            </a:ext>
          </a:extLst>
        </xdr:cNvPr>
        <xdr:cNvCxnSpPr/>
      </xdr:nvCxnSpPr>
      <xdr:spPr>
        <a:xfrm flipV="1">
          <a:off x="10476865" y="17233174"/>
          <a:ext cx="0" cy="138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109419</xdr:rowOff>
    </xdr:from>
    <xdr:ext cx="469744" cy="259045"/>
    <xdr:sp macro="" textlink="">
      <xdr:nvSpPr>
        <xdr:cNvPr id="426" name="【市民会館】&#10;一人当たり面積最小値テキスト">
          <a:extLst>
            <a:ext uri="{FF2B5EF4-FFF2-40B4-BE49-F238E27FC236}">
              <a16:creationId xmlns:a16="http://schemas.microsoft.com/office/drawing/2014/main" id="{9BFCED4A-12FA-4793-B535-3604572B14BD}"/>
            </a:ext>
          </a:extLst>
        </xdr:cNvPr>
        <xdr:cNvSpPr txBox="1"/>
      </xdr:nvSpPr>
      <xdr:spPr>
        <a:xfrm>
          <a:off x="10515600"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105592</xdr:rowOff>
    </xdr:from>
    <xdr:to>
      <xdr:col>55</xdr:col>
      <xdr:colOff>88900</xdr:colOff>
      <xdr:row>108</xdr:row>
      <xdr:rowOff>105592</xdr:rowOff>
    </xdr:to>
    <xdr:cxnSp macro="">
      <xdr:nvCxnSpPr>
        <xdr:cNvPr id="427" name="直線コネクタ 426">
          <a:extLst>
            <a:ext uri="{FF2B5EF4-FFF2-40B4-BE49-F238E27FC236}">
              <a16:creationId xmlns:a16="http://schemas.microsoft.com/office/drawing/2014/main" id="{6E5A3F0D-6056-4A4B-A71F-9BE21EA282E0}"/>
            </a:ext>
          </a:extLst>
        </xdr:cNvPr>
        <xdr:cNvCxnSpPr/>
      </xdr:nvCxnSpPr>
      <xdr:spPr>
        <a:xfrm>
          <a:off x="10388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34851</xdr:rowOff>
    </xdr:from>
    <xdr:ext cx="469744" cy="259045"/>
    <xdr:sp macro="" textlink="">
      <xdr:nvSpPr>
        <xdr:cNvPr id="428" name="【市民会館】&#10;一人当たり面積最大値テキスト">
          <a:extLst>
            <a:ext uri="{FF2B5EF4-FFF2-40B4-BE49-F238E27FC236}">
              <a16:creationId xmlns:a16="http://schemas.microsoft.com/office/drawing/2014/main" id="{897421A7-5E8B-4C81-BA7C-0F3761DA7661}"/>
            </a:ext>
          </a:extLst>
        </xdr:cNvPr>
        <xdr:cNvSpPr txBox="1"/>
      </xdr:nvSpPr>
      <xdr:spPr>
        <a:xfrm>
          <a:off x="10515600" y="1700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88174</xdr:rowOff>
    </xdr:from>
    <xdr:to>
      <xdr:col>55</xdr:col>
      <xdr:colOff>88900</xdr:colOff>
      <xdr:row>100</xdr:row>
      <xdr:rowOff>88174</xdr:rowOff>
    </xdr:to>
    <xdr:cxnSp macro="">
      <xdr:nvCxnSpPr>
        <xdr:cNvPr id="429" name="直線コネクタ 428">
          <a:extLst>
            <a:ext uri="{FF2B5EF4-FFF2-40B4-BE49-F238E27FC236}">
              <a16:creationId xmlns:a16="http://schemas.microsoft.com/office/drawing/2014/main" id="{414AA7CA-0774-40AC-960E-DFA3C238C96E}"/>
            </a:ext>
          </a:extLst>
        </xdr:cNvPr>
        <xdr:cNvCxnSpPr/>
      </xdr:nvCxnSpPr>
      <xdr:spPr>
        <a:xfrm>
          <a:off x="10388600" y="1723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144071</xdr:rowOff>
    </xdr:from>
    <xdr:ext cx="469744" cy="259045"/>
    <xdr:sp macro="" textlink="">
      <xdr:nvSpPr>
        <xdr:cNvPr id="430" name="【市民会館】&#10;一人当たり面積平均値テキスト">
          <a:extLst>
            <a:ext uri="{FF2B5EF4-FFF2-40B4-BE49-F238E27FC236}">
              <a16:creationId xmlns:a16="http://schemas.microsoft.com/office/drawing/2014/main" id="{40539CA0-CE8C-4D6A-AA01-DF9D1E58297D}"/>
            </a:ext>
          </a:extLst>
        </xdr:cNvPr>
        <xdr:cNvSpPr txBox="1"/>
      </xdr:nvSpPr>
      <xdr:spPr>
        <a:xfrm>
          <a:off x="10515600" y="18146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121194</xdr:rowOff>
    </xdr:from>
    <xdr:to>
      <xdr:col>55</xdr:col>
      <xdr:colOff>50800</xdr:colOff>
      <xdr:row>107</xdr:row>
      <xdr:rowOff>51344</xdr:rowOff>
    </xdr:to>
    <xdr:sp macro="" textlink="">
      <xdr:nvSpPr>
        <xdr:cNvPr id="431" name="フローチャート: 判断 430">
          <a:extLst>
            <a:ext uri="{FF2B5EF4-FFF2-40B4-BE49-F238E27FC236}">
              <a16:creationId xmlns:a16="http://schemas.microsoft.com/office/drawing/2014/main" id="{B129A618-1A19-481E-9226-135F6AF2B136}"/>
            </a:ext>
          </a:extLst>
        </xdr:cNvPr>
        <xdr:cNvSpPr/>
      </xdr:nvSpPr>
      <xdr:spPr>
        <a:xfrm>
          <a:off x="10426700" y="1829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53702</xdr:rowOff>
    </xdr:from>
    <xdr:to>
      <xdr:col>50</xdr:col>
      <xdr:colOff>165100</xdr:colOff>
      <xdr:row>106</xdr:row>
      <xdr:rowOff>155302</xdr:rowOff>
    </xdr:to>
    <xdr:sp macro="" textlink="">
      <xdr:nvSpPr>
        <xdr:cNvPr id="432" name="フローチャート: 判断 431">
          <a:extLst>
            <a:ext uri="{FF2B5EF4-FFF2-40B4-BE49-F238E27FC236}">
              <a16:creationId xmlns:a16="http://schemas.microsoft.com/office/drawing/2014/main" id="{52F20336-1A6D-4A4B-875E-2CB5879EC375}"/>
            </a:ext>
          </a:extLst>
        </xdr:cNvPr>
        <xdr:cNvSpPr/>
      </xdr:nvSpPr>
      <xdr:spPr>
        <a:xfrm>
          <a:off x="9588500" y="1822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24312</xdr:rowOff>
    </xdr:from>
    <xdr:to>
      <xdr:col>46</xdr:col>
      <xdr:colOff>38100</xdr:colOff>
      <xdr:row>106</xdr:row>
      <xdr:rowOff>125912</xdr:rowOff>
    </xdr:to>
    <xdr:sp macro="" textlink="">
      <xdr:nvSpPr>
        <xdr:cNvPr id="433" name="フローチャート: 判断 432">
          <a:extLst>
            <a:ext uri="{FF2B5EF4-FFF2-40B4-BE49-F238E27FC236}">
              <a16:creationId xmlns:a16="http://schemas.microsoft.com/office/drawing/2014/main" id="{45E704D1-B06F-49C9-B45E-A858A8FF4E52}"/>
            </a:ext>
          </a:extLst>
        </xdr:cNvPr>
        <xdr:cNvSpPr/>
      </xdr:nvSpPr>
      <xdr:spPr>
        <a:xfrm>
          <a:off x="8699500" y="1819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34" name="フローチャート: 判断 433">
          <a:extLst>
            <a:ext uri="{FF2B5EF4-FFF2-40B4-BE49-F238E27FC236}">
              <a16:creationId xmlns:a16="http://schemas.microsoft.com/office/drawing/2014/main" id="{5CF8D48C-7114-437C-8290-5B2B4B4AC764}"/>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94767514-8318-4D17-9E82-446FE1A36C9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C8B2E1A7-4779-4B6C-BCFB-342FCB1F426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D21ED028-E5DA-4BDE-98BC-C15DDDDAD30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6F566654-E0BB-44FA-8D68-6B241CA73AD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0E1A0A06-10C1-42C9-94B6-5A7F63ED2D2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28121</xdr:rowOff>
    </xdr:from>
    <xdr:to>
      <xdr:col>55</xdr:col>
      <xdr:colOff>50800</xdr:colOff>
      <xdr:row>107</xdr:row>
      <xdr:rowOff>129721</xdr:rowOff>
    </xdr:to>
    <xdr:sp macro="" textlink="">
      <xdr:nvSpPr>
        <xdr:cNvPr id="440" name="楕円 439">
          <a:extLst>
            <a:ext uri="{FF2B5EF4-FFF2-40B4-BE49-F238E27FC236}">
              <a16:creationId xmlns:a16="http://schemas.microsoft.com/office/drawing/2014/main" id="{F86BC7DB-B3B6-4E87-88D6-409D31A41FD3}"/>
            </a:ext>
          </a:extLst>
        </xdr:cNvPr>
        <xdr:cNvSpPr/>
      </xdr:nvSpPr>
      <xdr:spPr>
        <a:xfrm>
          <a:off x="10426700" y="1837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6548</xdr:rowOff>
    </xdr:from>
    <xdr:ext cx="469744" cy="259045"/>
    <xdr:sp macro="" textlink="">
      <xdr:nvSpPr>
        <xdr:cNvPr id="441" name="【市民会館】&#10;一人当たり面積該当値テキスト">
          <a:extLst>
            <a:ext uri="{FF2B5EF4-FFF2-40B4-BE49-F238E27FC236}">
              <a16:creationId xmlns:a16="http://schemas.microsoft.com/office/drawing/2014/main" id="{AF77AC6F-E132-41F6-917E-6DEE65A026B5}"/>
            </a:ext>
          </a:extLst>
        </xdr:cNvPr>
        <xdr:cNvSpPr txBox="1"/>
      </xdr:nvSpPr>
      <xdr:spPr>
        <a:xfrm>
          <a:off x="10515600" y="1835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35742</xdr:rowOff>
    </xdr:from>
    <xdr:to>
      <xdr:col>50</xdr:col>
      <xdr:colOff>165100</xdr:colOff>
      <xdr:row>107</xdr:row>
      <xdr:rowOff>137342</xdr:rowOff>
    </xdr:to>
    <xdr:sp macro="" textlink="">
      <xdr:nvSpPr>
        <xdr:cNvPr id="442" name="楕円 441">
          <a:extLst>
            <a:ext uri="{FF2B5EF4-FFF2-40B4-BE49-F238E27FC236}">
              <a16:creationId xmlns:a16="http://schemas.microsoft.com/office/drawing/2014/main" id="{70360288-EDB2-41F8-8695-4D8809C83C94}"/>
            </a:ext>
          </a:extLst>
        </xdr:cNvPr>
        <xdr:cNvSpPr/>
      </xdr:nvSpPr>
      <xdr:spPr>
        <a:xfrm>
          <a:off x="9588500" y="183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78921</xdr:rowOff>
    </xdr:from>
    <xdr:to>
      <xdr:col>55</xdr:col>
      <xdr:colOff>0</xdr:colOff>
      <xdr:row>107</xdr:row>
      <xdr:rowOff>86542</xdr:rowOff>
    </xdr:to>
    <xdr:cxnSp macro="">
      <xdr:nvCxnSpPr>
        <xdr:cNvPr id="443" name="直線コネクタ 442">
          <a:extLst>
            <a:ext uri="{FF2B5EF4-FFF2-40B4-BE49-F238E27FC236}">
              <a16:creationId xmlns:a16="http://schemas.microsoft.com/office/drawing/2014/main" id="{855F05E0-B4BE-4B2A-8C3B-BE4EAAA7D8A0}"/>
            </a:ext>
          </a:extLst>
        </xdr:cNvPr>
        <xdr:cNvCxnSpPr/>
      </xdr:nvCxnSpPr>
      <xdr:spPr>
        <a:xfrm flipV="1">
          <a:off x="9639300" y="18424071"/>
          <a:ext cx="8382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43362</xdr:rowOff>
    </xdr:from>
    <xdr:to>
      <xdr:col>46</xdr:col>
      <xdr:colOff>38100</xdr:colOff>
      <xdr:row>107</xdr:row>
      <xdr:rowOff>144962</xdr:rowOff>
    </xdr:to>
    <xdr:sp macro="" textlink="">
      <xdr:nvSpPr>
        <xdr:cNvPr id="444" name="楕円 443">
          <a:extLst>
            <a:ext uri="{FF2B5EF4-FFF2-40B4-BE49-F238E27FC236}">
              <a16:creationId xmlns:a16="http://schemas.microsoft.com/office/drawing/2014/main" id="{60959362-96AA-4802-B8DE-46126740024A}"/>
            </a:ext>
          </a:extLst>
        </xdr:cNvPr>
        <xdr:cNvSpPr/>
      </xdr:nvSpPr>
      <xdr:spPr>
        <a:xfrm>
          <a:off x="8699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86542</xdr:rowOff>
    </xdr:from>
    <xdr:to>
      <xdr:col>50</xdr:col>
      <xdr:colOff>114300</xdr:colOff>
      <xdr:row>107</xdr:row>
      <xdr:rowOff>94162</xdr:rowOff>
    </xdr:to>
    <xdr:cxnSp macro="">
      <xdr:nvCxnSpPr>
        <xdr:cNvPr id="445" name="直線コネクタ 444">
          <a:extLst>
            <a:ext uri="{FF2B5EF4-FFF2-40B4-BE49-F238E27FC236}">
              <a16:creationId xmlns:a16="http://schemas.microsoft.com/office/drawing/2014/main" id="{549BBD4C-EFEC-41C3-BC0F-0357514E0D06}"/>
            </a:ext>
          </a:extLst>
        </xdr:cNvPr>
        <xdr:cNvCxnSpPr/>
      </xdr:nvCxnSpPr>
      <xdr:spPr>
        <a:xfrm flipV="1">
          <a:off x="8750300" y="1843169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52070</xdr:rowOff>
    </xdr:from>
    <xdr:to>
      <xdr:col>41</xdr:col>
      <xdr:colOff>101600</xdr:colOff>
      <xdr:row>107</xdr:row>
      <xdr:rowOff>153670</xdr:rowOff>
    </xdr:to>
    <xdr:sp macro="" textlink="">
      <xdr:nvSpPr>
        <xdr:cNvPr id="446" name="楕円 445">
          <a:extLst>
            <a:ext uri="{FF2B5EF4-FFF2-40B4-BE49-F238E27FC236}">
              <a16:creationId xmlns:a16="http://schemas.microsoft.com/office/drawing/2014/main" id="{4667810E-D1D0-4C0D-8147-8C5126B392F8}"/>
            </a:ext>
          </a:extLst>
        </xdr:cNvPr>
        <xdr:cNvSpPr/>
      </xdr:nvSpPr>
      <xdr:spPr>
        <a:xfrm>
          <a:off x="7810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94162</xdr:rowOff>
    </xdr:from>
    <xdr:to>
      <xdr:col>45</xdr:col>
      <xdr:colOff>177800</xdr:colOff>
      <xdr:row>107</xdr:row>
      <xdr:rowOff>102870</xdr:rowOff>
    </xdr:to>
    <xdr:cxnSp macro="">
      <xdr:nvCxnSpPr>
        <xdr:cNvPr id="447" name="直線コネクタ 446">
          <a:extLst>
            <a:ext uri="{FF2B5EF4-FFF2-40B4-BE49-F238E27FC236}">
              <a16:creationId xmlns:a16="http://schemas.microsoft.com/office/drawing/2014/main" id="{C156B5C9-D078-42D3-B7A9-5C032E66D36F}"/>
            </a:ext>
          </a:extLst>
        </xdr:cNvPr>
        <xdr:cNvCxnSpPr/>
      </xdr:nvCxnSpPr>
      <xdr:spPr>
        <a:xfrm flipV="1">
          <a:off x="7861300" y="18439312"/>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379</xdr:rowOff>
    </xdr:from>
    <xdr:ext cx="469744" cy="259045"/>
    <xdr:sp macro="" textlink="">
      <xdr:nvSpPr>
        <xdr:cNvPr id="448" name="n_1aveValue【市民会館】&#10;一人当たり面積">
          <a:extLst>
            <a:ext uri="{FF2B5EF4-FFF2-40B4-BE49-F238E27FC236}">
              <a16:creationId xmlns:a16="http://schemas.microsoft.com/office/drawing/2014/main" id="{94B204C3-58B5-4FEC-9CF5-F67097341324}"/>
            </a:ext>
          </a:extLst>
        </xdr:cNvPr>
        <xdr:cNvSpPr txBox="1"/>
      </xdr:nvSpPr>
      <xdr:spPr>
        <a:xfrm>
          <a:off x="9391727" y="1800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142439</xdr:rowOff>
    </xdr:from>
    <xdr:ext cx="469744" cy="259045"/>
    <xdr:sp macro="" textlink="">
      <xdr:nvSpPr>
        <xdr:cNvPr id="449" name="n_2aveValue【市民会館】&#10;一人当たり面積">
          <a:extLst>
            <a:ext uri="{FF2B5EF4-FFF2-40B4-BE49-F238E27FC236}">
              <a16:creationId xmlns:a16="http://schemas.microsoft.com/office/drawing/2014/main" id="{B740495C-7A87-44A1-A3E3-90A7312B541A}"/>
            </a:ext>
          </a:extLst>
        </xdr:cNvPr>
        <xdr:cNvSpPr txBox="1"/>
      </xdr:nvSpPr>
      <xdr:spPr>
        <a:xfrm>
          <a:off x="8515427" y="1797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82566</xdr:rowOff>
    </xdr:from>
    <xdr:ext cx="469744" cy="259045"/>
    <xdr:sp macro="" textlink="">
      <xdr:nvSpPr>
        <xdr:cNvPr id="450" name="n_3aveValue【市民会館】&#10;一人当たり面積">
          <a:extLst>
            <a:ext uri="{FF2B5EF4-FFF2-40B4-BE49-F238E27FC236}">
              <a16:creationId xmlns:a16="http://schemas.microsoft.com/office/drawing/2014/main" id="{FF6A6806-5628-4024-ABBC-D8B0E8D08922}"/>
            </a:ext>
          </a:extLst>
        </xdr:cNvPr>
        <xdr:cNvSpPr txBox="1"/>
      </xdr:nvSpPr>
      <xdr:spPr>
        <a:xfrm>
          <a:off x="7626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128469</xdr:rowOff>
    </xdr:from>
    <xdr:ext cx="469744" cy="259045"/>
    <xdr:sp macro="" textlink="">
      <xdr:nvSpPr>
        <xdr:cNvPr id="451" name="n_1mainValue【市民会館】&#10;一人当たり面積">
          <a:extLst>
            <a:ext uri="{FF2B5EF4-FFF2-40B4-BE49-F238E27FC236}">
              <a16:creationId xmlns:a16="http://schemas.microsoft.com/office/drawing/2014/main" id="{B86F0AF1-9820-40E4-8667-3FB4D585F640}"/>
            </a:ext>
          </a:extLst>
        </xdr:cNvPr>
        <xdr:cNvSpPr txBox="1"/>
      </xdr:nvSpPr>
      <xdr:spPr>
        <a:xfrm>
          <a:off x="9391727" y="1847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136089</xdr:rowOff>
    </xdr:from>
    <xdr:ext cx="469744" cy="259045"/>
    <xdr:sp macro="" textlink="">
      <xdr:nvSpPr>
        <xdr:cNvPr id="452" name="n_2mainValue【市民会館】&#10;一人当たり面積">
          <a:extLst>
            <a:ext uri="{FF2B5EF4-FFF2-40B4-BE49-F238E27FC236}">
              <a16:creationId xmlns:a16="http://schemas.microsoft.com/office/drawing/2014/main" id="{D32D2ACF-5BDA-43FA-A097-E7010DFD3039}"/>
            </a:ext>
          </a:extLst>
        </xdr:cNvPr>
        <xdr:cNvSpPr txBox="1"/>
      </xdr:nvSpPr>
      <xdr:spPr>
        <a:xfrm>
          <a:off x="85154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144797</xdr:rowOff>
    </xdr:from>
    <xdr:ext cx="469744" cy="259045"/>
    <xdr:sp macro="" textlink="">
      <xdr:nvSpPr>
        <xdr:cNvPr id="453" name="n_3mainValue【市民会館】&#10;一人当たり面積">
          <a:extLst>
            <a:ext uri="{FF2B5EF4-FFF2-40B4-BE49-F238E27FC236}">
              <a16:creationId xmlns:a16="http://schemas.microsoft.com/office/drawing/2014/main" id="{F95CB7C9-A85C-42FC-86E1-62A9C8551F42}"/>
            </a:ext>
          </a:extLst>
        </xdr:cNvPr>
        <xdr:cNvSpPr txBox="1"/>
      </xdr:nvSpPr>
      <xdr:spPr>
        <a:xfrm>
          <a:off x="7626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4" name="正方形/長方形 453">
          <a:extLst>
            <a:ext uri="{FF2B5EF4-FFF2-40B4-BE49-F238E27FC236}">
              <a16:creationId xmlns:a16="http://schemas.microsoft.com/office/drawing/2014/main" id="{6FF3CBFA-2991-4883-971B-99B5B4F825E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5" name="正方形/長方形 454">
          <a:extLst>
            <a:ext uri="{FF2B5EF4-FFF2-40B4-BE49-F238E27FC236}">
              <a16:creationId xmlns:a16="http://schemas.microsoft.com/office/drawing/2014/main" id="{A274EC92-C735-4DCD-9FA0-E4919BE0653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6" name="正方形/長方形 455">
          <a:extLst>
            <a:ext uri="{FF2B5EF4-FFF2-40B4-BE49-F238E27FC236}">
              <a16:creationId xmlns:a16="http://schemas.microsoft.com/office/drawing/2014/main" id="{084A85F9-C584-4A58-A6C2-D3E89583939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7" name="正方形/長方形 456">
          <a:extLst>
            <a:ext uri="{FF2B5EF4-FFF2-40B4-BE49-F238E27FC236}">
              <a16:creationId xmlns:a16="http://schemas.microsoft.com/office/drawing/2014/main" id="{67272058-20E7-4E3A-8F9C-87825E267F3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8" name="正方形/長方形 457">
          <a:extLst>
            <a:ext uri="{FF2B5EF4-FFF2-40B4-BE49-F238E27FC236}">
              <a16:creationId xmlns:a16="http://schemas.microsoft.com/office/drawing/2014/main" id="{2832A44C-341E-49E7-A14E-78E89455B1D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9" name="正方形/長方形 458">
          <a:extLst>
            <a:ext uri="{FF2B5EF4-FFF2-40B4-BE49-F238E27FC236}">
              <a16:creationId xmlns:a16="http://schemas.microsoft.com/office/drawing/2014/main" id="{FE88E135-800C-431D-A7A2-30054965992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0" name="正方形/長方形 459">
          <a:extLst>
            <a:ext uri="{FF2B5EF4-FFF2-40B4-BE49-F238E27FC236}">
              <a16:creationId xmlns:a16="http://schemas.microsoft.com/office/drawing/2014/main" id="{054F786B-6EDA-4076-B15E-92D45B395CC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1" name="正方形/長方形 460">
          <a:extLst>
            <a:ext uri="{FF2B5EF4-FFF2-40B4-BE49-F238E27FC236}">
              <a16:creationId xmlns:a16="http://schemas.microsoft.com/office/drawing/2014/main" id="{915A7718-6A84-47DD-B63E-400765D045C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2" name="テキスト ボックス 461">
          <a:extLst>
            <a:ext uri="{FF2B5EF4-FFF2-40B4-BE49-F238E27FC236}">
              <a16:creationId xmlns:a16="http://schemas.microsoft.com/office/drawing/2014/main" id="{B431698A-7071-4302-949B-71969531133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3" name="直線コネクタ 462">
          <a:extLst>
            <a:ext uri="{FF2B5EF4-FFF2-40B4-BE49-F238E27FC236}">
              <a16:creationId xmlns:a16="http://schemas.microsoft.com/office/drawing/2014/main" id="{0847B155-C067-4891-AD42-0662D826C05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4" name="テキスト ボックス 463">
          <a:extLst>
            <a:ext uri="{FF2B5EF4-FFF2-40B4-BE49-F238E27FC236}">
              <a16:creationId xmlns:a16="http://schemas.microsoft.com/office/drawing/2014/main" id="{E584E3EA-0B3F-4E97-BD80-A1549FCBE578}"/>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5" name="直線コネクタ 464">
          <a:extLst>
            <a:ext uri="{FF2B5EF4-FFF2-40B4-BE49-F238E27FC236}">
              <a16:creationId xmlns:a16="http://schemas.microsoft.com/office/drawing/2014/main" id="{5A032C53-E637-4C16-904D-6D3694EFB79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6" name="テキスト ボックス 465">
          <a:extLst>
            <a:ext uri="{FF2B5EF4-FFF2-40B4-BE49-F238E27FC236}">
              <a16:creationId xmlns:a16="http://schemas.microsoft.com/office/drawing/2014/main" id="{78017AC9-BE27-43A1-8CDD-5C15C71885D8}"/>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7" name="直線コネクタ 466">
          <a:extLst>
            <a:ext uri="{FF2B5EF4-FFF2-40B4-BE49-F238E27FC236}">
              <a16:creationId xmlns:a16="http://schemas.microsoft.com/office/drawing/2014/main" id="{7BE1542B-486E-40BD-9EF0-A8865BE0500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8" name="テキスト ボックス 467">
          <a:extLst>
            <a:ext uri="{FF2B5EF4-FFF2-40B4-BE49-F238E27FC236}">
              <a16:creationId xmlns:a16="http://schemas.microsoft.com/office/drawing/2014/main" id="{C2FB3B93-ABEF-424C-9FBF-CEE4DF3A120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9" name="直線コネクタ 468">
          <a:extLst>
            <a:ext uri="{FF2B5EF4-FFF2-40B4-BE49-F238E27FC236}">
              <a16:creationId xmlns:a16="http://schemas.microsoft.com/office/drawing/2014/main" id="{4C8424E6-CFC4-4C9A-B8E6-C1CDE906D8E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0" name="テキスト ボックス 469">
          <a:extLst>
            <a:ext uri="{FF2B5EF4-FFF2-40B4-BE49-F238E27FC236}">
              <a16:creationId xmlns:a16="http://schemas.microsoft.com/office/drawing/2014/main" id="{C4A4509A-51F2-4FDF-A8D3-5D49131C004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1" name="直線コネクタ 470">
          <a:extLst>
            <a:ext uri="{FF2B5EF4-FFF2-40B4-BE49-F238E27FC236}">
              <a16:creationId xmlns:a16="http://schemas.microsoft.com/office/drawing/2014/main" id="{8076FD48-4FF3-4ACE-8944-11320247563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2" name="テキスト ボックス 471">
          <a:extLst>
            <a:ext uri="{FF2B5EF4-FFF2-40B4-BE49-F238E27FC236}">
              <a16:creationId xmlns:a16="http://schemas.microsoft.com/office/drawing/2014/main" id="{7545100A-AD54-4246-A1AA-A0FFA7AFF66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3" name="直線コネクタ 472">
          <a:extLst>
            <a:ext uri="{FF2B5EF4-FFF2-40B4-BE49-F238E27FC236}">
              <a16:creationId xmlns:a16="http://schemas.microsoft.com/office/drawing/2014/main" id="{93325D7F-5110-4966-9E49-0AAF1B375D7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EA8710AE-D778-44B4-960F-723F00D5A4DC}"/>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a:extLst>
            <a:ext uri="{FF2B5EF4-FFF2-40B4-BE49-F238E27FC236}">
              <a16:creationId xmlns:a16="http://schemas.microsoft.com/office/drawing/2014/main" id="{3B3E1B1E-7C05-4568-9D4C-72D8FC9C36E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0B195877-5493-4F32-A37E-87955905FA73}"/>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7" name="【一般廃棄物処理施設】&#10;有形固定資産減価償却率グラフ枠">
          <a:extLst>
            <a:ext uri="{FF2B5EF4-FFF2-40B4-BE49-F238E27FC236}">
              <a16:creationId xmlns:a16="http://schemas.microsoft.com/office/drawing/2014/main" id="{9C2627C9-EE17-48D7-A95E-F1A4915FF5B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59055</xdr:rowOff>
    </xdr:to>
    <xdr:cxnSp macro="">
      <xdr:nvCxnSpPr>
        <xdr:cNvPr id="478" name="直線コネクタ 477">
          <a:extLst>
            <a:ext uri="{FF2B5EF4-FFF2-40B4-BE49-F238E27FC236}">
              <a16:creationId xmlns:a16="http://schemas.microsoft.com/office/drawing/2014/main" id="{2B4E7E99-0FFC-4E24-967C-3738C37CBA81}"/>
            </a:ext>
          </a:extLst>
        </xdr:cNvPr>
        <xdr:cNvCxnSpPr/>
      </xdr:nvCxnSpPr>
      <xdr:spPr>
        <a:xfrm flipV="1">
          <a:off x="16318864" y="579691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62882</xdr:rowOff>
    </xdr:from>
    <xdr:ext cx="405111" cy="259045"/>
    <xdr:sp macro="" textlink="">
      <xdr:nvSpPr>
        <xdr:cNvPr id="479" name="【一般廃棄物処理施設】&#10;有形固定資産減価償却率最小値テキスト">
          <a:extLst>
            <a:ext uri="{FF2B5EF4-FFF2-40B4-BE49-F238E27FC236}">
              <a16:creationId xmlns:a16="http://schemas.microsoft.com/office/drawing/2014/main" id="{7778C422-D88D-43AF-9744-070D94B0AFBA}"/>
            </a:ext>
          </a:extLst>
        </xdr:cNvPr>
        <xdr:cNvSpPr txBox="1"/>
      </xdr:nvSpPr>
      <xdr:spPr>
        <a:xfrm>
          <a:off x="16357600" y="726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59055</xdr:rowOff>
    </xdr:from>
    <xdr:to>
      <xdr:col>86</xdr:col>
      <xdr:colOff>25400</xdr:colOff>
      <xdr:row>42</xdr:row>
      <xdr:rowOff>59055</xdr:rowOff>
    </xdr:to>
    <xdr:cxnSp macro="">
      <xdr:nvCxnSpPr>
        <xdr:cNvPr id="480" name="直線コネクタ 479">
          <a:extLst>
            <a:ext uri="{FF2B5EF4-FFF2-40B4-BE49-F238E27FC236}">
              <a16:creationId xmlns:a16="http://schemas.microsoft.com/office/drawing/2014/main" id="{1760A542-E9F6-4886-AA47-09FD2D565BDB}"/>
            </a:ext>
          </a:extLst>
        </xdr:cNvPr>
        <xdr:cNvCxnSpPr/>
      </xdr:nvCxnSpPr>
      <xdr:spPr>
        <a:xfrm>
          <a:off x="16230600" y="725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81" name="【一般廃棄物処理施設】&#10;有形固定資産減価償却率最大値テキスト">
          <a:extLst>
            <a:ext uri="{FF2B5EF4-FFF2-40B4-BE49-F238E27FC236}">
              <a16:creationId xmlns:a16="http://schemas.microsoft.com/office/drawing/2014/main" id="{88BD949F-6A10-4E83-916A-91968F14372F}"/>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82" name="直線コネクタ 481">
          <a:extLst>
            <a:ext uri="{FF2B5EF4-FFF2-40B4-BE49-F238E27FC236}">
              <a16:creationId xmlns:a16="http://schemas.microsoft.com/office/drawing/2014/main" id="{D4D18478-A633-4C59-AA48-5600179B5FBF}"/>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150512</xdr:rowOff>
    </xdr:from>
    <xdr:ext cx="405111" cy="259045"/>
    <xdr:sp macro="" textlink="">
      <xdr:nvSpPr>
        <xdr:cNvPr id="483" name="【一般廃棄物処理施設】&#10;有形固定資産減価償却率平均値テキスト">
          <a:extLst>
            <a:ext uri="{FF2B5EF4-FFF2-40B4-BE49-F238E27FC236}">
              <a16:creationId xmlns:a16="http://schemas.microsoft.com/office/drawing/2014/main" id="{23562651-6354-4594-8F9B-3E26C5735CB3}"/>
            </a:ext>
          </a:extLst>
        </xdr:cNvPr>
        <xdr:cNvSpPr txBox="1"/>
      </xdr:nvSpPr>
      <xdr:spPr>
        <a:xfrm>
          <a:off x="16357600" y="649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xdr:rowOff>
    </xdr:from>
    <xdr:to>
      <xdr:col>85</xdr:col>
      <xdr:colOff>177800</xdr:colOff>
      <xdr:row>38</xdr:row>
      <xdr:rowOff>102235</xdr:rowOff>
    </xdr:to>
    <xdr:sp macro="" textlink="">
      <xdr:nvSpPr>
        <xdr:cNvPr id="484" name="フローチャート: 判断 483">
          <a:extLst>
            <a:ext uri="{FF2B5EF4-FFF2-40B4-BE49-F238E27FC236}">
              <a16:creationId xmlns:a16="http://schemas.microsoft.com/office/drawing/2014/main" id="{9BF067B1-7959-4F86-9F55-4E9FBC89E614}"/>
            </a:ext>
          </a:extLst>
        </xdr:cNvPr>
        <xdr:cNvSpPr/>
      </xdr:nvSpPr>
      <xdr:spPr>
        <a:xfrm>
          <a:off x="16268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485" name="フローチャート: 判断 484">
          <a:extLst>
            <a:ext uri="{FF2B5EF4-FFF2-40B4-BE49-F238E27FC236}">
              <a16:creationId xmlns:a16="http://schemas.microsoft.com/office/drawing/2014/main" id="{422F845B-12AC-4C66-BD16-20B10CBC3F48}"/>
            </a:ext>
          </a:extLst>
        </xdr:cNvPr>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55880</xdr:rowOff>
    </xdr:from>
    <xdr:to>
      <xdr:col>76</xdr:col>
      <xdr:colOff>165100</xdr:colOff>
      <xdr:row>38</xdr:row>
      <xdr:rowOff>157480</xdr:rowOff>
    </xdr:to>
    <xdr:sp macro="" textlink="">
      <xdr:nvSpPr>
        <xdr:cNvPr id="486" name="フローチャート: 判断 485">
          <a:extLst>
            <a:ext uri="{FF2B5EF4-FFF2-40B4-BE49-F238E27FC236}">
              <a16:creationId xmlns:a16="http://schemas.microsoft.com/office/drawing/2014/main" id="{22FBD9A9-2BEA-4577-91BC-383A2F18932B}"/>
            </a:ext>
          </a:extLst>
        </xdr:cNvPr>
        <xdr:cNvSpPr/>
      </xdr:nvSpPr>
      <xdr:spPr>
        <a:xfrm>
          <a:off x="14541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164465</xdr:rowOff>
    </xdr:from>
    <xdr:to>
      <xdr:col>72</xdr:col>
      <xdr:colOff>38100</xdr:colOff>
      <xdr:row>38</xdr:row>
      <xdr:rowOff>94615</xdr:rowOff>
    </xdr:to>
    <xdr:sp macro="" textlink="">
      <xdr:nvSpPr>
        <xdr:cNvPr id="487" name="フローチャート: 判断 486">
          <a:extLst>
            <a:ext uri="{FF2B5EF4-FFF2-40B4-BE49-F238E27FC236}">
              <a16:creationId xmlns:a16="http://schemas.microsoft.com/office/drawing/2014/main" id="{6B511A65-2925-4D0B-AD19-344334D44861}"/>
            </a:ext>
          </a:extLst>
        </xdr:cNvPr>
        <xdr:cNvSpPr/>
      </xdr:nvSpPr>
      <xdr:spPr>
        <a:xfrm>
          <a:off x="13652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8D7A520-F6B8-4B43-9B19-957B49D2C76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45369A6-A59E-45AB-8881-32A157F3540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8EEDA1C7-5AC2-40D8-8B9D-D653F118296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3AE9E8D-E31E-4551-82E9-7486F307035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E07F6B0B-05C3-4EA4-BE75-EBD6857BE35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90170</xdr:rowOff>
    </xdr:from>
    <xdr:to>
      <xdr:col>85</xdr:col>
      <xdr:colOff>177800</xdr:colOff>
      <xdr:row>38</xdr:row>
      <xdr:rowOff>20320</xdr:rowOff>
    </xdr:to>
    <xdr:sp macro="" textlink="">
      <xdr:nvSpPr>
        <xdr:cNvPr id="493" name="楕円 492">
          <a:extLst>
            <a:ext uri="{FF2B5EF4-FFF2-40B4-BE49-F238E27FC236}">
              <a16:creationId xmlns:a16="http://schemas.microsoft.com/office/drawing/2014/main" id="{10D2AC84-34EF-485F-B9D5-B4342F204DF0}"/>
            </a:ext>
          </a:extLst>
        </xdr:cNvPr>
        <xdr:cNvSpPr/>
      </xdr:nvSpPr>
      <xdr:spPr>
        <a:xfrm>
          <a:off x="162687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113047</xdr:rowOff>
    </xdr:from>
    <xdr:ext cx="405111" cy="259045"/>
    <xdr:sp macro="" textlink="">
      <xdr:nvSpPr>
        <xdr:cNvPr id="494" name="【一般廃棄物処理施設】&#10;有形固定資産減価償却率該当値テキスト">
          <a:extLst>
            <a:ext uri="{FF2B5EF4-FFF2-40B4-BE49-F238E27FC236}">
              <a16:creationId xmlns:a16="http://schemas.microsoft.com/office/drawing/2014/main" id="{DDF82557-CFE5-4394-8BB5-2C7AF282A4ED}"/>
            </a:ext>
          </a:extLst>
        </xdr:cNvPr>
        <xdr:cNvSpPr txBox="1"/>
      </xdr:nvSpPr>
      <xdr:spPr>
        <a:xfrm>
          <a:off x="16357600"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78740</xdr:rowOff>
    </xdr:from>
    <xdr:to>
      <xdr:col>81</xdr:col>
      <xdr:colOff>101600</xdr:colOff>
      <xdr:row>38</xdr:row>
      <xdr:rowOff>8890</xdr:rowOff>
    </xdr:to>
    <xdr:sp macro="" textlink="">
      <xdr:nvSpPr>
        <xdr:cNvPr id="495" name="楕円 494">
          <a:extLst>
            <a:ext uri="{FF2B5EF4-FFF2-40B4-BE49-F238E27FC236}">
              <a16:creationId xmlns:a16="http://schemas.microsoft.com/office/drawing/2014/main" id="{E67973CF-B0EA-4A0A-8360-9E45A7B86C36}"/>
            </a:ext>
          </a:extLst>
        </xdr:cNvPr>
        <xdr:cNvSpPr/>
      </xdr:nvSpPr>
      <xdr:spPr>
        <a:xfrm>
          <a:off x="15430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129540</xdr:rowOff>
    </xdr:from>
    <xdr:to>
      <xdr:col>85</xdr:col>
      <xdr:colOff>127000</xdr:colOff>
      <xdr:row>37</xdr:row>
      <xdr:rowOff>140970</xdr:rowOff>
    </xdr:to>
    <xdr:cxnSp macro="">
      <xdr:nvCxnSpPr>
        <xdr:cNvPr id="496" name="直線コネクタ 495">
          <a:extLst>
            <a:ext uri="{FF2B5EF4-FFF2-40B4-BE49-F238E27FC236}">
              <a16:creationId xmlns:a16="http://schemas.microsoft.com/office/drawing/2014/main" id="{41E920FE-C1E4-4F8A-9C0C-6D6DC296B1B5}"/>
            </a:ext>
          </a:extLst>
        </xdr:cNvPr>
        <xdr:cNvCxnSpPr/>
      </xdr:nvCxnSpPr>
      <xdr:spPr>
        <a:xfrm>
          <a:off x="15481300" y="64731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130175</xdr:rowOff>
    </xdr:from>
    <xdr:to>
      <xdr:col>76</xdr:col>
      <xdr:colOff>165100</xdr:colOff>
      <xdr:row>38</xdr:row>
      <xdr:rowOff>60325</xdr:rowOff>
    </xdr:to>
    <xdr:sp macro="" textlink="">
      <xdr:nvSpPr>
        <xdr:cNvPr id="497" name="楕円 496">
          <a:extLst>
            <a:ext uri="{FF2B5EF4-FFF2-40B4-BE49-F238E27FC236}">
              <a16:creationId xmlns:a16="http://schemas.microsoft.com/office/drawing/2014/main" id="{4095558D-03A5-419B-9E3D-ACB218BFD8F4}"/>
            </a:ext>
          </a:extLst>
        </xdr:cNvPr>
        <xdr:cNvSpPr/>
      </xdr:nvSpPr>
      <xdr:spPr>
        <a:xfrm>
          <a:off x="14541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129540</xdr:rowOff>
    </xdr:from>
    <xdr:to>
      <xdr:col>81</xdr:col>
      <xdr:colOff>50800</xdr:colOff>
      <xdr:row>38</xdr:row>
      <xdr:rowOff>9525</xdr:rowOff>
    </xdr:to>
    <xdr:cxnSp macro="">
      <xdr:nvCxnSpPr>
        <xdr:cNvPr id="498" name="直線コネクタ 497">
          <a:extLst>
            <a:ext uri="{FF2B5EF4-FFF2-40B4-BE49-F238E27FC236}">
              <a16:creationId xmlns:a16="http://schemas.microsoft.com/office/drawing/2014/main" id="{99DC542F-DF91-498B-A319-B5984373A8C4}"/>
            </a:ext>
          </a:extLst>
        </xdr:cNvPr>
        <xdr:cNvCxnSpPr/>
      </xdr:nvCxnSpPr>
      <xdr:spPr>
        <a:xfrm flipV="1">
          <a:off x="14592300" y="64731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10160</xdr:rowOff>
    </xdr:from>
    <xdr:to>
      <xdr:col>72</xdr:col>
      <xdr:colOff>38100</xdr:colOff>
      <xdr:row>38</xdr:row>
      <xdr:rowOff>111760</xdr:rowOff>
    </xdr:to>
    <xdr:sp macro="" textlink="">
      <xdr:nvSpPr>
        <xdr:cNvPr id="499" name="楕円 498">
          <a:extLst>
            <a:ext uri="{FF2B5EF4-FFF2-40B4-BE49-F238E27FC236}">
              <a16:creationId xmlns:a16="http://schemas.microsoft.com/office/drawing/2014/main" id="{120346AA-7D3A-4EC3-8EED-9DE4057303FE}"/>
            </a:ext>
          </a:extLst>
        </xdr:cNvPr>
        <xdr:cNvSpPr/>
      </xdr:nvSpPr>
      <xdr:spPr>
        <a:xfrm>
          <a:off x="13652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9525</xdr:rowOff>
    </xdr:from>
    <xdr:to>
      <xdr:col>76</xdr:col>
      <xdr:colOff>114300</xdr:colOff>
      <xdr:row>38</xdr:row>
      <xdr:rowOff>60960</xdr:rowOff>
    </xdr:to>
    <xdr:cxnSp macro="">
      <xdr:nvCxnSpPr>
        <xdr:cNvPr id="500" name="直線コネクタ 499">
          <a:extLst>
            <a:ext uri="{FF2B5EF4-FFF2-40B4-BE49-F238E27FC236}">
              <a16:creationId xmlns:a16="http://schemas.microsoft.com/office/drawing/2014/main" id="{57C8276C-CACE-4035-BC18-676050C29F2E}"/>
            </a:ext>
          </a:extLst>
        </xdr:cNvPr>
        <xdr:cNvCxnSpPr/>
      </xdr:nvCxnSpPr>
      <xdr:spPr>
        <a:xfrm flipV="1">
          <a:off x="13703300" y="65246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99077</xdr:rowOff>
    </xdr:from>
    <xdr:ext cx="405111" cy="259045"/>
    <xdr:sp macro="" textlink="">
      <xdr:nvSpPr>
        <xdr:cNvPr id="501" name="n_1aveValue【一般廃棄物処理施設】&#10;有形固定資産減価償却率">
          <a:extLst>
            <a:ext uri="{FF2B5EF4-FFF2-40B4-BE49-F238E27FC236}">
              <a16:creationId xmlns:a16="http://schemas.microsoft.com/office/drawing/2014/main" id="{EF199574-AD15-4EB0-B090-F7FE1F9DA9CE}"/>
            </a:ext>
          </a:extLst>
        </xdr:cNvPr>
        <xdr:cNvSpPr txBox="1"/>
      </xdr:nvSpPr>
      <xdr:spPr>
        <a:xfrm>
          <a:off x="15266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148607</xdr:rowOff>
    </xdr:from>
    <xdr:ext cx="405111" cy="259045"/>
    <xdr:sp macro="" textlink="">
      <xdr:nvSpPr>
        <xdr:cNvPr id="502" name="n_2aveValue【一般廃棄物処理施設】&#10;有形固定資産減価償却率">
          <a:extLst>
            <a:ext uri="{FF2B5EF4-FFF2-40B4-BE49-F238E27FC236}">
              <a16:creationId xmlns:a16="http://schemas.microsoft.com/office/drawing/2014/main" id="{022CDD13-7858-48A4-81A8-6E6C99A944E4}"/>
            </a:ext>
          </a:extLst>
        </xdr:cNvPr>
        <xdr:cNvSpPr txBox="1"/>
      </xdr:nvSpPr>
      <xdr:spPr>
        <a:xfrm>
          <a:off x="14389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111142</xdr:rowOff>
    </xdr:from>
    <xdr:ext cx="405111" cy="259045"/>
    <xdr:sp macro="" textlink="">
      <xdr:nvSpPr>
        <xdr:cNvPr id="503" name="n_3aveValue【一般廃棄物処理施設】&#10;有形固定資産減価償却率">
          <a:extLst>
            <a:ext uri="{FF2B5EF4-FFF2-40B4-BE49-F238E27FC236}">
              <a16:creationId xmlns:a16="http://schemas.microsoft.com/office/drawing/2014/main" id="{069F87F0-D31B-4A30-8846-33E67D43AC82}"/>
            </a:ext>
          </a:extLst>
        </xdr:cNvPr>
        <xdr:cNvSpPr txBox="1"/>
      </xdr:nvSpPr>
      <xdr:spPr>
        <a:xfrm>
          <a:off x="13500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25417</xdr:rowOff>
    </xdr:from>
    <xdr:ext cx="405111" cy="259045"/>
    <xdr:sp macro="" textlink="">
      <xdr:nvSpPr>
        <xdr:cNvPr id="504" name="n_1mainValue【一般廃棄物処理施設】&#10;有形固定資産減価償却率">
          <a:extLst>
            <a:ext uri="{FF2B5EF4-FFF2-40B4-BE49-F238E27FC236}">
              <a16:creationId xmlns:a16="http://schemas.microsoft.com/office/drawing/2014/main" id="{6D3C914D-77B3-4714-89B7-4191A3A27495}"/>
            </a:ext>
          </a:extLst>
        </xdr:cNvPr>
        <xdr:cNvSpPr txBox="1"/>
      </xdr:nvSpPr>
      <xdr:spPr>
        <a:xfrm>
          <a:off x="152660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76852</xdr:rowOff>
    </xdr:from>
    <xdr:ext cx="405111" cy="259045"/>
    <xdr:sp macro="" textlink="">
      <xdr:nvSpPr>
        <xdr:cNvPr id="505" name="n_2mainValue【一般廃棄物処理施設】&#10;有形固定資産減価償却率">
          <a:extLst>
            <a:ext uri="{FF2B5EF4-FFF2-40B4-BE49-F238E27FC236}">
              <a16:creationId xmlns:a16="http://schemas.microsoft.com/office/drawing/2014/main" id="{AF0736EA-B939-4780-ACDC-9C0E962A8B3A}"/>
            </a:ext>
          </a:extLst>
        </xdr:cNvPr>
        <xdr:cNvSpPr txBox="1"/>
      </xdr:nvSpPr>
      <xdr:spPr>
        <a:xfrm>
          <a:off x="14389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102887</xdr:rowOff>
    </xdr:from>
    <xdr:ext cx="405111" cy="259045"/>
    <xdr:sp macro="" textlink="">
      <xdr:nvSpPr>
        <xdr:cNvPr id="506" name="n_3mainValue【一般廃棄物処理施設】&#10;有形固定資産減価償却率">
          <a:extLst>
            <a:ext uri="{FF2B5EF4-FFF2-40B4-BE49-F238E27FC236}">
              <a16:creationId xmlns:a16="http://schemas.microsoft.com/office/drawing/2014/main" id="{D217A422-D9CE-4A42-A8A4-6A55B6836F76}"/>
            </a:ext>
          </a:extLst>
        </xdr:cNvPr>
        <xdr:cNvSpPr txBox="1"/>
      </xdr:nvSpPr>
      <xdr:spPr>
        <a:xfrm>
          <a:off x="13500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7" name="正方形/長方形 506">
          <a:extLst>
            <a:ext uri="{FF2B5EF4-FFF2-40B4-BE49-F238E27FC236}">
              <a16:creationId xmlns:a16="http://schemas.microsoft.com/office/drawing/2014/main" id="{5750116B-0987-4671-85C3-3A45FE2B576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8" name="正方形/長方形 507">
          <a:extLst>
            <a:ext uri="{FF2B5EF4-FFF2-40B4-BE49-F238E27FC236}">
              <a16:creationId xmlns:a16="http://schemas.microsoft.com/office/drawing/2014/main" id="{2AE6852C-E843-47D6-890D-0B2A0E59212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9" name="正方形/長方形 508">
          <a:extLst>
            <a:ext uri="{FF2B5EF4-FFF2-40B4-BE49-F238E27FC236}">
              <a16:creationId xmlns:a16="http://schemas.microsoft.com/office/drawing/2014/main" id="{CDE2F59A-7780-4E08-9D94-47582D7A52A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0" name="正方形/長方形 509">
          <a:extLst>
            <a:ext uri="{FF2B5EF4-FFF2-40B4-BE49-F238E27FC236}">
              <a16:creationId xmlns:a16="http://schemas.microsoft.com/office/drawing/2014/main" id="{B5CCCFB1-C95E-4B47-B164-DFA6CCB0D86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1" name="正方形/長方形 510">
          <a:extLst>
            <a:ext uri="{FF2B5EF4-FFF2-40B4-BE49-F238E27FC236}">
              <a16:creationId xmlns:a16="http://schemas.microsoft.com/office/drawing/2014/main" id="{2E1A5DE4-DD01-497E-9DEB-FFA6C91CD0E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2" name="正方形/長方形 511">
          <a:extLst>
            <a:ext uri="{FF2B5EF4-FFF2-40B4-BE49-F238E27FC236}">
              <a16:creationId xmlns:a16="http://schemas.microsoft.com/office/drawing/2014/main" id="{AD2B3A0C-3561-41F0-AF0F-2213B5067C9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3" name="正方形/長方形 512">
          <a:extLst>
            <a:ext uri="{FF2B5EF4-FFF2-40B4-BE49-F238E27FC236}">
              <a16:creationId xmlns:a16="http://schemas.microsoft.com/office/drawing/2014/main" id="{0B5D97C6-AA60-4C0D-833D-DA2D686CD19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4" name="正方形/長方形 513">
          <a:extLst>
            <a:ext uri="{FF2B5EF4-FFF2-40B4-BE49-F238E27FC236}">
              <a16:creationId xmlns:a16="http://schemas.microsoft.com/office/drawing/2014/main" id="{7DCD8050-D7A8-4C5A-A832-71F0C7E9B8E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5" name="テキスト ボックス 514">
          <a:extLst>
            <a:ext uri="{FF2B5EF4-FFF2-40B4-BE49-F238E27FC236}">
              <a16:creationId xmlns:a16="http://schemas.microsoft.com/office/drawing/2014/main" id="{B1DAE501-5237-4BAD-A5E4-5FEDE5E9B6A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6" name="直線コネクタ 515">
          <a:extLst>
            <a:ext uri="{FF2B5EF4-FFF2-40B4-BE49-F238E27FC236}">
              <a16:creationId xmlns:a16="http://schemas.microsoft.com/office/drawing/2014/main" id="{4C87F970-1566-488E-AFA0-4BF561241D3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7" name="直線コネクタ 516">
          <a:extLst>
            <a:ext uri="{FF2B5EF4-FFF2-40B4-BE49-F238E27FC236}">
              <a16:creationId xmlns:a16="http://schemas.microsoft.com/office/drawing/2014/main" id="{43AF1661-0D66-4641-AFBD-F361B0DB0AF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18" name="テキスト ボックス 517">
          <a:extLst>
            <a:ext uri="{FF2B5EF4-FFF2-40B4-BE49-F238E27FC236}">
              <a16:creationId xmlns:a16="http://schemas.microsoft.com/office/drawing/2014/main" id="{5E60A486-0241-4CF6-8D26-2C1F3A82E3F5}"/>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9" name="直線コネクタ 518">
          <a:extLst>
            <a:ext uri="{FF2B5EF4-FFF2-40B4-BE49-F238E27FC236}">
              <a16:creationId xmlns:a16="http://schemas.microsoft.com/office/drawing/2014/main" id="{8208E0DC-6DC4-4114-A596-279817CCB2DC}"/>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20" name="テキスト ボックス 519">
          <a:extLst>
            <a:ext uri="{FF2B5EF4-FFF2-40B4-BE49-F238E27FC236}">
              <a16:creationId xmlns:a16="http://schemas.microsoft.com/office/drawing/2014/main" id="{2CC43063-E90B-4375-B06E-BBE483CB2362}"/>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21" name="直線コネクタ 520">
          <a:extLst>
            <a:ext uri="{FF2B5EF4-FFF2-40B4-BE49-F238E27FC236}">
              <a16:creationId xmlns:a16="http://schemas.microsoft.com/office/drawing/2014/main" id="{864071A9-6392-440C-B31C-AA4AADE773A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22" name="テキスト ボックス 521">
          <a:extLst>
            <a:ext uri="{FF2B5EF4-FFF2-40B4-BE49-F238E27FC236}">
              <a16:creationId xmlns:a16="http://schemas.microsoft.com/office/drawing/2014/main" id="{A8F4B33A-AB01-4327-AB06-79C7CA430CC5}"/>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23" name="直線コネクタ 522">
          <a:extLst>
            <a:ext uri="{FF2B5EF4-FFF2-40B4-BE49-F238E27FC236}">
              <a16:creationId xmlns:a16="http://schemas.microsoft.com/office/drawing/2014/main" id="{F0F916E5-250D-4991-A987-33CD85CDCE36}"/>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24" name="テキスト ボックス 523">
          <a:extLst>
            <a:ext uri="{FF2B5EF4-FFF2-40B4-BE49-F238E27FC236}">
              <a16:creationId xmlns:a16="http://schemas.microsoft.com/office/drawing/2014/main" id="{4E1AA261-1D56-40A7-AC62-595DB77AFC45}"/>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25" name="直線コネクタ 524">
          <a:extLst>
            <a:ext uri="{FF2B5EF4-FFF2-40B4-BE49-F238E27FC236}">
              <a16:creationId xmlns:a16="http://schemas.microsoft.com/office/drawing/2014/main" id="{D71F7FF4-DB7C-434C-8285-F6A43B41DAEC}"/>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26" name="テキスト ボックス 525">
          <a:extLst>
            <a:ext uri="{FF2B5EF4-FFF2-40B4-BE49-F238E27FC236}">
              <a16:creationId xmlns:a16="http://schemas.microsoft.com/office/drawing/2014/main" id="{70A29D9B-EA72-42E1-9FA5-FD9957CF8AA4}"/>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7" name="直線コネクタ 526">
          <a:extLst>
            <a:ext uri="{FF2B5EF4-FFF2-40B4-BE49-F238E27FC236}">
              <a16:creationId xmlns:a16="http://schemas.microsoft.com/office/drawing/2014/main" id="{830E3BEC-5A05-4655-A800-E428D81A73C4}"/>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28" name="テキスト ボックス 527">
          <a:extLst>
            <a:ext uri="{FF2B5EF4-FFF2-40B4-BE49-F238E27FC236}">
              <a16:creationId xmlns:a16="http://schemas.microsoft.com/office/drawing/2014/main" id="{86061DD8-F869-4A32-8A3B-43BE32FF549E}"/>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9" name="直線コネクタ 528">
          <a:extLst>
            <a:ext uri="{FF2B5EF4-FFF2-40B4-BE49-F238E27FC236}">
              <a16:creationId xmlns:a16="http://schemas.microsoft.com/office/drawing/2014/main" id="{EA844A4A-83E9-446A-877F-052C1230680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0" name="テキスト ボックス 529">
          <a:extLst>
            <a:ext uri="{FF2B5EF4-FFF2-40B4-BE49-F238E27FC236}">
              <a16:creationId xmlns:a16="http://schemas.microsoft.com/office/drawing/2014/main" id="{BDC3A364-DA84-43C7-8274-466C18C2E1B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1" name="【一般廃棄物処理施設】&#10;一人当たり有形固定資産（償却資産）額グラフ枠">
          <a:extLst>
            <a:ext uri="{FF2B5EF4-FFF2-40B4-BE49-F238E27FC236}">
              <a16:creationId xmlns:a16="http://schemas.microsoft.com/office/drawing/2014/main" id="{6520A36B-A299-43A9-999B-1B80E9E4472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167895</xdr:rowOff>
    </xdr:from>
    <xdr:to>
      <xdr:col>116</xdr:col>
      <xdr:colOff>62864</xdr:colOff>
      <xdr:row>42</xdr:row>
      <xdr:rowOff>67480</xdr:rowOff>
    </xdr:to>
    <xdr:cxnSp macro="">
      <xdr:nvCxnSpPr>
        <xdr:cNvPr id="532" name="直線コネクタ 531">
          <a:extLst>
            <a:ext uri="{FF2B5EF4-FFF2-40B4-BE49-F238E27FC236}">
              <a16:creationId xmlns:a16="http://schemas.microsoft.com/office/drawing/2014/main" id="{05041E73-8FC0-483C-8F24-D095D2994699}"/>
            </a:ext>
          </a:extLst>
        </xdr:cNvPr>
        <xdr:cNvCxnSpPr/>
      </xdr:nvCxnSpPr>
      <xdr:spPr>
        <a:xfrm flipV="1">
          <a:off x="22160864" y="5654295"/>
          <a:ext cx="0" cy="1614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71307</xdr:rowOff>
    </xdr:from>
    <xdr:ext cx="469744" cy="259045"/>
    <xdr:sp macro="" textlink="">
      <xdr:nvSpPr>
        <xdr:cNvPr id="533" name="【一般廃棄物処理施設】&#10;一人当たり有形固定資産（償却資産）額最小値テキスト">
          <a:extLst>
            <a:ext uri="{FF2B5EF4-FFF2-40B4-BE49-F238E27FC236}">
              <a16:creationId xmlns:a16="http://schemas.microsoft.com/office/drawing/2014/main" id="{4678E45E-0020-403B-984B-F6C8CD464C30}"/>
            </a:ext>
          </a:extLst>
        </xdr:cNvPr>
        <xdr:cNvSpPr txBox="1"/>
      </xdr:nvSpPr>
      <xdr:spPr>
        <a:xfrm>
          <a:off x="22199600" y="727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67480</xdr:rowOff>
    </xdr:from>
    <xdr:to>
      <xdr:col>116</xdr:col>
      <xdr:colOff>152400</xdr:colOff>
      <xdr:row>42</xdr:row>
      <xdr:rowOff>67480</xdr:rowOff>
    </xdr:to>
    <xdr:cxnSp macro="">
      <xdr:nvCxnSpPr>
        <xdr:cNvPr id="534" name="直線コネクタ 533">
          <a:extLst>
            <a:ext uri="{FF2B5EF4-FFF2-40B4-BE49-F238E27FC236}">
              <a16:creationId xmlns:a16="http://schemas.microsoft.com/office/drawing/2014/main" id="{0D04AD42-0858-4962-AB4B-D462793D297C}"/>
            </a:ext>
          </a:extLst>
        </xdr:cNvPr>
        <xdr:cNvCxnSpPr/>
      </xdr:nvCxnSpPr>
      <xdr:spPr>
        <a:xfrm>
          <a:off x="22072600" y="726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114572</xdr:rowOff>
    </xdr:from>
    <xdr:ext cx="599010" cy="259045"/>
    <xdr:sp macro="" textlink="">
      <xdr:nvSpPr>
        <xdr:cNvPr id="535" name="【一般廃棄物処理施設】&#10;一人当たり有形固定資産（償却資産）額最大値テキスト">
          <a:extLst>
            <a:ext uri="{FF2B5EF4-FFF2-40B4-BE49-F238E27FC236}">
              <a16:creationId xmlns:a16="http://schemas.microsoft.com/office/drawing/2014/main" id="{2B25BC1C-D170-4FAB-ACB9-9FF0C5E5F956}"/>
            </a:ext>
          </a:extLst>
        </xdr:cNvPr>
        <xdr:cNvSpPr txBox="1"/>
      </xdr:nvSpPr>
      <xdr:spPr>
        <a:xfrm>
          <a:off x="22199600" y="542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167895</xdr:rowOff>
    </xdr:from>
    <xdr:to>
      <xdr:col>116</xdr:col>
      <xdr:colOff>152400</xdr:colOff>
      <xdr:row>32</xdr:row>
      <xdr:rowOff>167895</xdr:rowOff>
    </xdr:to>
    <xdr:cxnSp macro="">
      <xdr:nvCxnSpPr>
        <xdr:cNvPr id="536" name="直線コネクタ 535">
          <a:extLst>
            <a:ext uri="{FF2B5EF4-FFF2-40B4-BE49-F238E27FC236}">
              <a16:creationId xmlns:a16="http://schemas.microsoft.com/office/drawing/2014/main" id="{B421E4E4-82C3-4CDB-AC95-7C70871708C4}"/>
            </a:ext>
          </a:extLst>
        </xdr:cNvPr>
        <xdr:cNvCxnSpPr/>
      </xdr:nvCxnSpPr>
      <xdr:spPr>
        <a:xfrm>
          <a:off x="22072600" y="565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56213</xdr:rowOff>
    </xdr:from>
    <xdr:ext cx="599010" cy="259045"/>
    <xdr:sp macro="" textlink="">
      <xdr:nvSpPr>
        <xdr:cNvPr id="537" name="【一般廃棄物処理施設】&#10;一人当たり有形固定資産（償却資産）額平均値テキスト">
          <a:extLst>
            <a:ext uri="{FF2B5EF4-FFF2-40B4-BE49-F238E27FC236}">
              <a16:creationId xmlns:a16="http://schemas.microsoft.com/office/drawing/2014/main" id="{95D6E81B-276B-47FC-8D65-94E7649DDDFD}"/>
            </a:ext>
          </a:extLst>
        </xdr:cNvPr>
        <xdr:cNvSpPr txBox="1"/>
      </xdr:nvSpPr>
      <xdr:spPr>
        <a:xfrm>
          <a:off x="22199600" y="6571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33336</xdr:rowOff>
    </xdr:from>
    <xdr:to>
      <xdr:col>116</xdr:col>
      <xdr:colOff>114300</xdr:colOff>
      <xdr:row>39</xdr:row>
      <xdr:rowOff>134936</xdr:rowOff>
    </xdr:to>
    <xdr:sp macro="" textlink="">
      <xdr:nvSpPr>
        <xdr:cNvPr id="538" name="フローチャート: 判断 537">
          <a:extLst>
            <a:ext uri="{FF2B5EF4-FFF2-40B4-BE49-F238E27FC236}">
              <a16:creationId xmlns:a16="http://schemas.microsoft.com/office/drawing/2014/main" id="{611F3183-77E9-45C5-9876-F90F77022EA5}"/>
            </a:ext>
          </a:extLst>
        </xdr:cNvPr>
        <xdr:cNvSpPr/>
      </xdr:nvSpPr>
      <xdr:spPr>
        <a:xfrm>
          <a:off x="22110700" y="671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79670</xdr:rowOff>
    </xdr:from>
    <xdr:to>
      <xdr:col>112</xdr:col>
      <xdr:colOff>38100</xdr:colOff>
      <xdr:row>40</xdr:row>
      <xdr:rowOff>9820</xdr:rowOff>
    </xdr:to>
    <xdr:sp macro="" textlink="">
      <xdr:nvSpPr>
        <xdr:cNvPr id="539" name="フローチャート: 判断 538">
          <a:extLst>
            <a:ext uri="{FF2B5EF4-FFF2-40B4-BE49-F238E27FC236}">
              <a16:creationId xmlns:a16="http://schemas.microsoft.com/office/drawing/2014/main" id="{7E83DE88-0C5A-4C20-A21E-0BC1C5A46D30}"/>
            </a:ext>
          </a:extLst>
        </xdr:cNvPr>
        <xdr:cNvSpPr/>
      </xdr:nvSpPr>
      <xdr:spPr>
        <a:xfrm>
          <a:off x="21272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33649</xdr:rowOff>
    </xdr:from>
    <xdr:to>
      <xdr:col>107</xdr:col>
      <xdr:colOff>101600</xdr:colOff>
      <xdr:row>39</xdr:row>
      <xdr:rowOff>135249</xdr:rowOff>
    </xdr:to>
    <xdr:sp macro="" textlink="">
      <xdr:nvSpPr>
        <xdr:cNvPr id="540" name="フローチャート: 判断 539">
          <a:extLst>
            <a:ext uri="{FF2B5EF4-FFF2-40B4-BE49-F238E27FC236}">
              <a16:creationId xmlns:a16="http://schemas.microsoft.com/office/drawing/2014/main" id="{4175E2E0-D213-43FA-82AE-CA0C3C9BE458}"/>
            </a:ext>
          </a:extLst>
        </xdr:cNvPr>
        <xdr:cNvSpPr/>
      </xdr:nvSpPr>
      <xdr:spPr>
        <a:xfrm>
          <a:off x="20383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131526</xdr:rowOff>
    </xdr:from>
    <xdr:to>
      <xdr:col>102</xdr:col>
      <xdr:colOff>165100</xdr:colOff>
      <xdr:row>40</xdr:row>
      <xdr:rowOff>61676</xdr:rowOff>
    </xdr:to>
    <xdr:sp macro="" textlink="">
      <xdr:nvSpPr>
        <xdr:cNvPr id="541" name="フローチャート: 判断 540">
          <a:extLst>
            <a:ext uri="{FF2B5EF4-FFF2-40B4-BE49-F238E27FC236}">
              <a16:creationId xmlns:a16="http://schemas.microsoft.com/office/drawing/2014/main" id="{705F788F-CC05-4703-A36F-5A23EFAA4A56}"/>
            </a:ext>
          </a:extLst>
        </xdr:cNvPr>
        <xdr:cNvSpPr/>
      </xdr:nvSpPr>
      <xdr:spPr>
        <a:xfrm>
          <a:off x="19494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2" name="テキスト ボックス 541">
          <a:extLst>
            <a:ext uri="{FF2B5EF4-FFF2-40B4-BE49-F238E27FC236}">
              <a16:creationId xmlns:a16="http://schemas.microsoft.com/office/drawing/2014/main" id="{9DE415AB-0FDB-49DF-A270-7327A2797D8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3" name="テキスト ボックス 542">
          <a:extLst>
            <a:ext uri="{FF2B5EF4-FFF2-40B4-BE49-F238E27FC236}">
              <a16:creationId xmlns:a16="http://schemas.microsoft.com/office/drawing/2014/main" id="{1C1AA55F-DD92-478C-BA73-6178A37A815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4" name="テキスト ボックス 543">
          <a:extLst>
            <a:ext uri="{FF2B5EF4-FFF2-40B4-BE49-F238E27FC236}">
              <a16:creationId xmlns:a16="http://schemas.microsoft.com/office/drawing/2014/main" id="{6AAF921F-03FA-4292-877B-32A88B9CAD8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5" name="テキスト ボックス 544">
          <a:extLst>
            <a:ext uri="{FF2B5EF4-FFF2-40B4-BE49-F238E27FC236}">
              <a16:creationId xmlns:a16="http://schemas.microsoft.com/office/drawing/2014/main" id="{63F12D27-00E7-4DC7-B1D7-AFC5E29D899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6" name="テキスト ボックス 545">
          <a:extLst>
            <a:ext uri="{FF2B5EF4-FFF2-40B4-BE49-F238E27FC236}">
              <a16:creationId xmlns:a16="http://schemas.microsoft.com/office/drawing/2014/main" id="{3A27B343-711B-4F4A-8ED7-46724EE6274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72570</xdr:rowOff>
    </xdr:from>
    <xdr:to>
      <xdr:col>116</xdr:col>
      <xdr:colOff>114300</xdr:colOff>
      <xdr:row>40</xdr:row>
      <xdr:rowOff>2720</xdr:rowOff>
    </xdr:to>
    <xdr:sp macro="" textlink="">
      <xdr:nvSpPr>
        <xdr:cNvPr id="547" name="楕円 546">
          <a:extLst>
            <a:ext uri="{FF2B5EF4-FFF2-40B4-BE49-F238E27FC236}">
              <a16:creationId xmlns:a16="http://schemas.microsoft.com/office/drawing/2014/main" id="{C3338063-0E7B-4CF7-BA85-28628679D981}"/>
            </a:ext>
          </a:extLst>
        </xdr:cNvPr>
        <xdr:cNvSpPr/>
      </xdr:nvSpPr>
      <xdr:spPr>
        <a:xfrm>
          <a:off x="22110700" y="67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50997</xdr:rowOff>
    </xdr:from>
    <xdr:ext cx="599010" cy="259045"/>
    <xdr:sp macro="" textlink="">
      <xdr:nvSpPr>
        <xdr:cNvPr id="548" name="【一般廃棄物処理施設】&#10;一人当たり有形固定資産（償却資産）額該当値テキスト">
          <a:extLst>
            <a:ext uri="{FF2B5EF4-FFF2-40B4-BE49-F238E27FC236}">
              <a16:creationId xmlns:a16="http://schemas.microsoft.com/office/drawing/2014/main" id="{65E83081-C1E9-49F9-BC66-C8B37BA4C554}"/>
            </a:ext>
          </a:extLst>
        </xdr:cNvPr>
        <xdr:cNvSpPr txBox="1"/>
      </xdr:nvSpPr>
      <xdr:spPr>
        <a:xfrm>
          <a:off x="22199600" y="6737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108578</xdr:rowOff>
    </xdr:from>
    <xdr:to>
      <xdr:col>112</xdr:col>
      <xdr:colOff>38100</xdr:colOff>
      <xdr:row>40</xdr:row>
      <xdr:rowOff>38728</xdr:rowOff>
    </xdr:to>
    <xdr:sp macro="" textlink="">
      <xdr:nvSpPr>
        <xdr:cNvPr id="549" name="楕円 548">
          <a:extLst>
            <a:ext uri="{FF2B5EF4-FFF2-40B4-BE49-F238E27FC236}">
              <a16:creationId xmlns:a16="http://schemas.microsoft.com/office/drawing/2014/main" id="{E9BC2530-EB93-4483-AD7E-E0315291D31A}"/>
            </a:ext>
          </a:extLst>
        </xdr:cNvPr>
        <xdr:cNvSpPr/>
      </xdr:nvSpPr>
      <xdr:spPr>
        <a:xfrm>
          <a:off x="21272500" y="679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123370</xdr:rowOff>
    </xdr:from>
    <xdr:to>
      <xdr:col>116</xdr:col>
      <xdr:colOff>63500</xdr:colOff>
      <xdr:row>39</xdr:row>
      <xdr:rowOff>159378</xdr:rowOff>
    </xdr:to>
    <xdr:cxnSp macro="">
      <xdr:nvCxnSpPr>
        <xdr:cNvPr id="550" name="直線コネクタ 549">
          <a:extLst>
            <a:ext uri="{FF2B5EF4-FFF2-40B4-BE49-F238E27FC236}">
              <a16:creationId xmlns:a16="http://schemas.microsoft.com/office/drawing/2014/main" id="{8790736E-044E-4363-B290-0AC652062607}"/>
            </a:ext>
          </a:extLst>
        </xdr:cNvPr>
        <xdr:cNvCxnSpPr/>
      </xdr:nvCxnSpPr>
      <xdr:spPr>
        <a:xfrm flipV="1">
          <a:off x="21323300" y="6809920"/>
          <a:ext cx="838200" cy="3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120664</xdr:rowOff>
    </xdr:from>
    <xdr:to>
      <xdr:col>107</xdr:col>
      <xdr:colOff>101600</xdr:colOff>
      <xdr:row>40</xdr:row>
      <xdr:rowOff>50814</xdr:rowOff>
    </xdr:to>
    <xdr:sp macro="" textlink="">
      <xdr:nvSpPr>
        <xdr:cNvPr id="551" name="楕円 550">
          <a:extLst>
            <a:ext uri="{FF2B5EF4-FFF2-40B4-BE49-F238E27FC236}">
              <a16:creationId xmlns:a16="http://schemas.microsoft.com/office/drawing/2014/main" id="{6A3B631C-D028-41A3-B558-BA88FBB3BFD4}"/>
            </a:ext>
          </a:extLst>
        </xdr:cNvPr>
        <xdr:cNvSpPr/>
      </xdr:nvSpPr>
      <xdr:spPr>
        <a:xfrm>
          <a:off x="20383500" y="6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159378</xdr:rowOff>
    </xdr:from>
    <xdr:to>
      <xdr:col>111</xdr:col>
      <xdr:colOff>177800</xdr:colOff>
      <xdr:row>40</xdr:row>
      <xdr:rowOff>14</xdr:rowOff>
    </xdr:to>
    <xdr:cxnSp macro="">
      <xdr:nvCxnSpPr>
        <xdr:cNvPr id="552" name="直線コネクタ 551">
          <a:extLst>
            <a:ext uri="{FF2B5EF4-FFF2-40B4-BE49-F238E27FC236}">
              <a16:creationId xmlns:a16="http://schemas.microsoft.com/office/drawing/2014/main" id="{59D953C5-2DF7-40C2-9147-A8FFCA4FF7AF}"/>
            </a:ext>
          </a:extLst>
        </xdr:cNvPr>
        <xdr:cNvCxnSpPr/>
      </xdr:nvCxnSpPr>
      <xdr:spPr>
        <a:xfrm flipV="1">
          <a:off x="20434300" y="6845928"/>
          <a:ext cx="889000" cy="1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133476</xdr:rowOff>
    </xdr:from>
    <xdr:to>
      <xdr:col>102</xdr:col>
      <xdr:colOff>165100</xdr:colOff>
      <xdr:row>40</xdr:row>
      <xdr:rowOff>63626</xdr:rowOff>
    </xdr:to>
    <xdr:sp macro="" textlink="">
      <xdr:nvSpPr>
        <xdr:cNvPr id="553" name="楕円 552">
          <a:extLst>
            <a:ext uri="{FF2B5EF4-FFF2-40B4-BE49-F238E27FC236}">
              <a16:creationId xmlns:a16="http://schemas.microsoft.com/office/drawing/2014/main" id="{9D37FF6B-A762-484F-89D8-D274B316DC8D}"/>
            </a:ext>
          </a:extLst>
        </xdr:cNvPr>
        <xdr:cNvSpPr/>
      </xdr:nvSpPr>
      <xdr:spPr>
        <a:xfrm>
          <a:off x="19494500" y="682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xdr:rowOff>
    </xdr:from>
    <xdr:to>
      <xdr:col>107</xdr:col>
      <xdr:colOff>50800</xdr:colOff>
      <xdr:row>40</xdr:row>
      <xdr:rowOff>12826</xdr:rowOff>
    </xdr:to>
    <xdr:cxnSp macro="">
      <xdr:nvCxnSpPr>
        <xdr:cNvPr id="554" name="直線コネクタ 553">
          <a:extLst>
            <a:ext uri="{FF2B5EF4-FFF2-40B4-BE49-F238E27FC236}">
              <a16:creationId xmlns:a16="http://schemas.microsoft.com/office/drawing/2014/main" id="{F0239598-F6A1-4869-9778-D3A3261B1FC6}"/>
            </a:ext>
          </a:extLst>
        </xdr:cNvPr>
        <xdr:cNvCxnSpPr/>
      </xdr:nvCxnSpPr>
      <xdr:spPr>
        <a:xfrm flipV="1">
          <a:off x="19545300" y="6858014"/>
          <a:ext cx="889000" cy="1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26347</xdr:rowOff>
    </xdr:from>
    <xdr:ext cx="599010" cy="259045"/>
    <xdr:sp macro="" textlink="">
      <xdr:nvSpPr>
        <xdr:cNvPr id="555" name="n_1aveValue【一般廃棄物処理施設】&#10;一人当たり有形固定資産（償却資産）額">
          <a:extLst>
            <a:ext uri="{FF2B5EF4-FFF2-40B4-BE49-F238E27FC236}">
              <a16:creationId xmlns:a16="http://schemas.microsoft.com/office/drawing/2014/main" id="{FF9AF8DA-512B-4A10-994E-611BF8AE6C56}"/>
            </a:ext>
          </a:extLst>
        </xdr:cNvPr>
        <xdr:cNvSpPr txBox="1"/>
      </xdr:nvSpPr>
      <xdr:spPr>
        <a:xfrm>
          <a:off x="21011095" y="654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151776</xdr:rowOff>
    </xdr:from>
    <xdr:ext cx="599010" cy="259045"/>
    <xdr:sp macro="" textlink="">
      <xdr:nvSpPr>
        <xdr:cNvPr id="556" name="n_2aveValue【一般廃棄物処理施設】&#10;一人当たり有形固定資産（償却資産）額">
          <a:extLst>
            <a:ext uri="{FF2B5EF4-FFF2-40B4-BE49-F238E27FC236}">
              <a16:creationId xmlns:a16="http://schemas.microsoft.com/office/drawing/2014/main" id="{3288AF9D-EC52-45E7-83CC-CA10E48C18CC}"/>
            </a:ext>
          </a:extLst>
        </xdr:cNvPr>
        <xdr:cNvSpPr txBox="1"/>
      </xdr:nvSpPr>
      <xdr:spPr>
        <a:xfrm>
          <a:off x="20134795" y="64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78203</xdr:rowOff>
    </xdr:from>
    <xdr:ext cx="599010" cy="259045"/>
    <xdr:sp macro="" textlink="">
      <xdr:nvSpPr>
        <xdr:cNvPr id="557" name="n_3aveValue【一般廃棄物処理施設】&#10;一人当たり有形固定資産（償却資産）額">
          <a:extLst>
            <a:ext uri="{FF2B5EF4-FFF2-40B4-BE49-F238E27FC236}">
              <a16:creationId xmlns:a16="http://schemas.microsoft.com/office/drawing/2014/main" id="{8C60B156-E334-4F6C-80C2-0F1AC2B7C26A}"/>
            </a:ext>
          </a:extLst>
        </xdr:cNvPr>
        <xdr:cNvSpPr txBox="1"/>
      </xdr:nvSpPr>
      <xdr:spPr>
        <a:xfrm>
          <a:off x="19245795" y="659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29855</xdr:rowOff>
    </xdr:from>
    <xdr:ext cx="599010" cy="259045"/>
    <xdr:sp macro="" textlink="">
      <xdr:nvSpPr>
        <xdr:cNvPr id="558" name="n_1mainValue【一般廃棄物処理施設】&#10;一人当たり有形固定資産（償却資産）額">
          <a:extLst>
            <a:ext uri="{FF2B5EF4-FFF2-40B4-BE49-F238E27FC236}">
              <a16:creationId xmlns:a16="http://schemas.microsoft.com/office/drawing/2014/main" id="{A9612A87-E68B-44ED-8A6A-898E0E1BE16E}"/>
            </a:ext>
          </a:extLst>
        </xdr:cNvPr>
        <xdr:cNvSpPr txBox="1"/>
      </xdr:nvSpPr>
      <xdr:spPr>
        <a:xfrm>
          <a:off x="21011095" y="688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41941</xdr:rowOff>
    </xdr:from>
    <xdr:ext cx="599010" cy="259045"/>
    <xdr:sp macro="" textlink="">
      <xdr:nvSpPr>
        <xdr:cNvPr id="559" name="n_2mainValue【一般廃棄物処理施設】&#10;一人当たり有形固定資産（償却資産）額">
          <a:extLst>
            <a:ext uri="{FF2B5EF4-FFF2-40B4-BE49-F238E27FC236}">
              <a16:creationId xmlns:a16="http://schemas.microsoft.com/office/drawing/2014/main" id="{0E9EDCFC-4AEE-4E2C-92DB-9FA2EFAE3429}"/>
            </a:ext>
          </a:extLst>
        </xdr:cNvPr>
        <xdr:cNvSpPr txBox="1"/>
      </xdr:nvSpPr>
      <xdr:spPr>
        <a:xfrm>
          <a:off x="20134795" y="689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54753</xdr:rowOff>
    </xdr:from>
    <xdr:ext cx="599010" cy="259045"/>
    <xdr:sp macro="" textlink="">
      <xdr:nvSpPr>
        <xdr:cNvPr id="560" name="n_3mainValue【一般廃棄物処理施設】&#10;一人当たり有形固定資産（償却資産）額">
          <a:extLst>
            <a:ext uri="{FF2B5EF4-FFF2-40B4-BE49-F238E27FC236}">
              <a16:creationId xmlns:a16="http://schemas.microsoft.com/office/drawing/2014/main" id="{C9F72913-68AE-425A-9E27-46B8BDCD2E7F}"/>
            </a:ext>
          </a:extLst>
        </xdr:cNvPr>
        <xdr:cNvSpPr txBox="1"/>
      </xdr:nvSpPr>
      <xdr:spPr>
        <a:xfrm>
          <a:off x="19245795" y="6912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1" name="正方形/長方形 560">
          <a:extLst>
            <a:ext uri="{FF2B5EF4-FFF2-40B4-BE49-F238E27FC236}">
              <a16:creationId xmlns:a16="http://schemas.microsoft.com/office/drawing/2014/main" id="{99FC060A-7DDB-4086-9CDE-5E4383847E1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2" name="正方形/長方形 561">
          <a:extLst>
            <a:ext uri="{FF2B5EF4-FFF2-40B4-BE49-F238E27FC236}">
              <a16:creationId xmlns:a16="http://schemas.microsoft.com/office/drawing/2014/main" id="{2A5FF95F-7286-4806-B1E9-74A1D2BB223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3" name="正方形/長方形 562">
          <a:extLst>
            <a:ext uri="{FF2B5EF4-FFF2-40B4-BE49-F238E27FC236}">
              <a16:creationId xmlns:a16="http://schemas.microsoft.com/office/drawing/2014/main" id="{2504DDD4-B8CA-4DFE-9E65-E85D818DA2A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4" name="正方形/長方形 563">
          <a:extLst>
            <a:ext uri="{FF2B5EF4-FFF2-40B4-BE49-F238E27FC236}">
              <a16:creationId xmlns:a16="http://schemas.microsoft.com/office/drawing/2014/main" id="{3F41B9FC-9778-417D-B003-0A71AA7A773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5" name="正方形/長方形 564">
          <a:extLst>
            <a:ext uri="{FF2B5EF4-FFF2-40B4-BE49-F238E27FC236}">
              <a16:creationId xmlns:a16="http://schemas.microsoft.com/office/drawing/2014/main" id="{13337B15-A616-4677-A08B-4E6FA915BC5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6" name="正方形/長方形 565">
          <a:extLst>
            <a:ext uri="{FF2B5EF4-FFF2-40B4-BE49-F238E27FC236}">
              <a16:creationId xmlns:a16="http://schemas.microsoft.com/office/drawing/2014/main" id="{059E6ED5-05FF-459C-808E-C65C7BC5E1B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7" name="正方形/長方形 566">
          <a:extLst>
            <a:ext uri="{FF2B5EF4-FFF2-40B4-BE49-F238E27FC236}">
              <a16:creationId xmlns:a16="http://schemas.microsoft.com/office/drawing/2014/main" id="{789BF7DA-FCC8-4C43-A2A0-239CD4029C2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8" name="正方形/長方形 567">
          <a:extLst>
            <a:ext uri="{FF2B5EF4-FFF2-40B4-BE49-F238E27FC236}">
              <a16:creationId xmlns:a16="http://schemas.microsoft.com/office/drawing/2014/main" id="{4B7431E9-DA0A-443F-A687-0986A970E93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9" name="テキスト ボックス 568">
          <a:extLst>
            <a:ext uri="{FF2B5EF4-FFF2-40B4-BE49-F238E27FC236}">
              <a16:creationId xmlns:a16="http://schemas.microsoft.com/office/drawing/2014/main" id="{309E52DC-B4C3-4FF1-9A80-78576B4E8F1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0" name="直線コネクタ 569">
          <a:extLst>
            <a:ext uri="{FF2B5EF4-FFF2-40B4-BE49-F238E27FC236}">
              <a16:creationId xmlns:a16="http://schemas.microsoft.com/office/drawing/2014/main" id="{8B38BCED-71A3-444F-B956-3B6606A5CC8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71" name="直線コネクタ 570">
          <a:extLst>
            <a:ext uri="{FF2B5EF4-FFF2-40B4-BE49-F238E27FC236}">
              <a16:creationId xmlns:a16="http://schemas.microsoft.com/office/drawing/2014/main" id="{5E02E328-0F1F-4429-A3DA-BF1DC92C8F7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72" name="テキスト ボックス 571">
          <a:extLst>
            <a:ext uri="{FF2B5EF4-FFF2-40B4-BE49-F238E27FC236}">
              <a16:creationId xmlns:a16="http://schemas.microsoft.com/office/drawing/2014/main" id="{6CC102BF-0B52-4FED-A29D-3D677F29D02B}"/>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3" name="直線コネクタ 572">
          <a:extLst>
            <a:ext uri="{FF2B5EF4-FFF2-40B4-BE49-F238E27FC236}">
              <a16:creationId xmlns:a16="http://schemas.microsoft.com/office/drawing/2014/main" id="{234D4DA0-6568-4AD3-A0F8-FE38C60AC66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4" name="テキスト ボックス 573">
          <a:extLst>
            <a:ext uri="{FF2B5EF4-FFF2-40B4-BE49-F238E27FC236}">
              <a16:creationId xmlns:a16="http://schemas.microsoft.com/office/drawing/2014/main" id="{F6212BC7-A752-4589-A396-C0105A6119F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5" name="直線コネクタ 574">
          <a:extLst>
            <a:ext uri="{FF2B5EF4-FFF2-40B4-BE49-F238E27FC236}">
              <a16:creationId xmlns:a16="http://schemas.microsoft.com/office/drawing/2014/main" id="{4D944843-E696-4E4E-88DF-A0E41A25F5C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6" name="テキスト ボックス 575">
          <a:extLst>
            <a:ext uri="{FF2B5EF4-FFF2-40B4-BE49-F238E27FC236}">
              <a16:creationId xmlns:a16="http://schemas.microsoft.com/office/drawing/2014/main" id="{5A947108-7F74-4DB6-A461-F369C945AF5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7" name="直線コネクタ 576">
          <a:extLst>
            <a:ext uri="{FF2B5EF4-FFF2-40B4-BE49-F238E27FC236}">
              <a16:creationId xmlns:a16="http://schemas.microsoft.com/office/drawing/2014/main" id="{200A80AA-7CDF-4D4F-B62E-9012BD498E4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8" name="テキスト ボックス 577">
          <a:extLst>
            <a:ext uri="{FF2B5EF4-FFF2-40B4-BE49-F238E27FC236}">
              <a16:creationId xmlns:a16="http://schemas.microsoft.com/office/drawing/2014/main" id="{74F9C56E-D857-4522-A39D-528F42DDDA8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9" name="直線コネクタ 578">
          <a:extLst>
            <a:ext uri="{FF2B5EF4-FFF2-40B4-BE49-F238E27FC236}">
              <a16:creationId xmlns:a16="http://schemas.microsoft.com/office/drawing/2014/main" id="{9A2D03D4-08C6-4ECE-8972-466C7B878A9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80" name="テキスト ボックス 579">
          <a:extLst>
            <a:ext uri="{FF2B5EF4-FFF2-40B4-BE49-F238E27FC236}">
              <a16:creationId xmlns:a16="http://schemas.microsoft.com/office/drawing/2014/main" id="{8179893F-8B07-4701-9EB2-B483E74DF42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1" name="直線コネクタ 580">
          <a:extLst>
            <a:ext uri="{FF2B5EF4-FFF2-40B4-BE49-F238E27FC236}">
              <a16:creationId xmlns:a16="http://schemas.microsoft.com/office/drawing/2014/main" id="{BB0BDB0A-CB05-49D3-A3DC-3747208263D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21B6E203-468F-4397-BC9F-2EC0CEB24B8B}"/>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3" name="【保健センター・保健所】&#10;有形固定資産減価償却率グラフ枠">
          <a:extLst>
            <a:ext uri="{FF2B5EF4-FFF2-40B4-BE49-F238E27FC236}">
              <a16:creationId xmlns:a16="http://schemas.microsoft.com/office/drawing/2014/main" id="{DD1E09E3-B319-431B-8666-07A91BDC5CA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64</xdr:row>
      <xdr:rowOff>11430</xdr:rowOff>
    </xdr:to>
    <xdr:cxnSp macro="">
      <xdr:nvCxnSpPr>
        <xdr:cNvPr id="584" name="直線コネクタ 583">
          <a:extLst>
            <a:ext uri="{FF2B5EF4-FFF2-40B4-BE49-F238E27FC236}">
              <a16:creationId xmlns:a16="http://schemas.microsoft.com/office/drawing/2014/main" id="{2CB40D11-A1C8-4F23-B554-9D7A9DBBD93D}"/>
            </a:ext>
          </a:extLst>
        </xdr:cNvPr>
        <xdr:cNvCxnSpPr/>
      </xdr:nvCxnSpPr>
      <xdr:spPr>
        <a:xfrm flipV="1">
          <a:off x="16318864" y="949833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15257</xdr:rowOff>
    </xdr:from>
    <xdr:ext cx="340478" cy="259045"/>
    <xdr:sp macro="" textlink="">
      <xdr:nvSpPr>
        <xdr:cNvPr id="585" name="【保健センター・保健所】&#10;有形固定資産減価償却率最小値テキスト">
          <a:extLst>
            <a:ext uri="{FF2B5EF4-FFF2-40B4-BE49-F238E27FC236}">
              <a16:creationId xmlns:a16="http://schemas.microsoft.com/office/drawing/2014/main" id="{3196A5DE-0ECE-4170-9E0F-A325D3B5DE8E}"/>
            </a:ext>
          </a:extLst>
        </xdr:cNvPr>
        <xdr:cNvSpPr txBox="1"/>
      </xdr:nvSpPr>
      <xdr:spPr>
        <a:xfrm>
          <a:off x="16357600" y="1098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xdr:rowOff>
    </xdr:from>
    <xdr:to>
      <xdr:col>86</xdr:col>
      <xdr:colOff>25400</xdr:colOff>
      <xdr:row>64</xdr:row>
      <xdr:rowOff>11430</xdr:rowOff>
    </xdr:to>
    <xdr:cxnSp macro="">
      <xdr:nvCxnSpPr>
        <xdr:cNvPr id="586" name="直線コネクタ 585">
          <a:extLst>
            <a:ext uri="{FF2B5EF4-FFF2-40B4-BE49-F238E27FC236}">
              <a16:creationId xmlns:a16="http://schemas.microsoft.com/office/drawing/2014/main" id="{0D6DF974-7DE1-4F93-8BF4-7B83DB5FBF0B}"/>
            </a:ext>
          </a:extLst>
        </xdr:cNvPr>
        <xdr:cNvCxnSpPr/>
      </xdr:nvCxnSpPr>
      <xdr:spPr>
        <a:xfrm>
          <a:off x="16230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587" name="【保健センター・保健所】&#10;有形固定資産減価償却率最大値テキスト">
          <a:extLst>
            <a:ext uri="{FF2B5EF4-FFF2-40B4-BE49-F238E27FC236}">
              <a16:creationId xmlns:a16="http://schemas.microsoft.com/office/drawing/2014/main" id="{93E6E15B-DDE8-4164-AE1E-378ADE0B4876}"/>
            </a:ext>
          </a:extLst>
        </xdr:cNvPr>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588" name="直線コネクタ 587">
          <a:extLst>
            <a:ext uri="{FF2B5EF4-FFF2-40B4-BE49-F238E27FC236}">
              <a16:creationId xmlns:a16="http://schemas.microsoft.com/office/drawing/2014/main" id="{D035F67A-A349-48E4-A655-4E4345717129}"/>
            </a:ext>
          </a:extLst>
        </xdr:cNvPr>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589" name="【保健センター・保健所】&#10;有形固定資産減価償却率平均値テキスト">
          <a:extLst>
            <a:ext uri="{FF2B5EF4-FFF2-40B4-BE49-F238E27FC236}">
              <a16:creationId xmlns:a16="http://schemas.microsoft.com/office/drawing/2014/main" id="{6B45BB3A-A944-4361-B107-6C52BB4CF24A}"/>
            </a:ext>
          </a:extLst>
        </xdr:cNvPr>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590" name="フローチャート: 判断 589">
          <a:extLst>
            <a:ext uri="{FF2B5EF4-FFF2-40B4-BE49-F238E27FC236}">
              <a16:creationId xmlns:a16="http://schemas.microsoft.com/office/drawing/2014/main" id="{B57BA119-DED5-4F38-990B-DFED9B818BC7}"/>
            </a:ext>
          </a:extLst>
        </xdr:cNvPr>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27305</xdr:rowOff>
    </xdr:from>
    <xdr:to>
      <xdr:col>81</xdr:col>
      <xdr:colOff>101600</xdr:colOff>
      <xdr:row>59</xdr:row>
      <xdr:rowOff>128905</xdr:rowOff>
    </xdr:to>
    <xdr:sp macro="" textlink="">
      <xdr:nvSpPr>
        <xdr:cNvPr id="591" name="フローチャート: 判断 590">
          <a:extLst>
            <a:ext uri="{FF2B5EF4-FFF2-40B4-BE49-F238E27FC236}">
              <a16:creationId xmlns:a16="http://schemas.microsoft.com/office/drawing/2014/main" id="{BA7DF9E3-519F-4700-B890-1E7752DC32E1}"/>
            </a:ext>
          </a:extLst>
        </xdr:cNvPr>
        <xdr:cNvSpPr/>
      </xdr:nvSpPr>
      <xdr:spPr>
        <a:xfrm>
          <a:off x="154305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10160</xdr:rowOff>
    </xdr:from>
    <xdr:to>
      <xdr:col>76</xdr:col>
      <xdr:colOff>165100</xdr:colOff>
      <xdr:row>59</xdr:row>
      <xdr:rowOff>111760</xdr:rowOff>
    </xdr:to>
    <xdr:sp macro="" textlink="">
      <xdr:nvSpPr>
        <xdr:cNvPr id="592" name="フローチャート: 判断 591">
          <a:extLst>
            <a:ext uri="{FF2B5EF4-FFF2-40B4-BE49-F238E27FC236}">
              <a16:creationId xmlns:a16="http://schemas.microsoft.com/office/drawing/2014/main" id="{F5768F94-1F35-46E8-940D-A9A17D95F09B}"/>
            </a:ext>
          </a:extLst>
        </xdr:cNvPr>
        <xdr:cNvSpPr/>
      </xdr:nvSpPr>
      <xdr:spPr>
        <a:xfrm>
          <a:off x="14541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19685</xdr:rowOff>
    </xdr:from>
    <xdr:to>
      <xdr:col>72</xdr:col>
      <xdr:colOff>38100</xdr:colOff>
      <xdr:row>59</xdr:row>
      <xdr:rowOff>121285</xdr:rowOff>
    </xdr:to>
    <xdr:sp macro="" textlink="">
      <xdr:nvSpPr>
        <xdr:cNvPr id="593" name="フローチャート: 判断 592">
          <a:extLst>
            <a:ext uri="{FF2B5EF4-FFF2-40B4-BE49-F238E27FC236}">
              <a16:creationId xmlns:a16="http://schemas.microsoft.com/office/drawing/2014/main" id="{3227C9B6-EAA6-4DDB-8DA7-FD85B1461360}"/>
            </a:ext>
          </a:extLst>
        </xdr:cNvPr>
        <xdr:cNvSpPr/>
      </xdr:nvSpPr>
      <xdr:spPr>
        <a:xfrm>
          <a:off x="13652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1ADAED79-5F7A-40BD-B11E-99EF4B43F22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68880F2A-E06C-420C-953F-1758BBE11C7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7DCB3F24-DC51-4A04-AB23-BC622CF0CD9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1A98FC25-FE75-45A8-853B-DDD87EBBE4D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88493B36-E31A-4381-A062-F9B87CA6E25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21590</xdr:rowOff>
    </xdr:from>
    <xdr:to>
      <xdr:col>85</xdr:col>
      <xdr:colOff>177800</xdr:colOff>
      <xdr:row>57</xdr:row>
      <xdr:rowOff>123190</xdr:rowOff>
    </xdr:to>
    <xdr:sp macro="" textlink="">
      <xdr:nvSpPr>
        <xdr:cNvPr id="599" name="楕円 598">
          <a:extLst>
            <a:ext uri="{FF2B5EF4-FFF2-40B4-BE49-F238E27FC236}">
              <a16:creationId xmlns:a16="http://schemas.microsoft.com/office/drawing/2014/main" id="{480B603F-9AFB-4F36-BB2E-68AE1E678344}"/>
            </a:ext>
          </a:extLst>
        </xdr:cNvPr>
        <xdr:cNvSpPr/>
      </xdr:nvSpPr>
      <xdr:spPr>
        <a:xfrm>
          <a:off x="162687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44467</xdr:rowOff>
    </xdr:from>
    <xdr:ext cx="405111" cy="259045"/>
    <xdr:sp macro="" textlink="">
      <xdr:nvSpPr>
        <xdr:cNvPr id="600" name="【保健センター・保健所】&#10;有形固定資産減価償却率該当値テキスト">
          <a:extLst>
            <a:ext uri="{FF2B5EF4-FFF2-40B4-BE49-F238E27FC236}">
              <a16:creationId xmlns:a16="http://schemas.microsoft.com/office/drawing/2014/main" id="{F87B49F5-9522-441C-8653-B6A0D2A067B9}"/>
            </a:ext>
          </a:extLst>
        </xdr:cNvPr>
        <xdr:cNvSpPr txBox="1"/>
      </xdr:nvSpPr>
      <xdr:spPr>
        <a:xfrm>
          <a:off x="16357600"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44450</xdr:rowOff>
    </xdr:from>
    <xdr:to>
      <xdr:col>81</xdr:col>
      <xdr:colOff>101600</xdr:colOff>
      <xdr:row>57</xdr:row>
      <xdr:rowOff>146050</xdr:rowOff>
    </xdr:to>
    <xdr:sp macro="" textlink="">
      <xdr:nvSpPr>
        <xdr:cNvPr id="601" name="楕円 600">
          <a:extLst>
            <a:ext uri="{FF2B5EF4-FFF2-40B4-BE49-F238E27FC236}">
              <a16:creationId xmlns:a16="http://schemas.microsoft.com/office/drawing/2014/main" id="{A4F8F91F-DFA2-4928-8612-47F2163351E3}"/>
            </a:ext>
          </a:extLst>
        </xdr:cNvPr>
        <xdr:cNvSpPr/>
      </xdr:nvSpPr>
      <xdr:spPr>
        <a:xfrm>
          <a:off x="15430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72390</xdr:rowOff>
    </xdr:from>
    <xdr:to>
      <xdr:col>85</xdr:col>
      <xdr:colOff>127000</xdr:colOff>
      <xdr:row>57</xdr:row>
      <xdr:rowOff>95250</xdr:rowOff>
    </xdr:to>
    <xdr:cxnSp macro="">
      <xdr:nvCxnSpPr>
        <xdr:cNvPr id="602" name="直線コネクタ 601">
          <a:extLst>
            <a:ext uri="{FF2B5EF4-FFF2-40B4-BE49-F238E27FC236}">
              <a16:creationId xmlns:a16="http://schemas.microsoft.com/office/drawing/2014/main" id="{12D07FCA-B904-4BA9-83E7-6D8D0B19EAA4}"/>
            </a:ext>
          </a:extLst>
        </xdr:cNvPr>
        <xdr:cNvCxnSpPr/>
      </xdr:nvCxnSpPr>
      <xdr:spPr>
        <a:xfrm flipV="1">
          <a:off x="15481300" y="98450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82550</xdr:rowOff>
    </xdr:from>
    <xdr:to>
      <xdr:col>76</xdr:col>
      <xdr:colOff>165100</xdr:colOff>
      <xdr:row>58</xdr:row>
      <xdr:rowOff>12700</xdr:rowOff>
    </xdr:to>
    <xdr:sp macro="" textlink="">
      <xdr:nvSpPr>
        <xdr:cNvPr id="603" name="楕円 602">
          <a:extLst>
            <a:ext uri="{FF2B5EF4-FFF2-40B4-BE49-F238E27FC236}">
              <a16:creationId xmlns:a16="http://schemas.microsoft.com/office/drawing/2014/main" id="{339C4078-5DC4-4B34-A719-109E6145ED25}"/>
            </a:ext>
          </a:extLst>
        </xdr:cNvPr>
        <xdr:cNvSpPr/>
      </xdr:nvSpPr>
      <xdr:spPr>
        <a:xfrm>
          <a:off x="14541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95250</xdr:rowOff>
    </xdr:from>
    <xdr:to>
      <xdr:col>81</xdr:col>
      <xdr:colOff>50800</xdr:colOff>
      <xdr:row>57</xdr:row>
      <xdr:rowOff>133350</xdr:rowOff>
    </xdr:to>
    <xdr:cxnSp macro="">
      <xdr:nvCxnSpPr>
        <xdr:cNvPr id="604" name="直線コネクタ 603">
          <a:extLst>
            <a:ext uri="{FF2B5EF4-FFF2-40B4-BE49-F238E27FC236}">
              <a16:creationId xmlns:a16="http://schemas.microsoft.com/office/drawing/2014/main" id="{8652AFD0-7E80-4F7E-BF06-8D5D83FA0737}"/>
            </a:ext>
          </a:extLst>
        </xdr:cNvPr>
        <xdr:cNvCxnSpPr/>
      </xdr:nvCxnSpPr>
      <xdr:spPr>
        <a:xfrm flipV="1">
          <a:off x="145923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120650</xdr:rowOff>
    </xdr:from>
    <xdr:to>
      <xdr:col>72</xdr:col>
      <xdr:colOff>38100</xdr:colOff>
      <xdr:row>58</xdr:row>
      <xdr:rowOff>50800</xdr:rowOff>
    </xdr:to>
    <xdr:sp macro="" textlink="">
      <xdr:nvSpPr>
        <xdr:cNvPr id="605" name="楕円 604">
          <a:extLst>
            <a:ext uri="{FF2B5EF4-FFF2-40B4-BE49-F238E27FC236}">
              <a16:creationId xmlns:a16="http://schemas.microsoft.com/office/drawing/2014/main" id="{F98CAEED-E93D-428D-BD6C-DF59401520B1}"/>
            </a:ext>
          </a:extLst>
        </xdr:cNvPr>
        <xdr:cNvSpPr/>
      </xdr:nvSpPr>
      <xdr:spPr>
        <a:xfrm>
          <a:off x="13652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133350</xdr:rowOff>
    </xdr:from>
    <xdr:to>
      <xdr:col>76</xdr:col>
      <xdr:colOff>114300</xdr:colOff>
      <xdr:row>58</xdr:row>
      <xdr:rowOff>0</xdr:rowOff>
    </xdr:to>
    <xdr:cxnSp macro="">
      <xdr:nvCxnSpPr>
        <xdr:cNvPr id="606" name="直線コネクタ 605">
          <a:extLst>
            <a:ext uri="{FF2B5EF4-FFF2-40B4-BE49-F238E27FC236}">
              <a16:creationId xmlns:a16="http://schemas.microsoft.com/office/drawing/2014/main" id="{9369D3FE-AD5F-485E-AB1D-2A2CA4DAC7A0}"/>
            </a:ext>
          </a:extLst>
        </xdr:cNvPr>
        <xdr:cNvCxnSpPr/>
      </xdr:nvCxnSpPr>
      <xdr:spPr>
        <a:xfrm flipV="1">
          <a:off x="13703300" y="990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120032</xdr:rowOff>
    </xdr:from>
    <xdr:ext cx="405111" cy="259045"/>
    <xdr:sp macro="" textlink="">
      <xdr:nvSpPr>
        <xdr:cNvPr id="607" name="n_1aveValue【保健センター・保健所】&#10;有形固定資産減価償却率">
          <a:extLst>
            <a:ext uri="{FF2B5EF4-FFF2-40B4-BE49-F238E27FC236}">
              <a16:creationId xmlns:a16="http://schemas.microsoft.com/office/drawing/2014/main" id="{3F6AE569-5B22-434D-B62D-EECCE6AA1DFE}"/>
            </a:ext>
          </a:extLst>
        </xdr:cNvPr>
        <xdr:cNvSpPr txBox="1"/>
      </xdr:nvSpPr>
      <xdr:spPr>
        <a:xfrm>
          <a:off x="15266044"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102887</xdr:rowOff>
    </xdr:from>
    <xdr:ext cx="405111" cy="259045"/>
    <xdr:sp macro="" textlink="">
      <xdr:nvSpPr>
        <xdr:cNvPr id="608" name="n_2aveValue【保健センター・保健所】&#10;有形固定資産減価償却率">
          <a:extLst>
            <a:ext uri="{FF2B5EF4-FFF2-40B4-BE49-F238E27FC236}">
              <a16:creationId xmlns:a16="http://schemas.microsoft.com/office/drawing/2014/main" id="{3F1D72A7-98F9-4494-B2C5-9D081BC935C9}"/>
            </a:ext>
          </a:extLst>
        </xdr:cNvPr>
        <xdr:cNvSpPr txBox="1"/>
      </xdr:nvSpPr>
      <xdr:spPr>
        <a:xfrm>
          <a:off x="14389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112412</xdr:rowOff>
    </xdr:from>
    <xdr:ext cx="405111" cy="259045"/>
    <xdr:sp macro="" textlink="">
      <xdr:nvSpPr>
        <xdr:cNvPr id="609" name="n_3aveValue【保健センター・保健所】&#10;有形固定資産減価償却率">
          <a:extLst>
            <a:ext uri="{FF2B5EF4-FFF2-40B4-BE49-F238E27FC236}">
              <a16:creationId xmlns:a16="http://schemas.microsoft.com/office/drawing/2014/main" id="{D2505A3E-C406-427E-8935-9EEF348D3335}"/>
            </a:ext>
          </a:extLst>
        </xdr:cNvPr>
        <xdr:cNvSpPr txBox="1"/>
      </xdr:nvSpPr>
      <xdr:spPr>
        <a:xfrm>
          <a:off x="135007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162577</xdr:rowOff>
    </xdr:from>
    <xdr:ext cx="405111" cy="259045"/>
    <xdr:sp macro="" textlink="">
      <xdr:nvSpPr>
        <xdr:cNvPr id="610" name="n_1mainValue【保健センター・保健所】&#10;有形固定資産減価償却率">
          <a:extLst>
            <a:ext uri="{FF2B5EF4-FFF2-40B4-BE49-F238E27FC236}">
              <a16:creationId xmlns:a16="http://schemas.microsoft.com/office/drawing/2014/main" id="{07F5D419-4B30-4350-8851-D6D1DCC568C7}"/>
            </a:ext>
          </a:extLst>
        </xdr:cNvPr>
        <xdr:cNvSpPr txBox="1"/>
      </xdr:nvSpPr>
      <xdr:spPr>
        <a:xfrm>
          <a:off x="152660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29227</xdr:rowOff>
    </xdr:from>
    <xdr:ext cx="405111" cy="259045"/>
    <xdr:sp macro="" textlink="">
      <xdr:nvSpPr>
        <xdr:cNvPr id="611" name="n_2mainValue【保健センター・保健所】&#10;有形固定資産減価償却率">
          <a:extLst>
            <a:ext uri="{FF2B5EF4-FFF2-40B4-BE49-F238E27FC236}">
              <a16:creationId xmlns:a16="http://schemas.microsoft.com/office/drawing/2014/main" id="{ACCFF118-EC7F-46DB-BB81-F825B82B0924}"/>
            </a:ext>
          </a:extLst>
        </xdr:cNvPr>
        <xdr:cNvSpPr txBox="1"/>
      </xdr:nvSpPr>
      <xdr:spPr>
        <a:xfrm>
          <a:off x="143897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67327</xdr:rowOff>
    </xdr:from>
    <xdr:ext cx="405111" cy="259045"/>
    <xdr:sp macro="" textlink="">
      <xdr:nvSpPr>
        <xdr:cNvPr id="612" name="n_3mainValue【保健センター・保健所】&#10;有形固定資産減価償却率">
          <a:extLst>
            <a:ext uri="{FF2B5EF4-FFF2-40B4-BE49-F238E27FC236}">
              <a16:creationId xmlns:a16="http://schemas.microsoft.com/office/drawing/2014/main" id="{5425E863-A487-4366-B260-55C1B6F01A61}"/>
            </a:ext>
          </a:extLst>
        </xdr:cNvPr>
        <xdr:cNvSpPr txBox="1"/>
      </xdr:nvSpPr>
      <xdr:spPr>
        <a:xfrm>
          <a:off x="13500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3" name="正方形/長方形 612">
          <a:extLst>
            <a:ext uri="{FF2B5EF4-FFF2-40B4-BE49-F238E27FC236}">
              <a16:creationId xmlns:a16="http://schemas.microsoft.com/office/drawing/2014/main" id="{5A243E17-7B71-4FF3-9416-4D9AD8A1258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4" name="正方形/長方形 613">
          <a:extLst>
            <a:ext uri="{FF2B5EF4-FFF2-40B4-BE49-F238E27FC236}">
              <a16:creationId xmlns:a16="http://schemas.microsoft.com/office/drawing/2014/main" id="{44464F8D-2795-4BED-B9D3-AE03D3B20FA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5" name="正方形/長方形 614">
          <a:extLst>
            <a:ext uri="{FF2B5EF4-FFF2-40B4-BE49-F238E27FC236}">
              <a16:creationId xmlns:a16="http://schemas.microsoft.com/office/drawing/2014/main" id="{463A2A0E-4DE4-4BD0-B339-4C378645219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6" name="正方形/長方形 615">
          <a:extLst>
            <a:ext uri="{FF2B5EF4-FFF2-40B4-BE49-F238E27FC236}">
              <a16:creationId xmlns:a16="http://schemas.microsoft.com/office/drawing/2014/main" id="{91973A5A-29F7-4318-875C-DFD17A7D65A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7" name="正方形/長方形 616">
          <a:extLst>
            <a:ext uri="{FF2B5EF4-FFF2-40B4-BE49-F238E27FC236}">
              <a16:creationId xmlns:a16="http://schemas.microsoft.com/office/drawing/2014/main" id="{5FCEED63-4F11-45A9-9AC3-10486BA6A96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8" name="正方形/長方形 617">
          <a:extLst>
            <a:ext uri="{FF2B5EF4-FFF2-40B4-BE49-F238E27FC236}">
              <a16:creationId xmlns:a16="http://schemas.microsoft.com/office/drawing/2014/main" id="{12CB6449-48CE-4D0E-A0FF-179E9DFAE32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9" name="正方形/長方形 618">
          <a:extLst>
            <a:ext uri="{FF2B5EF4-FFF2-40B4-BE49-F238E27FC236}">
              <a16:creationId xmlns:a16="http://schemas.microsoft.com/office/drawing/2014/main" id="{80FACD9E-7B61-40D6-8553-AA16179A61D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0" name="正方形/長方形 619">
          <a:extLst>
            <a:ext uri="{FF2B5EF4-FFF2-40B4-BE49-F238E27FC236}">
              <a16:creationId xmlns:a16="http://schemas.microsoft.com/office/drawing/2014/main" id="{3F13C14C-59A9-47D1-B3F8-32AE60CB4AD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1" name="テキスト ボックス 620">
          <a:extLst>
            <a:ext uri="{FF2B5EF4-FFF2-40B4-BE49-F238E27FC236}">
              <a16:creationId xmlns:a16="http://schemas.microsoft.com/office/drawing/2014/main" id="{BD75C182-1D2D-48E4-BA55-83A99A88812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2" name="直線コネクタ 621">
          <a:extLst>
            <a:ext uri="{FF2B5EF4-FFF2-40B4-BE49-F238E27FC236}">
              <a16:creationId xmlns:a16="http://schemas.microsoft.com/office/drawing/2014/main" id="{A1C32581-8E18-4079-848D-287B8277A09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23" name="直線コネクタ 622">
          <a:extLst>
            <a:ext uri="{FF2B5EF4-FFF2-40B4-BE49-F238E27FC236}">
              <a16:creationId xmlns:a16="http://schemas.microsoft.com/office/drawing/2014/main" id="{B1B311FA-BA16-47B1-852D-1B3E6B16428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4" name="テキスト ボックス 623">
          <a:extLst>
            <a:ext uri="{FF2B5EF4-FFF2-40B4-BE49-F238E27FC236}">
              <a16:creationId xmlns:a16="http://schemas.microsoft.com/office/drawing/2014/main" id="{28E2EC16-53AF-42B7-8BC7-5E38DCE8D58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5" name="直線コネクタ 624">
          <a:extLst>
            <a:ext uri="{FF2B5EF4-FFF2-40B4-BE49-F238E27FC236}">
              <a16:creationId xmlns:a16="http://schemas.microsoft.com/office/drawing/2014/main" id="{3EE650BE-1615-4822-8D7C-2D511FD6589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6" name="テキスト ボックス 625">
          <a:extLst>
            <a:ext uri="{FF2B5EF4-FFF2-40B4-BE49-F238E27FC236}">
              <a16:creationId xmlns:a16="http://schemas.microsoft.com/office/drawing/2014/main" id="{43E57CBC-3757-4FD4-BAB9-A05501A569CF}"/>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7" name="直線コネクタ 626">
          <a:extLst>
            <a:ext uri="{FF2B5EF4-FFF2-40B4-BE49-F238E27FC236}">
              <a16:creationId xmlns:a16="http://schemas.microsoft.com/office/drawing/2014/main" id="{3DD6F021-7D42-4617-AE91-F15144B0387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8" name="テキスト ボックス 627">
          <a:extLst>
            <a:ext uri="{FF2B5EF4-FFF2-40B4-BE49-F238E27FC236}">
              <a16:creationId xmlns:a16="http://schemas.microsoft.com/office/drawing/2014/main" id="{94C3ED46-CCC4-41C7-8C41-74F80D1702D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9" name="直線コネクタ 628">
          <a:extLst>
            <a:ext uri="{FF2B5EF4-FFF2-40B4-BE49-F238E27FC236}">
              <a16:creationId xmlns:a16="http://schemas.microsoft.com/office/drawing/2014/main" id="{67569004-F6E5-43CD-9113-423FB7BFC83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30" name="テキスト ボックス 629">
          <a:extLst>
            <a:ext uri="{FF2B5EF4-FFF2-40B4-BE49-F238E27FC236}">
              <a16:creationId xmlns:a16="http://schemas.microsoft.com/office/drawing/2014/main" id="{C5AC760F-89AE-4B68-9820-08FA8405271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1" name="直線コネクタ 630">
          <a:extLst>
            <a:ext uri="{FF2B5EF4-FFF2-40B4-BE49-F238E27FC236}">
              <a16:creationId xmlns:a16="http://schemas.microsoft.com/office/drawing/2014/main" id="{3E531274-B2AC-4F4D-BDEA-99A1919D4EA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2" name="テキスト ボックス 631">
          <a:extLst>
            <a:ext uri="{FF2B5EF4-FFF2-40B4-BE49-F238E27FC236}">
              <a16:creationId xmlns:a16="http://schemas.microsoft.com/office/drawing/2014/main" id="{17449EA1-519D-40AC-B0E9-2E46A71EA9A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3" name="【保健センター・保健所】&#10;一人当たり面積グラフ枠">
          <a:extLst>
            <a:ext uri="{FF2B5EF4-FFF2-40B4-BE49-F238E27FC236}">
              <a16:creationId xmlns:a16="http://schemas.microsoft.com/office/drawing/2014/main" id="{ED952168-1ABF-4022-8229-E321AE85DAF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48006</xdr:rowOff>
    </xdr:from>
    <xdr:to>
      <xdr:col>116</xdr:col>
      <xdr:colOff>62864</xdr:colOff>
      <xdr:row>63</xdr:row>
      <xdr:rowOff>68580</xdr:rowOff>
    </xdr:to>
    <xdr:cxnSp macro="">
      <xdr:nvCxnSpPr>
        <xdr:cNvPr id="634" name="直線コネクタ 633">
          <a:extLst>
            <a:ext uri="{FF2B5EF4-FFF2-40B4-BE49-F238E27FC236}">
              <a16:creationId xmlns:a16="http://schemas.microsoft.com/office/drawing/2014/main" id="{96534766-3E7B-402A-9985-8D33DE79EBBC}"/>
            </a:ext>
          </a:extLst>
        </xdr:cNvPr>
        <xdr:cNvCxnSpPr/>
      </xdr:nvCxnSpPr>
      <xdr:spPr>
        <a:xfrm flipV="1">
          <a:off x="22160864" y="964920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635" name="【保健センター・保健所】&#10;一人当たり面積最小値テキスト">
          <a:extLst>
            <a:ext uri="{FF2B5EF4-FFF2-40B4-BE49-F238E27FC236}">
              <a16:creationId xmlns:a16="http://schemas.microsoft.com/office/drawing/2014/main" id="{BBBE4E96-2485-4B46-849D-661C9BF50966}"/>
            </a:ext>
          </a:extLst>
        </xdr:cNvPr>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636" name="直線コネクタ 635">
          <a:extLst>
            <a:ext uri="{FF2B5EF4-FFF2-40B4-BE49-F238E27FC236}">
              <a16:creationId xmlns:a16="http://schemas.microsoft.com/office/drawing/2014/main" id="{416C37D6-C977-490E-9487-C2491600EEBC}"/>
            </a:ext>
          </a:extLst>
        </xdr:cNvPr>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166133</xdr:rowOff>
    </xdr:from>
    <xdr:ext cx="469744" cy="259045"/>
    <xdr:sp macro="" textlink="">
      <xdr:nvSpPr>
        <xdr:cNvPr id="637" name="【保健センター・保健所】&#10;一人当たり面積最大値テキスト">
          <a:extLst>
            <a:ext uri="{FF2B5EF4-FFF2-40B4-BE49-F238E27FC236}">
              <a16:creationId xmlns:a16="http://schemas.microsoft.com/office/drawing/2014/main" id="{AD332DE7-A350-41D4-AC08-19E54B3DB744}"/>
            </a:ext>
          </a:extLst>
        </xdr:cNvPr>
        <xdr:cNvSpPr txBox="1"/>
      </xdr:nvSpPr>
      <xdr:spPr>
        <a:xfrm>
          <a:off x="22199600" y="942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48006</xdr:rowOff>
    </xdr:from>
    <xdr:to>
      <xdr:col>116</xdr:col>
      <xdr:colOff>152400</xdr:colOff>
      <xdr:row>56</xdr:row>
      <xdr:rowOff>48006</xdr:rowOff>
    </xdr:to>
    <xdr:cxnSp macro="">
      <xdr:nvCxnSpPr>
        <xdr:cNvPr id="638" name="直線コネクタ 637">
          <a:extLst>
            <a:ext uri="{FF2B5EF4-FFF2-40B4-BE49-F238E27FC236}">
              <a16:creationId xmlns:a16="http://schemas.microsoft.com/office/drawing/2014/main" id="{AD3D05F4-BE9F-45AD-8FE9-951A89C8EC9E}"/>
            </a:ext>
          </a:extLst>
        </xdr:cNvPr>
        <xdr:cNvCxnSpPr/>
      </xdr:nvCxnSpPr>
      <xdr:spPr>
        <a:xfrm>
          <a:off x="22072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13225</xdr:rowOff>
    </xdr:from>
    <xdr:ext cx="469744" cy="259045"/>
    <xdr:sp macro="" textlink="">
      <xdr:nvSpPr>
        <xdr:cNvPr id="639" name="【保健センター・保健所】&#10;一人当たり面積平均値テキスト">
          <a:extLst>
            <a:ext uri="{FF2B5EF4-FFF2-40B4-BE49-F238E27FC236}">
              <a16:creationId xmlns:a16="http://schemas.microsoft.com/office/drawing/2014/main" id="{D729B1CB-2015-4926-848A-45BCCCD90E81}"/>
            </a:ext>
          </a:extLst>
        </xdr:cNvPr>
        <xdr:cNvSpPr txBox="1"/>
      </xdr:nvSpPr>
      <xdr:spPr>
        <a:xfrm>
          <a:off x="22199600" y="10300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640" name="フローチャート: 判断 639">
          <a:extLst>
            <a:ext uri="{FF2B5EF4-FFF2-40B4-BE49-F238E27FC236}">
              <a16:creationId xmlns:a16="http://schemas.microsoft.com/office/drawing/2014/main" id="{38F76007-9ABD-4202-8305-2226524CE5E6}"/>
            </a:ext>
          </a:extLst>
        </xdr:cNvPr>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13208</xdr:rowOff>
    </xdr:from>
    <xdr:to>
      <xdr:col>112</xdr:col>
      <xdr:colOff>38100</xdr:colOff>
      <xdr:row>61</xdr:row>
      <xdr:rowOff>114808</xdr:rowOff>
    </xdr:to>
    <xdr:sp macro="" textlink="">
      <xdr:nvSpPr>
        <xdr:cNvPr id="641" name="フローチャート: 判断 640">
          <a:extLst>
            <a:ext uri="{FF2B5EF4-FFF2-40B4-BE49-F238E27FC236}">
              <a16:creationId xmlns:a16="http://schemas.microsoft.com/office/drawing/2014/main" id="{40A1A1A7-5766-4B3C-AF19-8813B664DD34}"/>
            </a:ext>
          </a:extLst>
        </xdr:cNvPr>
        <xdr:cNvSpPr/>
      </xdr:nvSpPr>
      <xdr:spPr>
        <a:xfrm>
          <a:off x="21272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61214</xdr:rowOff>
    </xdr:from>
    <xdr:to>
      <xdr:col>107</xdr:col>
      <xdr:colOff>101600</xdr:colOff>
      <xdr:row>61</xdr:row>
      <xdr:rowOff>162814</xdr:rowOff>
    </xdr:to>
    <xdr:sp macro="" textlink="">
      <xdr:nvSpPr>
        <xdr:cNvPr id="642" name="フローチャート: 判断 641">
          <a:extLst>
            <a:ext uri="{FF2B5EF4-FFF2-40B4-BE49-F238E27FC236}">
              <a16:creationId xmlns:a16="http://schemas.microsoft.com/office/drawing/2014/main" id="{4D00E22B-76DE-4298-8875-8710938B8EA1}"/>
            </a:ext>
          </a:extLst>
        </xdr:cNvPr>
        <xdr:cNvSpPr/>
      </xdr:nvSpPr>
      <xdr:spPr>
        <a:xfrm>
          <a:off x="20383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31496</xdr:rowOff>
    </xdr:from>
    <xdr:to>
      <xdr:col>102</xdr:col>
      <xdr:colOff>165100</xdr:colOff>
      <xdr:row>61</xdr:row>
      <xdr:rowOff>133096</xdr:rowOff>
    </xdr:to>
    <xdr:sp macro="" textlink="">
      <xdr:nvSpPr>
        <xdr:cNvPr id="643" name="フローチャート: 判断 642">
          <a:extLst>
            <a:ext uri="{FF2B5EF4-FFF2-40B4-BE49-F238E27FC236}">
              <a16:creationId xmlns:a16="http://schemas.microsoft.com/office/drawing/2014/main" id="{3A5C886B-FABC-4818-9BFB-E3BB4BE5644F}"/>
            </a:ext>
          </a:extLst>
        </xdr:cNvPr>
        <xdr:cNvSpPr/>
      </xdr:nvSpPr>
      <xdr:spPr>
        <a:xfrm>
          <a:off x="19494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4716003A-D182-4DF6-81EE-75BD2A149B4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D2E4B6BD-90DB-410B-BC22-6FC3064B9D7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21DD54C-4F31-432C-B3EB-AB3B29052D2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A5A50D70-6DA9-4EB0-9C83-CF4A78165C5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CB00FC2-A62B-4328-90E5-2E09BF90CCD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120650</xdr:rowOff>
    </xdr:from>
    <xdr:to>
      <xdr:col>116</xdr:col>
      <xdr:colOff>114300</xdr:colOff>
      <xdr:row>63</xdr:row>
      <xdr:rowOff>50800</xdr:rowOff>
    </xdr:to>
    <xdr:sp macro="" textlink="">
      <xdr:nvSpPr>
        <xdr:cNvPr id="649" name="楕円 648">
          <a:extLst>
            <a:ext uri="{FF2B5EF4-FFF2-40B4-BE49-F238E27FC236}">
              <a16:creationId xmlns:a16="http://schemas.microsoft.com/office/drawing/2014/main" id="{924E28B6-4851-4C88-B983-FC732BA869E4}"/>
            </a:ext>
          </a:extLst>
        </xdr:cNvPr>
        <xdr:cNvSpPr/>
      </xdr:nvSpPr>
      <xdr:spPr>
        <a:xfrm>
          <a:off x="22110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35577</xdr:rowOff>
    </xdr:from>
    <xdr:ext cx="469744" cy="259045"/>
    <xdr:sp macro="" textlink="">
      <xdr:nvSpPr>
        <xdr:cNvPr id="650" name="【保健センター・保健所】&#10;一人当たり面積該当値テキスト">
          <a:extLst>
            <a:ext uri="{FF2B5EF4-FFF2-40B4-BE49-F238E27FC236}">
              <a16:creationId xmlns:a16="http://schemas.microsoft.com/office/drawing/2014/main" id="{A3563A03-DC1B-4084-A338-1FC1BF13F55D}"/>
            </a:ext>
          </a:extLst>
        </xdr:cNvPr>
        <xdr:cNvSpPr txBox="1"/>
      </xdr:nvSpPr>
      <xdr:spPr>
        <a:xfrm>
          <a:off x="22199600" y="1066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125222</xdr:rowOff>
    </xdr:from>
    <xdr:to>
      <xdr:col>112</xdr:col>
      <xdr:colOff>38100</xdr:colOff>
      <xdr:row>63</xdr:row>
      <xdr:rowOff>55372</xdr:rowOff>
    </xdr:to>
    <xdr:sp macro="" textlink="">
      <xdr:nvSpPr>
        <xdr:cNvPr id="651" name="楕円 650">
          <a:extLst>
            <a:ext uri="{FF2B5EF4-FFF2-40B4-BE49-F238E27FC236}">
              <a16:creationId xmlns:a16="http://schemas.microsoft.com/office/drawing/2014/main" id="{591DF0F6-9AA5-4A44-8D02-99E6A16095DE}"/>
            </a:ext>
          </a:extLst>
        </xdr:cNvPr>
        <xdr:cNvSpPr/>
      </xdr:nvSpPr>
      <xdr:spPr>
        <a:xfrm>
          <a:off x="21272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0</xdr:rowOff>
    </xdr:from>
    <xdr:to>
      <xdr:col>116</xdr:col>
      <xdr:colOff>63500</xdr:colOff>
      <xdr:row>63</xdr:row>
      <xdr:rowOff>4572</xdr:rowOff>
    </xdr:to>
    <xdr:cxnSp macro="">
      <xdr:nvCxnSpPr>
        <xdr:cNvPr id="652" name="直線コネクタ 651">
          <a:extLst>
            <a:ext uri="{FF2B5EF4-FFF2-40B4-BE49-F238E27FC236}">
              <a16:creationId xmlns:a16="http://schemas.microsoft.com/office/drawing/2014/main" id="{0B6A24E9-8972-4469-AD39-6CC25E832B14}"/>
            </a:ext>
          </a:extLst>
        </xdr:cNvPr>
        <xdr:cNvCxnSpPr/>
      </xdr:nvCxnSpPr>
      <xdr:spPr>
        <a:xfrm flipV="1">
          <a:off x="21323300" y="1080135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129794</xdr:rowOff>
    </xdr:from>
    <xdr:to>
      <xdr:col>107</xdr:col>
      <xdr:colOff>101600</xdr:colOff>
      <xdr:row>63</xdr:row>
      <xdr:rowOff>59944</xdr:rowOff>
    </xdr:to>
    <xdr:sp macro="" textlink="">
      <xdr:nvSpPr>
        <xdr:cNvPr id="653" name="楕円 652">
          <a:extLst>
            <a:ext uri="{FF2B5EF4-FFF2-40B4-BE49-F238E27FC236}">
              <a16:creationId xmlns:a16="http://schemas.microsoft.com/office/drawing/2014/main" id="{028EFA77-4222-4CF5-A52B-1F74455D33BE}"/>
            </a:ext>
          </a:extLst>
        </xdr:cNvPr>
        <xdr:cNvSpPr/>
      </xdr:nvSpPr>
      <xdr:spPr>
        <a:xfrm>
          <a:off x="20383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4572</xdr:rowOff>
    </xdr:from>
    <xdr:to>
      <xdr:col>111</xdr:col>
      <xdr:colOff>177800</xdr:colOff>
      <xdr:row>63</xdr:row>
      <xdr:rowOff>9144</xdr:rowOff>
    </xdr:to>
    <xdr:cxnSp macro="">
      <xdr:nvCxnSpPr>
        <xdr:cNvPr id="654" name="直線コネクタ 653">
          <a:extLst>
            <a:ext uri="{FF2B5EF4-FFF2-40B4-BE49-F238E27FC236}">
              <a16:creationId xmlns:a16="http://schemas.microsoft.com/office/drawing/2014/main" id="{9A3F6EEF-141E-4D2C-90AC-406D290FE088}"/>
            </a:ext>
          </a:extLst>
        </xdr:cNvPr>
        <xdr:cNvCxnSpPr/>
      </xdr:nvCxnSpPr>
      <xdr:spPr>
        <a:xfrm flipV="1">
          <a:off x="20434300" y="108059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134366</xdr:rowOff>
    </xdr:from>
    <xdr:to>
      <xdr:col>102</xdr:col>
      <xdr:colOff>165100</xdr:colOff>
      <xdr:row>63</xdr:row>
      <xdr:rowOff>64516</xdr:rowOff>
    </xdr:to>
    <xdr:sp macro="" textlink="">
      <xdr:nvSpPr>
        <xdr:cNvPr id="655" name="楕円 654">
          <a:extLst>
            <a:ext uri="{FF2B5EF4-FFF2-40B4-BE49-F238E27FC236}">
              <a16:creationId xmlns:a16="http://schemas.microsoft.com/office/drawing/2014/main" id="{B042BECB-08A2-494C-9D8C-E948FD273C0A}"/>
            </a:ext>
          </a:extLst>
        </xdr:cNvPr>
        <xdr:cNvSpPr/>
      </xdr:nvSpPr>
      <xdr:spPr>
        <a:xfrm>
          <a:off x="19494500" y="1076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9144</xdr:rowOff>
    </xdr:from>
    <xdr:to>
      <xdr:col>107</xdr:col>
      <xdr:colOff>50800</xdr:colOff>
      <xdr:row>63</xdr:row>
      <xdr:rowOff>13716</xdr:rowOff>
    </xdr:to>
    <xdr:cxnSp macro="">
      <xdr:nvCxnSpPr>
        <xdr:cNvPr id="656" name="直線コネクタ 655">
          <a:extLst>
            <a:ext uri="{FF2B5EF4-FFF2-40B4-BE49-F238E27FC236}">
              <a16:creationId xmlns:a16="http://schemas.microsoft.com/office/drawing/2014/main" id="{B5C65FA7-1E80-4C1E-9C8D-24DBBF24333F}"/>
            </a:ext>
          </a:extLst>
        </xdr:cNvPr>
        <xdr:cNvCxnSpPr/>
      </xdr:nvCxnSpPr>
      <xdr:spPr>
        <a:xfrm flipV="1">
          <a:off x="19545300" y="1081049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131335</xdr:rowOff>
    </xdr:from>
    <xdr:ext cx="469744" cy="259045"/>
    <xdr:sp macro="" textlink="">
      <xdr:nvSpPr>
        <xdr:cNvPr id="657" name="n_1aveValue【保健センター・保健所】&#10;一人当たり面積">
          <a:extLst>
            <a:ext uri="{FF2B5EF4-FFF2-40B4-BE49-F238E27FC236}">
              <a16:creationId xmlns:a16="http://schemas.microsoft.com/office/drawing/2014/main" id="{E7C68C2C-BD99-4B2F-B5F4-1349CFCEDC7A}"/>
            </a:ext>
          </a:extLst>
        </xdr:cNvPr>
        <xdr:cNvSpPr txBox="1"/>
      </xdr:nvSpPr>
      <xdr:spPr>
        <a:xfrm>
          <a:off x="210757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7891</xdr:rowOff>
    </xdr:from>
    <xdr:ext cx="469744" cy="259045"/>
    <xdr:sp macro="" textlink="">
      <xdr:nvSpPr>
        <xdr:cNvPr id="658" name="n_2aveValue【保健センター・保健所】&#10;一人当たり面積">
          <a:extLst>
            <a:ext uri="{FF2B5EF4-FFF2-40B4-BE49-F238E27FC236}">
              <a16:creationId xmlns:a16="http://schemas.microsoft.com/office/drawing/2014/main" id="{B52B8824-1350-484B-942C-463960A02696}"/>
            </a:ext>
          </a:extLst>
        </xdr:cNvPr>
        <xdr:cNvSpPr txBox="1"/>
      </xdr:nvSpPr>
      <xdr:spPr>
        <a:xfrm>
          <a:off x="20199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149623</xdr:rowOff>
    </xdr:from>
    <xdr:ext cx="469744" cy="259045"/>
    <xdr:sp macro="" textlink="">
      <xdr:nvSpPr>
        <xdr:cNvPr id="659" name="n_3aveValue【保健センター・保健所】&#10;一人当たり面積">
          <a:extLst>
            <a:ext uri="{FF2B5EF4-FFF2-40B4-BE49-F238E27FC236}">
              <a16:creationId xmlns:a16="http://schemas.microsoft.com/office/drawing/2014/main" id="{92B53A70-068D-4A21-BD6C-E7E69A3D7BBE}"/>
            </a:ext>
          </a:extLst>
        </xdr:cNvPr>
        <xdr:cNvSpPr txBox="1"/>
      </xdr:nvSpPr>
      <xdr:spPr>
        <a:xfrm>
          <a:off x="19310427" y="1026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46499</xdr:rowOff>
    </xdr:from>
    <xdr:ext cx="469744" cy="259045"/>
    <xdr:sp macro="" textlink="">
      <xdr:nvSpPr>
        <xdr:cNvPr id="660" name="n_1mainValue【保健センター・保健所】&#10;一人当たり面積">
          <a:extLst>
            <a:ext uri="{FF2B5EF4-FFF2-40B4-BE49-F238E27FC236}">
              <a16:creationId xmlns:a16="http://schemas.microsoft.com/office/drawing/2014/main" id="{D203858D-AED8-4C21-A357-56751323E2F4}"/>
            </a:ext>
          </a:extLst>
        </xdr:cNvPr>
        <xdr:cNvSpPr txBox="1"/>
      </xdr:nvSpPr>
      <xdr:spPr>
        <a:xfrm>
          <a:off x="210757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51071</xdr:rowOff>
    </xdr:from>
    <xdr:ext cx="469744" cy="259045"/>
    <xdr:sp macro="" textlink="">
      <xdr:nvSpPr>
        <xdr:cNvPr id="661" name="n_2mainValue【保健センター・保健所】&#10;一人当たり面積">
          <a:extLst>
            <a:ext uri="{FF2B5EF4-FFF2-40B4-BE49-F238E27FC236}">
              <a16:creationId xmlns:a16="http://schemas.microsoft.com/office/drawing/2014/main" id="{75989384-3A5E-4A1C-8DE1-AE77B7BE3438}"/>
            </a:ext>
          </a:extLst>
        </xdr:cNvPr>
        <xdr:cNvSpPr txBox="1"/>
      </xdr:nvSpPr>
      <xdr:spPr>
        <a:xfrm>
          <a:off x="20199427" y="108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55643</xdr:rowOff>
    </xdr:from>
    <xdr:ext cx="469744" cy="259045"/>
    <xdr:sp macro="" textlink="">
      <xdr:nvSpPr>
        <xdr:cNvPr id="662" name="n_3mainValue【保健センター・保健所】&#10;一人当たり面積">
          <a:extLst>
            <a:ext uri="{FF2B5EF4-FFF2-40B4-BE49-F238E27FC236}">
              <a16:creationId xmlns:a16="http://schemas.microsoft.com/office/drawing/2014/main" id="{536A2976-9E4D-4DA7-A24A-03413F8C6F3D}"/>
            </a:ext>
          </a:extLst>
        </xdr:cNvPr>
        <xdr:cNvSpPr txBox="1"/>
      </xdr:nvSpPr>
      <xdr:spPr>
        <a:xfrm>
          <a:off x="19310427" y="1085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3" name="正方形/長方形 662">
          <a:extLst>
            <a:ext uri="{FF2B5EF4-FFF2-40B4-BE49-F238E27FC236}">
              <a16:creationId xmlns:a16="http://schemas.microsoft.com/office/drawing/2014/main" id="{49FBCAA2-EFA2-4A46-93D0-4C40112DA00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4" name="正方形/長方形 663">
          <a:extLst>
            <a:ext uri="{FF2B5EF4-FFF2-40B4-BE49-F238E27FC236}">
              <a16:creationId xmlns:a16="http://schemas.microsoft.com/office/drawing/2014/main" id="{AF36519D-6BD1-4041-91E0-3B6B899CC95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5" name="正方形/長方形 664">
          <a:extLst>
            <a:ext uri="{FF2B5EF4-FFF2-40B4-BE49-F238E27FC236}">
              <a16:creationId xmlns:a16="http://schemas.microsoft.com/office/drawing/2014/main" id="{CFB042B1-1595-4BEC-B6A7-59A1A6C2FF0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6" name="正方形/長方形 665">
          <a:extLst>
            <a:ext uri="{FF2B5EF4-FFF2-40B4-BE49-F238E27FC236}">
              <a16:creationId xmlns:a16="http://schemas.microsoft.com/office/drawing/2014/main" id="{4C9F290D-E6E1-4185-9DE8-31F5DF4A9C2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7" name="正方形/長方形 666">
          <a:extLst>
            <a:ext uri="{FF2B5EF4-FFF2-40B4-BE49-F238E27FC236}">
              <a16:creationId xmlns:a16="http://schemas.microsoft.com/office/drawing/2014/main" id="{A1877CC1-0E51-4A8E-A3F9-A4BE2FE16A6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8" name="正方形/長方形 667">
          <a:extLst>
            <a:ext uri="{FF2B5EF4-FFF2-40B4-BE49-F238E27FC236}">
              <a16:creationId xmlns:a16="http://schemas.microsoft.com/office/drawing/2014/main" id="{054B1FBD-321F-4015-95C9-3E7097BB0A6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9" name="正方形/長方形 668">
          <a:extLst>
            <a:ext uri="{FF2B5EF4-FFF2-40B4-BE49-F238E27FC236}">
              <a16:creationId xmlns:a16="http://schemas.microsoft.com/office/drawing/2014/main" id="{DB779040-4D13-44BD-807B-5ACEEA87B1B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0" name="正方形/長方形 669">
          <a:extLst>
            <a:ext uri="{FF2B5EF4-FFF2-40B4-BE49-F238E27FC236}">
              <a16:creationId xmlns:a16="http://schemas.microsoft.com/office/drawing/2014/main" id="{27B39842-3D38-4441-8AD6-70CD0DFB50D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1" name="テキスト ボックス 670">
          <a:extLst>
            <a:ext uri="{FF2B5EF4-FFF2-40B4-BE49-F238E27FC236}">
              <a16:creationId xmlns:a16="http://schemas.microsoft.com/office/drawing/2014/main" id="{D2DF81C9-1E78-48CD-B3E6-79ED7ADDE01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2" name="直線コネクタ 671">
          <a:extLst>
            <a:ext uri="{FF2B5EF4-FFF2-40B4-BE49-F238E27FC236}">
              <a16:creationId xmlns:a16="http://schemas.microsoft.com/office/drawing/2014/main" id="{D5B45702-CA76-427B-BC9D-03F0C516D46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3" name="直線コネクタ 672">
          <a:extLst>
            <a:ext uri="{FF2B5EF4-FFF2-40B4-BE49-F238E27FC236}">
              <a16:creationId xmlns:a16="http://schemas.microsoft.com/office/drawing/2014/main" id="{633D2642-D720-4E5F-8D1A-1CF0E6F5F2A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4" name="テキスト ボックス 673">
          <a:extLst>
            <a:ext uri="{FF2B5EF4-FFF2-40B4-BE49-F238E27FC236}">
              <a16:creationId xmlns:a16="http://schemas.microsoft.com/office/drawing/2014/main" id="{CA88D02D-319F-45B5-8E10-20D360DE899F}"/>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5" name="直線コネクタ 674">
          <a:extLst>
            <a:ext uri="{FF2B5EF4-FFF2-40B4-BE49-F238E27FC236}">
              <a16:creationId xmlns:a16="http://schemas.microsoft.com/office/drawing/2014/main" id="{F5468689-90B9-4AE3-9FE7-7B36889FDD9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6" name="テキスト ボックス 675">
          <a:extLst>
            <a:ext uri="{FF2B5EF4-FFF2-40B4-BE49-F238E27FC236}">
              <a16:creationId xmlns:a16="http://schemas.microsoft.com/office/drawing/2014/main" id="{7E9FED0A-61F9-44AF-9F99-E7C454CF0C9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7" name="直線コネクタ 676">
          <a:extLst>
            <a:ext uri="{FF2B5EF4-FFF2-40B4-BE49-F238E27FC236}">
              <a16:creationId xmlns:a16="http://schemas.microsoft.com/office/drawing/2014/main" id="{71B33DEF-1655-43F0-92F8-D4FA3DAD136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8" name="テキスト ボックス 677">
          <a:extLst>
            <a:ext uri="{FF2B5EF4-FFF2-40B4-BE49-F238E27FC236}">
              <a16:creationId xmlns:a16="http://schemas.microsoft.com/office/drawing/2014/main" id="{9C71F529-1D23-4E6E-BAF6-F07286EE5CA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9" name="直線コネクタ 678">
          <a:extLst>
            <a:ext uri="{FF2B5EF4-FFF2-40B4-BE49-F238E27FC236}">
              <a16:creationId xmlns:a16="http://schemas.microsoft.com/office/drawing/2014/main" id="{8CB97F37-6ED6-4132-A0A7-8FA2A883A16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80" name="テキスト ボックス 679">
          <a:extLst>
            <a:ext uri="{FF2B5EF4-FFF2-40B4-BE49-F238E27FC236}">
              <a16:creationId xmlns:a16="http://schemas.microsoft.com/office/drawing/2014/main" id="{3281120A-7BC9-4AF8-90AC-0EBA50A3E6D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81" name="直線コネクタ 680">
          <a:extLst>
            <a:ext uri="{FF2B5EF4-FFF2-40B4-BE49-F238E27FC236}">
              <a16:creationId xmlns:a16="http://schemas.microsoft.com/office/drawing/2014/main" id="{220AC416-741D-4322-9CB1-105493F2596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82" name="テキスト ボックス 681">
          <a:extLst>
            <a:ext uri="{FF2B5EF4-FFF2-40B4-BE49-F238E27FC236}">
              <a16:creationId xmlns:a16="http://schemas.microsoft.com/office/drawing/2014/main" id="{609143F6-A60F-4F47-A45F-4020E4E0D13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3" name="直線コネクタ 682">
          <a:extLst>
            <a:ext uri="{FF2B5EF4-FFF2-40B4-BE49-F238E27FC236}">
              <a16:creationId xmlns:a16="http://schemas.microsoft.com/office/drawing/2014/main" id="{E29A8C13-A80F-402D-87F6-97BE0CE5A8A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4" name="テキスト ボックス 683">
          <a:extLst>
            <a:ext uri="{FF2B5EF4-FFF2-40B4-BE49-F238E27FC236}">
              <a16:creationId xmlns:a16="http://schemas.microsoft.com/office/drawing/2014/main" id="{B64A35CF-3892-46B6-89F8-5817BD26A8D3}"/>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5" name="直線コネクタ 684">
          <a:extLst>
            <a:ext uri="{FF2B5EF4-FFF2-40B4-BE49-F238E27FC236}">
              <a16:creationId xmlns:a16="http://schemas.microsoft.com/office/drawing/2014/main" id="{8FCF128D-1B49-4B24-90F6-13DE0D0C336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6" name="テキスト ボックス 685">
          <a:extLst>
            <a:ext uri="{FF2B5EF4-FFF2-40B4-BE49-F238E27FC236}">
              <a16:creationId xmlns:a16="http://schemas.microsoft.com/office/drawing/2014/main" id="{B76D22F1-F969-4AC1-854F-EDAFAE7D4B72}"/>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7" name="【消防施設】&#10;有形固定資産減価償却率グラフ枠">
          <a:extLst>
            <a:ext uri="{FF2B5EF4-FFF2-40B4-BE49-F238E27FC236}">
              <a16:creationId xmlns:a16="http://schemas.microsoft.com/office/drawing/2014/main" id="{7DBDF8EB-0DF2-4F9E-8EA6-D9A23381081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137705</xdr:rowOff>
    </xdr:to>
    <xdr:cxnSp macro="">
      <xdr:nvCxnSpPr>
        <xdr:cNvPr id="688" name="直線コネクタ 687">
          <a:extLst>
            <a:ext uri="{FF2B5EF4-FFF2-40B4-BE49-F238E27FC236}">
              <a16:creationId xmlns:a16="http://schemas.microsoft.com/office/drawing/2014/main" id="{969996B2-2752-4800-8CB7-E089B0C9D2BF}"/>
            </a:ext>
          </a:extLst>
        </xdr:cNvPr>
        <xdr:cNvCxnSpPr/>
      </xdr:nvCxnSpPr>
      <xdr:spPr>
        <a:xfrm flipV="1">
          <a:off x="16318864"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141532</xdr:rowOff>
    </xdr:from>
    <xdr:ext cx="405111" cy="259045"/>
    <xdr:sp macro="" textlink="">
      <xdr:nvSpPr>
        <xdr:cNvPr id="689" name="【消防施設】&#10;有形固定資産減価償却率最小値テキスト">
          <a:extLst>
            <a:ext uri="{FF2B5EF4-FFF2-40B4-BE49-F238E27FC236}">
              <a16:creationId xmlns:a16="http://schemas.microsoft.com/office/drawing/2014/main" id="{1F138A55-1FC1-4674-A1BE-0B48318E862C}"/>
            </a:ext>
          </a:extLst>
        </xdr:cNvPr>
        <xdr:cNvSpPr txBox="1"/>
      </xdr:nvSpPr>
      <xdr:spPr>
        <a:xfrm>
          <a:off x="16357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137705</xdr:rowOff>
    </xdr:from>
    <xdr:to>
      <xdr:col>86</xdr:col>
      <xdr:colOff>25400</xdr:colOff>
      <xdr:row>85</xdr:row>
      <xdr:rowOff>137705</xdr:rowOff>
    </xdr:to>
    <xdr:cxnSp macro="">
      <xdr:nvCxnSpPr>
        <xdr:cNvPr id="690" name="直線コネクタ 689">
          <a:extLst>
            <a:ext uri="{FF2B5EF4-FFF2-40B4-BE49-F238E27FC236}">
              <a16:creationId xmlns:a16="http://schemas.microsoft.com/office/drawing/2014/main" id="{C6B35104-5474-4465-B907-715F17AC01B6}"/>
            </a:ext>
          </a:extLst>
        </xdr:cNvPr>
        <xdr:cNvCxnSpPr/>
      </xdr:nvCxnSpPr>
      <xdr:spPr>
        <a:xfrm>
          <a:off x="16230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91" name="【消防施設】&#10;有形固定資産減価償却率最大値テキスト">
          <a:extLst>
            <a:ext uri="{FF2B5EF4-FFF2-40B4-BE49-F238E27FC236}">
              <a16:creationId xmlns:a16="http://schemas.microsoft.com/office/drawing/2014/main" id="{3629F5EF-64E2-4B17-83C6-899E34185B67}"/>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92" name="直線コネクタ 691">
          <a:extLst>
            <a:ext uri="{FF2B5EF4-FFF2-40B4-BE49-F238E27FC236}">
              <a16:creationId xmlns:a16="http://schemas.microsoft.com/office/drawing/2014/main" id="{6C67BA2D-8368-48F1-8F9D-2AF93BE4E10E}"/>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85289</xdr:rowOff>
    </xdr:from>
    <xdr:ext cx="405111" cy="259045"/>
    <xdr:sp macro="" textlink="">
      <xdr:nvSpPr>
        <xdr:cNvPr id="693" name="【消防施設】&#10;有形固定資産減価償却率平均値テキスト">
          <a:extLst>
            <a:ext uri="{FF2B5EF4-FFF2-40B4-BE49-F238E27FC236}">
              <a16:creationId xmlns:a16="http://schemas.microsoft.com/office/drawing/2014/main" id="{BEC2D59D-A179-4CDC-BCF5-3F57DAA30824}"/>
            </a:ext>
          </a:extLst>
        </xdr:cNvPr>
        <xdr:cNvSpPr txBox="1"/>
      </xdr:nvSpPr>
      <xdr:spPr>
        <a:xfrm>
          <a:off x="16357600" y="13629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62412</xdr:rowOff>
    </xdr:from>
    <xdr:to>
      <xdr:col>85</xdr:col>
      <xdr:colOff>177800</xdr:colOff>
      <xdr:row>80</xdr:row>
      <xdr:rowOff>164012</xdr:rowOff>
    </xdr:to>
    <xdr:sp macro="" textlink="">
      <xdr:nvSpPr>
        <xdr:cNvPr id="694" name="フローチャート: 判断 693">
          <a:extLst>
            <a:ext uri="{FF2B5EF4-FFF2-40B4-BE49-F238E27FC236}">
              <a16:creationId xmlns:a16="http://schemas.microsoft.com/office/drawing/2014/main" id="{771F9D23-7399-41FF-B483-F9995E7A96E4}"/>
            </a:ext>
          </a:extLst>
        </xdr:cNvPr>
        <xdr:cNvSpPr/>
      </xdr:nvSpPr>
      <xdr:spPr>
        <a:xfrm>
          <a:off x="16268700" y="137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86905</xdr:rowOff>
    </xdr:from>
    <xdr:to>
      <xdr:col>81</xdr:col>
      <xdr:colOff>101600</xdr:colOff>
      <xdr:row>81</xdr:row>
      <xdr:rowOff>17055</xdr:rowOff>
    </xdr:to>
    <xdr:sp macro="" textlink="">
      <xdr:nvSpPr>
        <xdr:cNvPr id="695" name="フローチャート: 判断 694">
          <a:extLst>
            <a:ext uri="{FF2B5EF4-FFF2-40B4-BE49-F238E27FC236}">
              <a16:creationId xmlns:a16="http://schemas.microsoft.com/office/drawing/2014/main" id="{BD47B84B-1430-419C-B093-F5CD6E97D357}"/>
            </a:ext>
          </a:extLst>
        </xdr:cNvPr>
        <xdr:cNvSpPr/>
      </xdr:nvSpPr>
      <xdr:spPr>
        <a:xfrm>
          <a:off x="15430500" y="138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34652</xdr:rowOff>
    </xdr:from>
    <xdr:to>
      <xdr:col>76</xdr:col>
      <xdr:colOff>165100</xdr:colOff>
      <xdr:row>81</xdr:row>
      <xdr:rowOff>136252</xdr:rowOff>
    </xdr:to>
    <xdr:sp macro="" textlink="">
      <xdr:nvSpPr>
        <xdr:cNvPr id="696" name="フローチャート: 判断 695">
          <a:extLst>
            <a:ext uri="{FF2B5EF4-FFF2-40B4-BE49-F238E27FC236}">
              <a16:creationId xmlns:a16="http://schemas.microsoft.com/office/drawing/2014/main" id="{120BA128-3BBC-44FB-86AE-EA648F82753F}"/>
            </a:ext>
          </a:extLst>
        </xdr:cNvPr>
        <xdr:cNvSpPr/>
      </xdr:nvSpPr>
      <xdr:spPr>
        <a:xfrm>
          <a:off x="14541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8527</xdr:rowOff>
    </xdr:from>
    <xdr:to>
      <xdr:col>72</xdr:col>
      <xdr:colOff>38100</xdr:colOff>
      <xdr:row>81</xdr:row>
      <xdr:rowOff>110127</xdr:rowOff>
    </xdr:to>
    <xdr:sp macro="" textlink="">
      <xdr:nvSpPr>
        <xdr:cNvPr id="697" name="フローチャート: 判断 696">
          <a:extLst>
            <a:ext uri="{FF2B5EF4-FFF2-40B4-BE49-F238E27FC236}">
              <a16:creationId xmlns:a16="http://schemas.microsoft.com/office/drawing/2014/main" id="{F21E19F1-E37C-46D0-BE9A-CD60678698EF}"/>
            </a:ext>
          </a:extLst>
        </xdr:cNvPr>
        <xdr:cNvSpPr/>
      </xdr:nvSpPr>
      <xdr:spPr>
        <a:xfrm>
          <a:off x="13652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8" name="テキスト ボックス 697">
          <a:extLst>
            <a:ext uri="{FF2B5EF4-FFF2-40B4-BE49-F238E27FC236}">
              <a16:creationId xmlns:a16="http://schemas.microsoft.com/office/drawing/2014/main" id="{EF8DF2C2-AF22-45E2-BC7C-2D1A49A39D8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9" name="テキスト ボックス 698">
          <a:extLst>
            <a:ext uri="{FF2B5EF4-FFF2-40B4-BE49-F238E27FC236}">
              <a16:creationId xmlns:a16="http://schemas.microsoft.com/office/drawing/2014/main" id="{2580320C-AFB8-473D-9D8D-1FC639FB1AE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id="{65FA4E9C-CA2D-4DE8-8E57-F0A2C4FA5B5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6FFBF621-7B11-45AB-82A3-8EB8266BDF5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E0506D27-FF5B-4521-83A4-18DF12D0E75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135889</xdr:rowOff>
    </xdr:from>
    <xdr:to>
      <xdr:col>85</xdr:col>
      <xdr:colOff>177800</xdr:colOff>
      <xdr:row>85</xdr:row>
      <xdr:rowOff>66039</xdr:rowOff>
    </xdr:to>
    <xdr:sp macro="" textlink="">
      <xdr:nvSpPr>
        <xdr:cNvPr id="703" name="楕円 702">
          <a:extLst>
            <a:ext uri="{FF2B5EF4-FFF2-40B4-BE49-F238E27FC236}">
              <a16:creationId xmlns:a16="http://schemas.microsoft.com/office/drawing/2014/main" id="{7F9A26AF-CC18-4D87-94FB-962E22E88DBD}"/>
            </a:ext>
          </a:extLst>
        </xdr:cNvPr>
        <xdr:cNvSpPr/>
      </xdr:nvSpPr>
      <xdr:spPr>
        <a:xfrm>
          <a:off x="162687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50816</xdr:rowOff>
    </xdr:from>
    <xdr:ext cx="405111" cy="259045"/>
    <xdr:sp macro="" textlink="">
      <xdr:nvSpPr>
        <xdr:cNvPr id="704" name="【消防施設】&#10;有形固定資産減価償却率該当値テキスト">
          <a:extLst>
            <a:ext uri="{FF2B5EF4-FFF2-40B4-BE49-F238E27FC236}">
              <a16:creationId xmlns:a16="http://schemas.microsoft.com/office/drawing/2014/main" id="{C5530971-514A-44DE-92A6-B2F83DD63ED8}"/>
            </a:ext>
          </a:extLst>
        </xdr:cNvPr>
        <xdr:cNvSpPr txBox="1"/>
      </xdr:nvSpPr>
      <xdr:spPr>
        <a:xfrm>
          <a:off x="16357600" y="14452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170180</xdr:rowOff>
    </xdr:from>
    <xdr:to>
      <xdr:col>81</xdr:col>
      <xdr:colOff>101600</xdr:colOff>
      <xdr:row>85</xdr:row>
      <xdr:rowOff>100330</xdr:rowOff>
    </xdr:to>
    <xdr:sp macro="" textlink="">
      <xdr:nvSpPr>
        <xdr:cNvPr id="705" name="楕円 704">
          <a:extLst>
            <a:ext uri="{FF2B5EF4-FFF2-40B4-BE49-F238E27FC236}">
              <a16:creationId xmlns:a16="http://schemas.microsoft.com/office/drawing/2014/main" id="{4A0B6FED-3C75-475E-BC2E-56A38F3A4BC5}"/>
            </a:ext>
          </a:extLst>
        </xdr:cNvPr>
        <xdr:cNvSpPr/>
      </xdr:nvSpPr>
      <xdr:spPr>
        <a:xfrm>
          <a:off x="15430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15239</xdr:rowOff>
    </xdr:from>
    <xdr:to>
      <xdr:col>85</xdr:col>
      <xdr:colOff>127000</xdr:colOff>
      <xdr:row>85</xdr:row>
      <xdr:rowOff>49530</xdr:rowOff>
    </xdr:to>
    <xdr:cxnSp macro="">
      <xdr:nvCxnSpPr>
        <xdr:cNvPr id="706" name="直線コネクタ 705">
          <a:extLst>
            <a:ext uri="{FF2B5EF4-FFF2-40B4-BE49-F238E27FC236}">
              <a16:creationId xmlns:a16="http://schemas.microsoft.com/office/drawing/2014/main" id="{788084A7-D71D-41BD-AE8A-C96004A7C5FD}"/>
            </a:ext>
          </a:extLst>
        </xdr:cNvPr>
        <xdr:cNvCxnSpPr/>
      </xdr:nvCxnSpPr>
      <xdr:spPr>
        <a:xfrm flipV="1">
          <a:off x="15481300" y="145884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36286</xdr:rowOff>
    </xdr:from>
    <xdr:to>
      <xdr:col>76</xdr:col>
      <xdr:colOff>165100</xdr:colOff>
      <xdr:row>85</xdr:row>
      <xdr:rowOff>137886</xdr:rowOff>
    </xdr:to>
    <xdr:sp macro="" textlink="">
      <xdr:nvSpPr>
        <xdr:cNvPr id="707" name="楕円 706">
          <a:extLst>
            <a:ext uri="{FF2B5EF4-FFF2-40B4-BE49-F238E27FC236}">
              <a16:creationId xmlns:a16="http://schemas.microsoft.com/office/drawing/2014/main" id="{D7661484-4DE6-4B0D-BB47-238ACE800856}"/>
            </a:ext>
          </a:extLst>
        </xdr:cNvPr>
        <xdr:cNvSpPr/>
      </xdr:nvSpPr>
      <xdr:spPr>
        <a:xfrm>
          <a:off x="14541500" y="146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49530</xdr:rowOff>
    </xdr:from>
    <xdr:to>
      <xdr:col>81</xdr:col>
      <xdr:colOff>50800</xdr:colOff>
      <xdr:row>85</xdr:row>
      <xdr:rowOff>87086</xdr:rowOff>
    </xdr:to>
    <xdr:cxnSp macro="">
      <xdr:nvCxnSpPr>
        <xdr:cNvPr id="708" name="直線コネクタ 707">
          <a:extLst>
            <a:ext uri="{FF2B5EF4-FFF2-40B4-BE49-F238E27FC236}">
              <a16:creationId xmlns:a16="http://schemas.microsoft.com/office/drawing/2014/main" id="{9C0F06B1-0A5C-4161-990E-EA49379CD7AF}"/>
            </a:ext>
          </a:extLst>
        </xdr:cNvPr>
        <xdr:cNvCxnSpPr/>
      </xdr:nvCxnSpPr>
      <xdr:spPr>
        <a:xfrm flipV="1">
          <a:off x="14592300" y="1462278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21589</xdr:rowOff>
    </xdr:from>
    <xdr:to>
      <xdr:col>72</xdr:col>
      <xdr:colOff>38100</xdr:colOff>
      <xdr:row>81</xdr:row>
      <xdr:rowOff>123189</xdr:rowOff>
    </xdr:to>
    <xdr:sp macro="" textlink="">
      <xdr:nvSpPr>
        <xdr:cNvPr id="709" name="楕円 708">
          <a:extLst>
            <a:ext uri="{FF2B5EF4-FFF2-40B4-BE49-F238E27FC236}">
              <a16:creationId xmlns:a16="http://schemas.microsoft.com/office/drawing/2014/main" id="{7AF78EC8-0BB9-40A5-9366-37D84342D6D4}"/>
            </a:ext>
          </a:extLst>
        </xdr:cNvPr>
        <xdr:cNvSpPr/>
      </xdr:nvSpPr>
      <xdr:spPr>
        <a:xfrm>
          <a:off x="13652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72389</xdr:rowOff>
    </xdr:from>
    <xdr:to>
      <xdr:col>76</xdr:col>
      <xdr:colOff>114300</xdr:colOff>
      <xdr:row>85</xdr:row>
      <xdr:rowOff>87086</xdr:rowOff>
    </xdr:to>
    <xdr:cxnSp macro="">
      <xdr:nvCxnSpPr>
        <xdr:cNvPr id="710" name="直線コネクタ 709">
          <a:extLst>
            <a:ext uri="{FF2B5EF4-FFF2-40B4-BE49-F238E27FC236}">
              <a16:creationId xmlns:a16="http://schemas.microsoft.com/office/drawing/2014/main" id="{B956F1A0-0699-4567-A8FF-B9C7FA2DCDF3}"/>
            </a:ext>
          </a:extLst>
        </xdr:cNvPr>
        <xdr:cNvCxnSpPr/>
      </xdr:nvCxnSpPr>
      <xdr:spPr>
        <a:xfrm>
          <a:off x="13703300" y="13959839"/>
          <a:ext cx="889000" cy="70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33582</xdr:rowOff>
    </xdr:from>
    <xdr:ext cx="405111" cy="259045"/>
    <xdr:sp macro="" textlink="">
      <xdr:nvSpPr>
        <xdr:cNvPr id="711" name="n_1aveValue【消防施設】&#10;有形固定資産減価償却率">
          <a:extLst>
            <a:ext uri="{FF2B5EF4-FFF2-40B4-BE49-F238E27FC236}">
              <a16:creationId xmlns:a16="http://schemas.microsoft.com/office/drawing/2014/main" id="{8BB7A00C-6C69-45A7-A86F-0F0841D8D9BA}"/>
            </a:ext>
          </a:extLst>
        </xdr:cNvPr>
        <xdr:cNvSpPr txBox="1"/>
      </xdr:nvSpPr>
      <xdr:spPr>
        <a:xfrm>
          <a:off x="15266044" y="1357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152779</xdr:rowOff>
    </xdr:from>
    <xdr:ext cx="405111" cy="259045"/>
    <xdr:sp macro="" textlink="">
      <xdr:nvSpPr>
        <xdr:cNvPr id="712" name="n_2aveValue【消防施設】&#10;有形固定資産減価償却率">
          <a:extLst>
            <a:ext uri="{FF2B5EF4-FFF2-40B4-BE49-F238E27FC236}">
              <a16:creationId xmlns:a16="http://schemas.microsoft.com/office/drawing/2014/main" id="{ACEA35A9-5FC0-481F-ACE4-41CFDF5B7B81}"/>
            </a:ext>
          </a:extLst>
        </xdr:cNvPr>
        <xdr:cNvSpPr txBox="1"/>
      </xdr:nvSpPr>
      <xdr:spPr>
        <a:xfrm>
          <a:off x="143897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126654</xdr:rowOff>
    </xdr:from>
    <xdr:ext cx="405111" cy="259045"/>
    <xdr:sp macro="" textlink="">
      <xdr:nvSpPr>
        <xdr:cNvPr id="713" name="n_3aveValue【消防施設】&#10;有形固定資産減価償却率">
          <a:extLst>
            <a:ext uri="{FF2B5EF4-FFF2-40B4-BE49-F238E27FC236}">
              <a16:creationId xmlns:a16="http://schemas.microsoft.com/office/drawing/2014/main" id="{82684E9C-C9FE-48E0-99D0-AA7943D555D3}"/>
            </a:ext>
          </a:extLst>
        </xdr:cNvPr>
        <xdr:cNvSpPr txBox="1"/>
      </xdr:nvSpPr>
      <xdr:spPr>
        <a:xfrm>
          <a:off x="13500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91457</xdr:rowOff>
    </xdr:from>
    <xdr:ext cx="405111" cy="259045"/>
    <xdr:sp macro="" textlink="">
      <xdr:nvSpPr>
        <xdr:cNvPr id="714" name="n_1mainValue【消防施設】&#10;有形固定資産減価償却率">
          <a:extLst>
            <a:ext uri="{FF2B5EF4-FFF2-40B4-BE49-F238E27FC236}">
              <a16:creationId xmlns:a16="http://schemas.microsoft.com/office/drawing/2014/main" id="{27848D7A-C58C-4D22-9325-B6F7E3D4BBAB}"/>
            </a:ext>
          </a:extLst>
        </xdr:cNvPr>
        <xdr:cNvSpPr txBox="1"/>
      </xdr:nvSpPr>
      <xdr:spPr>
        <a:xfrm>
          <a:off x="152660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129013</xdr:rowOff>
    </xdr:from>
    <xdr:ext cx="405111" cy="259045"/>
    <xdr:sp macro="" textlink="">
      <xdr:nvSpPr>
        <xdr:cNvPr id="715" name="n_2mainValue【消防施設】&#10;有形固定資産減価償却率">
          <a:extLst>
            <a:ext uri="{FF2B5EF4-FFF2-40B4-BE49-F238E27FC236}">
              <a16:creationId xmlns:a16="http://schemas.microsoft.com/office/drawing/2014/main" id="{7B3D5958-614A-423A-A7C4-C2003AFF023C}"/>
            </a:ext>
          </a:extLst>
        </xdr:cNvPr>
        <xdr:cNvSpPr txBox="1"/>
      </xdr:nvSpPr>
      <xdr:spPr>
        <a:xfrm>
          <a:off x="14389744" y="1470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114316</xdr:rowOff>
    </xdr:from>
    <xdr:ext cx="405111" cy="259045"/>
    <xdr:sp macro="" textlink="">
      <xdr:nvSpPr>
        <xdr:cNvPr id="716" name="n_3mainValue【消防施設】&#10;有形固定資産減価償却率">
          <a:extLst>
            <a:ext uri="{FF2B5EF4-FFF2-40B4-BE49-F238E27FC236}">
              <a16:creationId xmlns:a16="http://schemas.microsoft.com/office/drawing/2014/main" id="{734499F1-32D4-4358-8F43-C49EB781E448}"/>
            </a:ext>
          </a:extLst>
        </xdr:cNvPr>
        <xdr:cNvSpPr txBox="1"/>
      </xdr:nvSpPr>
      <xdr:spPr>
        <a:xfrm>
          <a:off x="13500744"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7" name="正方形/長方形 716">
          <a:extLst>
            <a:ext uri="{FF2B5EF4-FFF2-40B4-BE49-F238E27FC236}">
              <a16:creationId xmlns:a16="http://schemas.microsoft.com/office/drawing/2014/main" id="{183FCBE8-1971-4CDE-89CC-3D57C65F8D8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8" name="正方形/長方形 717">
          <a:extLst>
            <a:ext uri="{FF2B5EF4-FFF2-40B4-BE49-F238E27FC236}">
              <a16:creationId xmlns:a16="http://schemas.microsoft.com/office/drawing/2014/main" id="{2BF77C89-5147-4288-9B99-51081DB0175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9" name="正方形/長方形 718">
          <a:extLst>
            <a:ext uri="{FF2B5EF4-FFF2-40B4-BE49-F238E27FC236}">
              <a16:creationId xmlns:a16="http://schemas.microsoft.com/office/drawing/2014/main" id="{99A3B25A-9E34-4D74-8C3A-09EB2408652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0" name="正方形/長方形 719">
          <a:extLst>
            <a:ext uri="{FF2B5EF4-FFF2-40B4-BE49-F238E27FC236}">
              <a16:creationId xmlns:a16="http://schemas.microsoft.com/office/drawing/2014/main" id="{9670506C-ACFE-43AE-ADF9-439F89136E1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1" name="正方形/長方形 720">
          <a:extLst>
            <a:ext uri="{FF2B5EF4-FFF2-40B4-BE49-F238E27FC236}">
              <a16:creationId xmlns:a16="http://schemas.microsoft.com/office/drawing/2014/main" id="{FDD3C0F2-2E55-4EF9-A429-D856273003A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2" name="正方形/長方形 721">
          <a:extLst>
            <a:ext uri="{FF2B5EF4-FFF2-40B4-BE49-F238E27FC236}">
              <a16:creationId xmlns:a16="http://schemas.microsoft.com/office/drawing/2014/main" id="{13167772-77DB-4D66-9B86-876E6F3CC6D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3" name="正方形/長方形 722">
          <a:extLst>
            <a:ext uri="{FF2B5EF4-FFF2-40B4-BE49-F238E27FC236}">
              <a16:creationId xmlns:a16="http://schemas.microsoft.com/office/drawing/2014/main" id="{093DF8B4-B58A-476F-AF12-EA64F4F1FA7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4" name="正方形/長方形 723">
          <a:extLst>
            <a:ext uri="{FF2B5EF4-FFF2-40B4-BE49-F238E27FC236}">
              <a16:creationId xmlns:a16="http://schemas.microsoft.com/office/drawing/2014/main" id="{BB0D7D7D-8B65-44FB-A7C1-5E47A4AC252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5" name="テキスト ボックス 724">
          <a:extLst>
            <a:ext uri="{FF2B5EF4-FFF2-40B4-BE49-F238E27FC236}">
              <a16:creationId xmlns:a16="http://schemas.microsoft.com/office/drawing/2014/main" id="{E7FA3E9A-D20C-417A-B8E8-24B092C5F15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6" name="直線コネクタ 725">
          <a:extLst>
            <a:ext uri="{FF2B5EF4-FFF2-40B4-BE49-F238E27FC236}">
              <a16:creationId xmlns:a16="http://schemas.microsoft.com/office/drawing/2014/main" id="{8E647729-0013-4712-8880-228ABA75A0F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7" name="直線コネクタ 726">
          <a:extLst>
            <a:ext uri="{FF2B5EF4-FFF2-40B4-BE49-F238E27FC236}">
              <a16:creationId xmlns:a16="http://schemas.microsoft.com/office/drawing/2014/main" id="{5D6830A3-BDC0-4DE7-95C0-881B4537794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8" name="テキスト ボックス 727">
          <a:extLst>
            <a:ext uri="{FF2B5EF4-FFF2-40B4-BE49-F238E27FC236}">
              <a16:creationId xmlns:a16="http://schemas.microsoft.com/office/drawing/2014/main" id="{00454116-234C-4AFF-A616-AE1D5725C05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9" name="直線コネクタ 728">
          <a:extLst>
            <a:ext uri="{FF2B5EF4-FFF2-40B4-BE49-F238E27FC236}">
              <a16:creationId xmlns:a16="http://schemas.microsoft.com/office/drawing/2014/main" id="{10BB8A6B-3CD4-48CD-B243-C58C0A50C62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30" name="テキスト ボックス 729">
          <a:extLst>
            <a:ext uri="{FF2B5EF4-FFF2-40B4-BE49-F238E27FC236}">
              <a16:creationId xmlns:a16="http://schemas.microsoft.com/office/drawing/2014/main" id="{281181C9-ECC9-42ED-AD03-6676AC34417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31" name="直線コネクタ 730">
          <a:extLst>
            <a:ext uri="{FF2B5EF4-FFF2-40B4-BE49-F238E27FC236}">
              <a16:creationId xmlns:a16="http://schemas.microsoft.com/office/drawing/2014/main" id="{18EEF1B4-CEF1-4B15-B4AF-6BCDA8C286D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32" name="テキスト ボックス 731">
          <a:extLst>
            <a:ext uri="{FF2B5EF4-FFF2-40B4-BE49-F238E27FC236}">
              <a16:creationId xmlns:a16="http://schemas.microsoft.com/office/drawing/2014/main" id="{9D7B7EA8-A2BB-4562-8AB1-429B8B1F505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3" name="直線コネクタ 732">
          <a:extLst>
            <a:ext uri="{FF2B5EF4-FFF2-40B4-BE49-F238E27FC236}">
              <a16:creationId xmlns:a16="http://schemas.microsoft.com/office/drawing/2014/main" id="{4B6149A4-3EC9-4F91-94B6-C0917AFB771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4" name="テキスト ボックス 733">
          <a:extLst>
            <a:ext uri="{FF2B5EF4-FFF2-40B4-BE49-F238E27FC236}">
              <a16:creationId xmlns:a16="http://schemas.microsoft.com/office/drawing/2014/main" id="{DC97A861-B5A0-4EE2-BB22-2C2EC6B5B71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5" name="直線コネクタ 734">
          <a:extLst>
            <a:ext uri="{FF2B5EF4-FFF2-40B4-BE49-F238E27FC236}">
              <a16:creationId xmlns:a16="http://schemas.microsoft.com/office/drawing/2014/main" id="{B5EEE104-AF9B-47E7-9C62-DA9E873DF29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6" name="テキスト ボックス 735">
          <a:extLst>
            <a:ext uri="{FF2B5EF4-FFF2-40B4-BE49-F238E27FC236}">
              <a16:creationId xmlns:a16="http://schemas.microsoft.com/office/drawing/2014/main" id="{A86A0CA7-5615-4123-A48C-ECE7CE96BFC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7" name="直線コネクタ 736">
          <a:extLst>
            <a:ext uri="{FF2B5EF4-FFF2-40B4-BE49-F238E27FC236}">
              <a16:creationId xmlns:a16="http://schemas.microsoft.com/office/drawing/2014/main" id="{F10371FD-EF5C-42BF-B28E-4899FBB421F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8" name="テキスト ボックス 737">
          <a:extLst>
            <a:ext uri="{FF2B5EF4-FFF2-40B4-BE49-F238E27FC236}">
              <a16:creationId xmlns:a16="http://schemas.microsoft.com/office/drawing/2014/main" id="{92B725AE-9F5E-467E-AE09-7B5928A90FA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9" name="【消防施設】&#10;一人当たり面積グラフ枠">
          <a:extLst>
            <a:ext uri="{FF2B5EF4-FFF2-40B4-BE49-F238E27FC236}">
              <a16:creationId xmlns:a16="http://schemas.microsoft.com/office/drawing/2014/main" id="{16390D07-A3B0-49CF-8C94-EEB3DB61F16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146686</xdr:rowOff>
    </xdr:from>
    <xdr:to>
      <xdr:col>116</xdr:col>
      <xdr:colOff>62864</xdr:colOff>
      <xdr:row>86</xdr:row>
      <xdr:rowOff>99061</xdr:rowOff>
    </xdr:to>
    <xdr:cxnSp macro="">
      <xdr:nvCxnSpPr>
        <xdr:cNvPr id="740" name="直線コネクタ 739">
          <a:extLst>
            <a:ext uri="{FF2B5EF4-FFF2-40B4-BE49-F238E27FC236}">
              <a16:creationId xmlns:a16="http://schemas.microsoft.com/office/drawing/2014/main" id="{63B5C585-AEE6-4821-BA02-60DA08F6F2DE}"/>
            </a:ext>
          </a:extLst>
        </xdr:cNvPr>
        <xdr:cNvCxnSpPr/>
      </xdr:nvCxnSpPr>
      <xdr:spPr>
        <a:xfrm flipV="1">
          <a:off x="22160864" y="1334833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41" name="【消防施設】&#10;一人当たり面積最小値テキスト">
          <a:extLst>
            <a:ext uri="{FF2B5EF4-FFF2-40B4-BE49-F238E27FC236}">
              <a16:creationId xmlns:a16="http://schemas.microsoft.com/office/drawing/2014/main" id="{647AE417-DE64-4EEB-B457-37F710F8E830}"/>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42" name="直線コネクタ 741">
          <a:extLst>
            <a:ext uri="{FF2B5EF4-FFF2-40B4-BE49-F238E27FC236}">
              <a16:creationId xmlns:a16="http://schemas.microsoft.com/office/drawing/2014/main" id="{551C1406-2830-4076-A1A6-543C04F50936}"/>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93363</xdr:rowOff>
    </xdr:from>
    <xdr:ext cx="469744" cy="259045"/>
    <xdr:sp macro="" textlink="">
      <xdr:nvSpPr>
        <xdr:cNvPr id="743" name="【消防施設】&#10;一人当たり面積最大値テキスト">
          <a:extLst>
            <a:ext uri="{FF2B5EF4-FFF2-40B4-BE49-F238E27FC236}">
              <a16:creationId xmlns:a16="http://schemas.microsoft.com/office/drawing/2014/main" id="{EC5C92A7-A2F2-4C13-96D2-9E1C3FC9358B}"/>
            </a:ext>
          </a:extLst>
        </xdr:cNvPr>
        <xdr:cNvSpPr txBox="1"/>
      </xdr:nvSpPr>
      <xdr:spPr>
        <a:xfrm>
          <a:off x="22199600" y="131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146686</xdr:rowOff>
    </xdr:from>
    <xdr:to>
      <xdr:col>116</xdr:col>
      <xdr:colOff>152400</xdr:colOff>
      <xdr:row>77</xdr:row>
      <xdr:rowOff>146686</xdr:rowOff>
    </xdr:to>
    <xdr:cxnSp macro="">
      <xdr:nvCxnSpPr>
        <xdr:cNvPr id="744" name="直線コネクタ 743">
          <a:extLst>
            <a:ext uri="{FF2B5EF4-FFF2-40B4-BE49-F238E27FC236}">
              <a16:creationId xmlns:a16="http://schemas.microsoft.com/office/drawing/2014/main" id="{A63C86B4-665E-4400-B8B9-EAEB9FD87B4C}"/>
            </a:ext>
          </a:extLst>
        </xdr:cNvPr>
        <xdr:cNvCxnSpPr/>
      </xdr:nvCxnSpPr>
      <xdr:spPr>
        <a:xfrm>
          <a:off x="22072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133366</xdr:rowOff>
    </xdr:from>
    <xdr:ext cx="469744" cy="259045"/>
    <xdr:sp macro="" textlink="">
      <xdr:nvSpPr>
        <xdr:cNvPr id="745" name="【消防施設】&#10;一人当たり面積平均値テキスト">
          <a:extLst>
            <a:ext uri="{FF2B5EF4-FFF2-40B4-BE49-F238E27FC236}">
              <a16:creationId xmlns:a16="http://schemas.microsoft.com/office/drawing/2014/main" id="{BB96F40A-3C98-406E-BE61-1053D7C5ADB5}"/>
            </a:ext>
          </a:extLst>
        </xdr:cNvPr>
        <xdr:cNvSpPr txBox="1"/>
      </xdr:nvSpPr>
      <xdr:spPr>
        <a:xfrm>
          <a:off x="22199600" y="14363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154939</xdr:rowOff>
    </xdr:from>
    <xdr:to>
      <xdr:col>116</xdr:col>
      <xdr:colOff>114300</xdr:colOff>
      <xdr:row>84</xdr:row>
      <xdr:rowOff>85089</xdr:rowOff>
    </xdr:to>
    <xdr:sp macro="" textlink="">
      <xdr:nvSpPr>
        <xdr:cNvPr id="746" name="フローチャート: 判断 745">
          <a:extLst>
            <a:ext uri="{FF2B5EF4-FFF2-40B4-BE49-F238E27FC236}">
              <a16:creationId xmlns:a16="http://schemas.microsoft.com/office/drawing/2014/main" id="{93AE3510-032B-4F65-ADF9-02C08C127EBF}"/>
            </a:ext>
          </a:extLst>
        </xdr:cNvPr>
        <xdr:cNvSpPr/>
      </xdr:nvSpPr>
      <xdr:spPr>
        <a:xfrm>
          <a:off x="22110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47" name="フローチャート: 判断 746">
          <a:extLst>
            <a:ext uri="{FF2B5EF4-FFF2-40B4-BE49-F238E27FC236}">
              <a16:creationId xmlns:a16="http://schemas.microsoft.com/office/drawing/2014/main" id="{AA43F7F6-142D-452C-BF61-8B4F217521EE}"/>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636</xdr:rowOff>
    </xdr:from>
    <xdr:to>
      <xdr:col>107</xdr:col>
      <xdr:colOff>101600</xdr:colOff>
      <xdr:row>84</xdr:row>
      <xdr:rowOff>102236</xdr:rowOff>
    </xdr:to>
    <xdr:sp macro="" textlink="">
      <xdr:nvSpPr>
        <xdr:cNvPr id="748" name="フローチャート: 判断 747">
          <a:extLst>
            <a:ext uri="{FF2B5EF4-FFF2-40B4-BE49-F238E27FC236}">
              <a16:creationId xmlns:a16="http://schemas.microsoft.com/office/drawing/2014/main" id="{75A89D84-142B-4461-AB45-F522CFF10993}"/>
            </a:ext>
          </a:extLst>
        </xdr:cNvPr>
        <xdr:cNvSpPr/>
      </xdr:nvSpPr>
      <xdr:spPr>
        <a:xfrm>
          <a:off x="20383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38736</xdr:rowOff>
    </xdr:from>
    <xdr:to>
      <xdr:col>102</xdr:col>
      <xdr:colOff>165100</xdr:colOff>
      <xdr:row>84</xdr:row>
      <xdr:rowOff>140336</xdr:rowOff>
    </xdr:to>
    <xdr:sp macro="" textlink="">
      <xdr:nvSpPr>
        <xdr:cNvPr id="749" name="フローチャート: 判断 748">
          <a:extLst>
            <a:ext uri="{FF2B5EF4-FFF2-40B4-BE49-F238E27FC236}">
              <a16:creationId xmlns:a16="http://schemas.microsoft.com/office/drawing/2014/main" id="{D3A8C421-5C44-41E5-A2B8-0D3EBFBDADF3}"/>
            </a:ext>
          </a:extLst>
        </xdr:cNvPr>
        <xdr:cNvSpPr/>
      </xdr:nvSpPr>
      <xdr:spPr>
        <a:xfrm>
          <a:off x="19494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9BA72C45-1B05-48AD-A280-B2B4E2B08D4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4922276B-51C0-401C-9F1E-A38B7A33578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930B33C4-868F-4236-91BD-BD34C5BF8A3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F253FEE8-76A1-42F0-8B2F-770C20D4A61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2637AB16-CC45-4F40-A521-3EBF73A7EB5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25400</xdr:rowOff>
    </xdr:from>
    <xdr:to>
      <xdr:col>116</xdr:col>
      <xdr:colOff>114300</xdr:colOff>
      <xdr:row>81</xdr:row>
      <xdr:rowOff>127000</xdr:rowOff>
    </xdr:to>
    <xdr:sp macro="" textlink="">
      <xdr:nvSpPr>
        <xdr:cNvPr id="755" name="楕円 754">
          <a:extLst>
            <a:ext uri="{FF2B5EF4-FFF2-40B4-BE49-F238E27FC236}">
              <a16:creationId xmlns:a16="http://schemas.microsoft.com/office/drawing/2014/main" id="{6E71C388-AE7B-4B97-B3E1-C3331178E796}"/>
            </a:ext>
          </a:extLst>
        </xdr:cNvPr>
        <xdr:cNvSpPr/>
      </xdr:nvSpPr>
      <xdr:spPr>
        <a:xfrm>
          <a:off x="221107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48277</xdr:rowOff>
    </xdr:from>
    <xdr:ext cx="469744" cy="259045"/>
    <xdr:sp macro="" textlink="">
      <xdr:nvSpPr>
        <xdr:cNvPr id="756" name="【消防施設】&#10;一人当たり面積該当値テキスト">
          <a:extLst>
            <a:ext uri="{FF2B5EF4-FFF2-40B4-BE49-F238E27FC236}">
              <a16:creationId xmlns:a16="http://schemas.microsoft.com/office/drawing/2014/main" id="{70D775B3-8679-41AF-9DA5-D141B2DF3BDD}"/>
            </a:ext>
          </a:extLst>
        </xdr:cNvPr>
        <xdr:cNvSpPr txBox="1"/>
      </xdr:nvSpPr>
      <xdr:spPr>
        <a:xfrm>
          <a:off x="22199600"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13970</xdr:rowOff>
    </xdr:from>
    <xdr:to>
      <xdr:col>112</xdr:col>
      <xdr:colOff>38100</xdr:colOff>
      <xdr:row>81</xdr:row>
      <xdr:rowOff>115570</xdr:rowOff>
    </xdr:to>
    <xdr:sp macro="" textlink="">
      <xdr:nvSpPr>
        <xdr:cNvPr id="757" name="楕円 756">
          <a:extLst>
            <a:ext uri="{FF2B5EF4-FFF2-40B4-BE49-F238E27FC236}">
              <a16:creationId xmlns:a16="http://schemas.microsoft.com/office/drawing/2014/main" id="{13CCF2EB-FE96-4476-A20A-9855783EDC9C}"/>
            </a:ext>
          </a:extLst>
        </xdr:cNvPr>
        <xdr:cNvSpPr/>
      </xdr:nvSpPr>
      <xdr:spPr>
        <a:xfrm>
          <a:off x="21272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64770</xdr:rowOff>
    </xdr:from>
    <xdr:to>
      <xdr:col>116</xdr:col>
      <xdr:colOff>63500</xdr:colOff>
      <xdr:row>81</xdr:row>
      <xdr:rowOff>76200</xdr:rowOff>
    </xdr:to>
    <xdr:cxnSp macro="">
      <xdr:nvCxnSpPr>
        <xdr:cNvPr id="758" name="直線コネクタ 757">
          <a:extLst>
            <a:ext uri="{FF2B5EF4-FFF2-40B4-BE49-F238E27FC236}">
              <a16:creationId xmlns:a16="http://schemas.microsoft.com/office/drawing/2014/main" id="{5513C6B7-41BC-4DD1-B02E-DA5ECF8662ED}"/>
            </a:ext>
          </a:extLst>
        </xdr:cNvPr>
        <xdr:cNvCxnSpPr/>
      </xdr:nvCxnSpPr>
      <xdr:spPr>
        <a:xfrm>
          <a:off x="21323300" y="139522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25400</xdr:rowOff>
    </xdr:from>
    <xdr:to>
      <xdr:col>107</xdr:col>
      <xdr:colOff>101600</xdr:colOff>
      <xdr:row>81</xdr:row>
      <xdr:rowOff>127000</xdr:rowOff>
    </xdr:to>
    <xdr:sp macro="" textlink="">
      <xdr:nvSpPr>
        <xdr:cNvPr id="759" name="楕円 758">
          <a:extLst>
            <a:ext uri="{FF2B5EF4-FFF2-40B4-BE49-F238E27FC236}">
              <a16:creationId xmlns:a16="http://schemas.microsoft.com/office/drawing/2014/main" id="{ED2B1588-9B9F-41ED-AC9B-AC97948D48E2}"/>
            </a:ext>
          </a:extLst>
        </xdr:cNvPr>
        <xdr:cNvSpPr/>
      </xdr:nvSpPr>
      <xdr:spPr>
        <a:xfrm>
          <a:off x="20383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64770</xdr:rowOff>
    </xdr:from>
    <xdr:to>
      <xdr:col>111</xdr:col>
      <xdr:colOff>177800</xdr:colOff>
      <xdr:row>81</xdr:row>
      <xdr:rowOff>76200</xdr:rowOff>
    </xdr:to>
    <xdr:cxnSp macro="">
      <xdr:nvCxnSpPr>
        <xdr:cNvPr id="760" name="直線コネクタ 759">
          <a:extLst>
            <a:ext uri="{FF2B5EF4-FFF2-40B4-BE49-F238E27FC236}">
              <a16:creationId xmlns:a16="http://schemas.microsoft.com/office/drawing/2014/main" id="{EDC45686-E958-42BA-A2EA-A16B4C77B863}"/>
            </a:ext>
          </a:extLst>
        </xdr:cNvPr>
        <xdr:cNvCxnSpPr/>
      </xdr:nvCxnSpPr>
      <xdr:spPr>
        <a:xfrm flipV="1">
          <a:off x="20434300" y="139522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61" name="楕円 760">
          <a:extLst>
            <a:ext uri="{FF2B5EF4-FFF2-40B4-BE49-F238E27FC236}">
              <a16:creationId xmlns:a16="http://schemas.microsoft.com/office/drawing/2014/main" id="{F70ECE61-FA0A-46A1-852D-672B9F852E0D}"/>
            </a:ext>
          </a:extLst>
        </xdr:cNvPr>
        <xdr:cNvSpPr/>
      </xdr:nvSpPr>
      <xdr:spPr>
        <a:xfrm>
          <a:off x="19494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76200</xdr:rowOff>
    </xdr:from>
    <xdr:to>
      <xdr:col>107</xdr:col>
      <xdr:colOff>50800</xdr:colOff>
      <xdr:row>84</xdr:row>
      <xdr:rowOff>38100</xdr:rowOff>
    </xdr:to>
    <xdr:cxnSp macro="">
      <xdr:nvCxnSpPr>
        <xdr:cNvPr id="762" name="直線コネクタ 761">
          <a:extLst>
            <a:ext uri="{FF2B5EF4-FFF2-40B4-BE49-F238E27FC236}">
              <a16:creationId xmlns:a16="http://schemas.microsoft.com/office/drawing/2014/main" id="{A19501F5-8FBF-4DE6-8151-50FB365C57F2}"/>
            </a:ext>
          </a:extLst>
        </xdr:cNvPr>
        <xdr:cNvCxnSpPr/>
      </xdr:nvCxnSpPr>
      <xdr:spPr>
        <a:xfrm flipV="1">
          <a:off x="19545300" y="13963650"/>
          <a:ext cx="8890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763" name="n_1aveValue【消防施設】&#10;一人当たり面積">
          <a:extLst>
            <a:ext uri="{FF2B5EF4-FFF2-40B4-BE49-F238E27FC236}">
              <a16:creationId xmlns:a16="http://schemas.microsoft.com/office/drawing/2014/main" id="{DDCDCF0F-352E-442D-AE5B-B62472EE11A1}"/>
            </a:ext>
          </a:extLst>
        </xdr:cNvPr>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93363</xdr:rowOff>
    </xdr:from>
    <xdr:ext cx="469744" cy="259045"/>
    <xdr:sp macro="" textlink="">
      <xdr:nvSpPr>
        <xdr:cNvPr id="764" name="n_2aveValue【消防施設】&#10;一人当たり面積">
          <a:extLst>
            <a:ext uri="{FF2B5EF4-FFF2-40B4-BE49-F238E27FC236}">
              <a16:creationId xmlns:a16="http://schemas.microsoft.com/office/drawing/2014/main" id="{A534B43F-E2E4-49AE-B1D0-E9D57C884396}"/>
            </a:ext>
          </a:extLst>
        </xdr:cNvPr>
        <xdr:cNvSpPr txBox="1"/>
      </xdr:nvSpPr>
      <xdr:spPr>
        <a:xfrm>
          <a:off x="20199427" y="1449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131463</xdr:rowOff>
    </xdr:from>
    <xdr:ext cx="469744" cy="259045"/>
    <xdr:sp macro="" textlink="">
      <xdr:nvSpPr>
        <xdr:cNvPr id="765" name="n_3aveValue【消防施設】&#10;一人当たり面積">
          <a:extLst>
            <a:ext uri="{FF2B5EF4-FFF2-40B4-BE49-F238E27FC236}">
              <a16:creationId xmlns:a16="http://schemas.microsoft.com/office/drawing/2014/main" id="{1B8F6F5E-CAC2-4DEE-8F5B-6F8689FBEC0C}"/>
            </a:ext>
          </a:extLst>
        </xdr:cNvPr>
        <xdr:cNvSpPr txBox="1"/>
      </xdr:nvSpPr>
      <xdr:spPr>
        <a:xfrm>
          <a:off x="193104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132097</xdr:rowOff>
    </xdr:from>
    <xdr:ext cx="469744" cy="259045"/>
    <xdr:sp macro="" textlink="">
      <xdr:nvSpPr>
        <xdr:cNvPr id="766" name="n_1mainValue【消防施設】&#10;一人当たり面積">
          <a:extLst>
            <a:ext uri="{FF2B5EF4-FFF2-40B4-BE49-F238E27FC236}">
              <a16:creationId xmlns:a16="http://schemas.microsoft.com/office/drawing/2014/main" id="{2AA465C9-CA74-4EAB-923C-CD2E5444A25E}"/>
            </a:ext>
          </a:extLst>
        </xdr:cNvPr>
        <xdr:cNvSpPr txBox="1"/>
      </xdr:nvSpPr>
      <xdr:spPr>
        <a:xfrm>
          <a:off x="21075727" y="1367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143527</xdr:rowOff>
    </xdr:from>
    <xdr:ext cx="469744" cy="259045"/>
    <xdr:sp macro="" textlink="">
      <xdr:nvSpPr>
        <xdr:cNvPr id="767" name="n_2mainValue【消防施設】&#10;一人当たり面積">
          <a:extLst>
            <a:ext uri="{FF2B5EF4-FFF2-40B4-BE49-F238E27FC236}">
              <a16:creationId xmlns:a16="http://schemas.microsoft.com/office/drawing/2014/main" id="{49DC5CBD-2CBC-4B65-BF1C-2D14E4F4EA2F}"/>
            </a:ext>
          </a:extLst>
        </xdr:cNvPr>
        <xdr:cNvSpPr txBox="1"/>
      </xdr:nvSpPr>
      <xdr:spPr>
        <a:xfrm>
          <a:off x="2019942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68" name="n_3mainValue【消防施設】&#10;一人当たり面積">
          <a:extLst>
            <a:ext uri="{FF2B5EF4-FFF2-40B4-BE49-F238E27FC236}">
              <a16:creationId xmlns:a16="http://schemas.microsoft.com/office/drawing/2014/main" id="{409E6E9F-702E-4938-8FA8-32721D59A4D8}"/>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9" name="正方形/長方形 768">
          <a:extLst>
            <a:ext uri="{FF2B5EF4-FFF2-40B4-BE49-F238E27FC236}">
              <a16:creationId xmlns:a16="http://schemas.microsoft.com/office/drawing/2014/main" id="{E1AB620D-DD4D-4045-94F2-C00CB7084A6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0" name="正方形/長方形 769">
          <a:extLst>
            <a:ext uri="{FF2B5EF4-FFF2-40B4-BE49-F238E27FC236}">
              <a16:creationId xmlns:a16="http://schemas.microsoft.com/office/drawing/2014/main" id="{224D22EC-7082-4EB0-91A0-6C2EC0304A7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1" name="正方形/長方形 770">
          <a:extLst>
            <a:ext uri="{FF2B5EF4-FFF2-40B4-BE49-F238E27FC236}">
              <a16:creationId xmlns:a16="http://schemas.microsoft.com/office/drawing/2014/main" id="{30C4415D-130B-406E-9903-F20E41044F5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2" name="正方形/長方形 771">
          <a:extLst>
            <a:ext uri="{FF2B5EF4-FFF2-40B4-BE49-F238E27FC236}">
              <a16:creationId xmlns:a16="http://schemas.microsoft.com/office/drawing/2014/main" id="{2AFCC11B-F73A-4233-BE30-B576DBBF0B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3" name="正方形/長方形 772">
          <a:extLst>
            <a:ext uri="{FF2B5EF4-FFF2-40B4-BE49-F238E27FC236}">
              <a16:creationId xmlns:a16="http://schemas.microsoft.com/office/drawing/2014/main" id="{88F05614-0C99-487D-A7BA-68CB2792270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4" name="正方形/長方形 773">
          <a:extLst>
            <a:ext uri="{FF2B5EF4-FFF2-40B4-BE49-F238E27FC236}">
              <a16:creationId xmlns:a16="http://schemas.microsoft.com/office/drawing/2014/main" id="{C0F5289B-8D12-4B57-995A-831B4CAC1B3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5" name="正方形/長方形 774">
          <a:extLst>
            <a:ext uri="{FF2B5EF4-FFF2-40B4-BE49-F238E27FC236}">
              <a16:creationId xmlns:a16="http://schemas.microsoft.com/office/drawing/2014/main" id="{0CDC0983-9770-4458-9229-80E384AAB85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6" name="正方形/長方形 775">
          <a:extLst>
            <a:ext uri="{FF2B5EF4-FFF2-40B4-BE49-F238E27FC236}">
              <a16:creationId xmlns:a16="http://schemas.microsoft.com/office/drawing/2014/main" id="{70D3382D-E563-44A6-9B61-6C7C1539EB0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7" name="テキスト ボックス 776">
          <a:extLst>
            <a:ext uri="{FF2B5EF4-FFF2-40B4-BE49-F238E27FC236}">
              <a16:creationId xmlns:a16="http://schemas.microsoft.com/office/drawing/2014/main" id="{2D6EF1EC-44A3-446D-8B75-61905C69935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8" name="直線コネクタ 777">
          <a:extLst>
            <a:ext uri="{FF2B5EF4-FFF2-40B4-BE49-F238E27FC236}">
              <a16:creationId xmlns:a16="http://schemas.microsoft.com/office/drawing/2014/main" id="{744C6C01-31F6-4400-BCC4-5598FF21EA2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79" name="直線コネクタ 778">
          <a:extLst>
            <a:ext uri="{FF2B5EF4-FFF2-40B4-BE49-F238E27FC236}">
              <a16:creationId xmlns:a16="http://schemas.microsoft.com/office/drawing/2014/main" id="{ED7B63D3-3AE0-4FF0-8155-42748AED0D8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80" name="テキスト ボックス 779">
          <a:extLst>
            <a:ext uri="{FF2B5EF4-FFF2-40B4-BE49-F238E27FC236}">
              <a16:creationId xmlns:a16="http://schemas.microsoft.com/office/drawing/2014/main" id="{4BE1EB9F-1CB0-4DA1-8F0C-814C636A6CCB}"/>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81" name="直線コネクタ 780">
          <a:extLst>
            <a:ext uri="{FF2B5EF4-FFF2-40B4-BE49-F238E27FC236}">
              <a16:creationId xmlns:a16="http://schemas.microsoft.com/office/drawing/2014/main" id="{6D84FE08-1117-4B0A-B88D-AA241FF36FC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82" name="テキスト ボックス 781">
          <a:extLst>
            <a:ext uri="{FF2B5EF4-FFF2-40B4-BE49-F238E27FC236}">
              <a16:creationId xmlns:a16="http://schemas.microsoft.com/office/drawing/2014/main" id="{C3A74C76-96EE-4E5C-A344-BF67E5604E0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83" name="直線コネクタ 782">
          <a:extLst>
            <a:ext uri="{FF2B5EF4-FFF2-40B4-BE49-F238E27FC236}">
              <a16:creationId xmlns:a16="http://schemas.microsoft.com/office/drawing/2014/main" id="{7993BB13-668A-4025-B462-84319DF9556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84" name="テキスト ボックス 783">
          <a:extLst>
            <a:ext uri="{FF2B5EF4-FFF2-40B4-BE49-F238E27FC236}">
              <a16:creationId xmlns:a16="http://schemas.microsoft.com/office/drawing/2014/main" id="{6D36656A-F29E-4284-9798-809C9AB96FC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85" name="直線コネクタ 784">
          <a:extLst>
            <a:ext uri="{FF2B5EF4-FFF2-40B4-BE49-F238E27FC236}">
              <a16:creationId xmlns:a16="http://schemas.microsoft.com/office/drawing/2014/main" id="{AF34CC9C-CD15-47CE-AE4D-64131603A63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86" name="テキスト ボックス 785">
          <a:extLst>
            <a:ext uri="{FF2B5EF4-FFF2-40B4-BE49-F238E27FC236}">
              <a16:creationId xmlns:a16="http://schemas.microsoft.com/office/drawing/2014/main" id="{64554ABB-95FB-4A56-9F0E-77F813B0E0C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87" name="直線コネクタ 786">
          <a:extLst>
            <a:ext uri="{FF2B5EF4-FFF2-40B4-BE49-F238E27FC236}">
              <a16:creationId xmlns:a16="http://schemas.microsoft.com/office/drawing/2014/main" id="{ED2F48C8-C8E8-4671-BA58-9BB72A1DCC7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88" name="テキスト ボックス 787">
          <a:extLst>
            <a:ext uri="{FF2B5EF4-FFF2-40B4-BE49-F238E27FC236}">
              <a16:creationId xmlns:a16="http://schemas.microsoft.com/office/drawing/2014/main" id="{7E84679F-7366-429B-8383-7D0BF62370B2}"/>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9" name="直線コネクタ 788">
          <a:extLst>
            <a:ext uri="{FF2B5EF4-FFF2-40B4-BE49-F238E27FC236}">
              <a16:creationId xmlns:a16="http://schemas.microsoft.com/office/drawing/2014/main" id="{44EFEFDA-F26F-4E6E-B104-EE6B864C57E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0" name="テキスト ボックス 789">
          <a:extLst>
            <a:ext uri="{FF2B5EF4-FFF2-40B4-BE49-F238E27FC236}">
              <a16:creationId xmlns:a16="http://schemas.microsoft.com/office/drawing/2014/main" id="{9CD1AABB-3F5D-419A-BAB4-091BFED2042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1" name="【庁舎】&#10;有形固定資産減価償却率グラフ枠">
          <a:extLst>
            <a:ext uri="{FF2B5EF4-FFF2-40B4-BE49-F238E27FC236}">
              <a16:creationId xmlns:a16="http://schemas.microsoft.com/office/drawing/2014/main" id="{CC74D0C0-2994-45CC-B462-A5616ECC765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792" name="直線コネクタ 791">
          <a:extLst>
            <a:ext uri="{FF2B5EF4-FFF2-40B4-BE49-F238E27FC236}">
              <a16:creationId xmlns:a16="http://schemas.microsoft.com/office/drawing/2014/main" id="{0EAB195C-C1D2-42DC-94B7-187C26D050EE}"/>
            </a:ext>
          </a:extLst>
        </xdr:cNvPr>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793" name="【庁舎】&#10;有形固定資産減価償却率最小値テキスト">
          <a:extLst>
            <a:ext uri="{FF2B5EF4-FFF2-40B4-BE49-F238E27FC236}">
              <a16:creationId xmlns:a16="http://schemas.microsoft.com/office/drawing/2014/main" id="{1551A5A0-4CEA-4D25-BFD2-06630510A819}"/>
            </a:ext>
          </a:extLst>
        </xdr:cNvPr>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94" name="直線コネクタ 793">
          <a:extLst>
            <a:ext uri="{FF2B5EF4-FFF2-40B4-BE49-F238E27FC236}">
              <a16:creationId xmlns:a16="http://schemas.microsoft.com/office/drawing/2014/main" id="{A426262D-BC47-442C-88CC-203E0D91459F}"/>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95" name="【庁舎】&#10;有形固定資産減価償却率最大値テキスト">
          <a:extLst>
            <a:ext uri="{FF2B5EF4-FFF2-40B4-BE49-F238E27FC236}">
              <a16:creationId xmlns:a16="http://schemas.microsoft.com/office/drawing/2014/main" id="{6471341A-79EE-4F70-A800-FE06255995DF}"/>
            </a:ext>
          </a:extLst>
        </xdr:cNvPr>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96" name="直線コネクタ 795">
          <a:extLst>
            <a:ext uri="{FF2B5EF4-FFF2-40B4-BE49-F238E27FC236}">
              <a16:creationId xmlns:a16="http://schemas.microsoft.com/office/drawing/2014/main" id="{F5D1505D-ECA1-4BD5-8EF0-3FCD3F626B41}"/>
            </a:ext>
          </a:extLst>
        </xdr:cNvPr>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797" name="【庁舎】&#10;有形固定資産減価償却率平均値テキスト">
          <a:extLst>
            <a:ext uri="{FF2B5EF4-FFF2-40B4-BE49-F238E27FC236}">
              <a16:creationId xmlns:a16="http://schemas.microsoft.com/office/drawing/2014/main" id="{B2ED891A-6031-4217-A40F-5FF00B704FAC}"/>
            </a:ext>
          </a:extLst>
        </xdr:cNvPr>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85089</xdr:rowOff>
    </xdr:from>
    <xdr:to>
      <xdr:col>85</xdr:col>
      <xdr:colOff>177800</xdr:colOff>
      <xdr:row>105</xdr:row>
      <xdr:rowOff>15239</xdr:rowOff>
    </xdr:to>
    <xdr:sp macro="" textlink="">
      <xdr:nvSpPr>
        <xdr:cNvPr id="798" name="フローチャート: 判断 797">
          <a:extLst>
            <a:ext uri="{FF2B5EF4-FFF2-40B4-BE49-F238E27FC236}">
              <a16:creationId xmlns:a16="http://schemas.microsoft.com/office/drawing/2014/main" id="{142A31EC-690B-4326-8E21-187C0631E46E}"/>
            </a:ext>
          </a:extLst>
        </xdr:cNvPr>
        <xdr:cNvSpPr/>
      </xdr:nvSpPr>
      <xdr:spPr>
        <a:xfrm>
          <a:off x="16268700" y="179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72389</xdr:rowOff>
    </xdr:from>
    <xdr:to>
      <xdr:col>81</xdr:col>
      <xdr:colOff>101600</xdr:colOff>
      <xdr:row>105</xdr:row>
      <xdr:rowOff>2539</xdr:rowOff>
    </xdr:to>
    <xdr:sp macro="" textlink="">
      <xdr:nvSpPr>
        <xdr:cNvPr id="799" name="フローチャート: 判断 798">
          <a:extLst>
            <a:ext uri="{FF2B5EF4-FFF2-40B4-BE49-F238E27FC236}">
              <a16:creationId xmlns:a16="http://schemas.microsoft.com/office/drawing/2014/main" id="{8EB20364-B256-462B-8F33-A2F996C0BB0D}"/>
            </a:ext>
          </a:extLst>
        </xdr:cNvPr>
        <xdr:cNvSpPr/>
      </xdr:nvSpPr>
      <xdr:spPr>
        <a:xfrm>
          <a:off x="154305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46989</xdr:rowOff>
    </xdr:from>
    <xdr:to>
      <xdr:col>76</xdr:col>
      <xdr:colOff>165100</xdr:colOff>
      <xdr:row>104</xdr:row>
      <xdr:rowOff>148589</xdr:rowOff>
    </xdr:to>
    <xdr:sp macro="" textlink="">
      <xdr:nvSpPr>
        <xdr:cNvPr id="800" name="フローチャート: 判断 799">
          <a:extLst>
            <a:ext uri="{FF2B5EF4-FFF2-40B4-BE49-F238E27FC236}">
              <a16:creationId xmlns:a16="http://schemas.microsoft.com/office/drawing/2014/main" id="{C238C4A6-8CD4-402B-8DD8-B529B3404CBD}"/>
            </a:ext>
          </a:extLst>
        </xdr:cNvPr>
        <xdr:cNvSpPr/>
      </xdr:nvSpPr>
      <xdr:spPr>
        <a:xfrm>
          <a:off x="14541500" y="1787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53339</xdr:rowOff>
    </xdr:from>
    <xdr:to>
      <xdr:col>72</xdr:col>
      <xdr:colOff>38100</xdr:colOff>
      <xdr:row>104</xdr:row>
      <xdr:rowOff>154939</xdr:rowOff>
    </xdr:to>
    <xdr:sp macro="" textlink="">
      <xdr:nvSpPr>
        <xdr:cNvPr id="801" name="フローチャート: 判断 800">
          <a:extLst>
            <a:ext uri="{FF2B5EF4-FFF2-40B4-BE49-F238E27FC236}">
              <a16:creationId xmlns:a16="http://schemas.microsoft.com/office/drawing/2014/main" id="{129160A3-0BAF-4AAE-858D-CFB3E4C8586D}"/>
            </a:ext>
          </a:extLst>
        </xdr:cNvPr>
        <xdr:cNvSpPr/>
      </xdr:nvSpPr>
      <xdr:spPr>
        <a:xfrm>
          <a:off x="13652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2" name="テキスト ボックス 801">
          <a:extLst>
            <a:ext uri="{FF2B5EF4-FFF2-40B4-BE49-F238E27FC236}">
              <a16:creationId xmlns:a16="http://schemas.microsoft.com/office/drawing/2014/main" id="{66E4AF3C-8386-423B-A4E6-F6C48CD7FAB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3" name="テキスト ボックス 802">
          <a:extLst>
            <a:ext uri="{FF2B5EF4-FFF2-40B4-BE49-F238E27FC236}">
              <a16:creationId xmlns:a16="http://schemas.microsoft.com/office/drawing/2014/main" id="{C55DB433-CD73-4531-96E8-7D9A5C76406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D6D00BDC-52DC-495A-98DB-9115F998FB0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A55592B0-47BF-44BE-A97E-36D6EFE8854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55D658A8-9ECF-4A78-9CCB-6714595539D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8889</xdr:rowOff>
    </xdr:from>
    <xdr:to>
      <xdr:col>85</xdr:col>
      <xdr:colOff>177800</xdr:colOff>
      <xdr:row>103</xdr:row>
      <xdr:rowOff>110489</xdr:rowOff>
    </xdr:to>
    <xdr:sp macro="" textlink="">
      <xdr:nvSpPr>
        <xdr:cNvPr id="807" name="楕円 806">
          <a:extLst>
            <a:ext uri="{FF2B5EF4-FFF2-40B4-BE49-F238E27FC236}">
              <a16:creationId xmlns:a16="http://schemas.microsoft.com/office/drawing/2014/main" id="{11FB9D10-E41A-4DC0-A04C-614901759193}"/>
            </a:ext>
          </a:extLst>
        </xdr:cNvPr>
        <xdr:cNvSpPr/>
      </xdr:nvSpPr>
      <xdr:spPr>
        <a:xfrm>
          <a:off x="16268700" y="1766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31766</xdr:rowOff>
    </xdr:from>
    <xdr:ext cx="405111" cy="259045"/>
    <xdr:sp macro="" textlink="">
      <xdr:nvSpPr>
        <xdr:cNvPr id="808" name="【庁舎】&#10;有形固定資産減価償却率該当値テキスト">
          <a:extLst>
            <a:ext uri="{FF2B5EF4-FFF2-40B4-BE49-F238E27FC236}">
              <a16:creationId xmlns:a16="http://schemas.microsoft.com/office/drawing/2014/main" id="{E5FE6B75-630C-4077-9E6E-0FD7D78F8AEC}"/>
            </a:ext>
          </a:extLst>
        </xdr:cNvPr>
        <xdr:cNvSpPr txBox="1"/>
      </xdr:nvSpPr>
      <xdr:spPr>
        <a:xfrm>
          <a:off x="16357600"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30480</xdr:rowOff>
    </xdr:from>
    <xdr:to>
      <xdr:col>81</xdr:col>
      <xdr:colOff>101600</xdr:colOff>
      <xdr:row>103</xdr:row>
      <xdr:rowOff>132080</xdr:rowOff>
    </xdr:to>
    <xdr:sp macro="" textlink="">
      <xdr:nvSpPr>
        <xdr:cNvPr id="809" name="楕円 808">
          <a:extLst>
            <a:ext uri="{FF2B5EF4-FFF2-40B4-BE49-F238E27FC236}">
              <a16:creationId xmlns:a16="http://schemas.microsoft.com/office/drawing/2014/main" id="{0CCA75AD-C01F-4683-9619-1EC91F3DCB06}"/>
            </a:ext>
          </a:extLst>
        </xdr:cNvPr>
        <xdr:cNvSpPr/>
      </xdr:nvSpPr>
      <xdr:spPr>
        <a:xfrm>
          <a:off x="15430500" y="1768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59689</xdr:rowOff>
    </xdr:from>
    <xdr:to>
      <xdr:col>85</xdr:col>
      <xdr:colOff>127000</xdr:colOff>
      <xdr:row>103</xdr:row>
      <xdr:rowOff>81280</xdr:rowOff>
    </xdr:to>
    <xdr:cxnSp macro="">
      <xdr:nvCxnSpPr>
        <xdr:cNvPr id="810" name="直線コネクタ 809">
          <a:extLst>
            <a:ext uri="{FF2B5EF4-FFF2-40B4-BE49-F238E27FC236}">
              <a16:creationId xmlns:a16="http://schemas.microsoft.com/office/drawing/2014/main" id="{1DF201E1-D964-41DF-A62D-C769C885FE77}"/>
            </a:ext>
          </a:extLst>
        </xdr:cNvPr>
        <xdr:cNvCxnSpPr/>
      </xdr:nvCxnSpPr>
      <xdr:spPr>
        <a:xfrm flipV="1">
          <a:off x="15481300" y="17719039"/>
          <a:ext cx="8382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30480</xdr:rowOff>
    </xdr:from>
    <xdr:to>
      <xdr:col>76</xdr:col>
      <xdr:colOff>165100</xdr:colOff>
      <xdr:row>103</xdr:row>
      <xdr:rowOff>132080</xdr:rowOff>
    </xdr:to>
    <xdr:sp macro="" textlink="">
      <xdr:nvSpPr>
        <xdr:cNvPr id="811" name="楕円 810">
          <a:extLst>
            <a:ext uri="{FF2B5EF4-FFF2-40B4-BE49-F238E27FC236}">
              <a16:creationId xmlns:a16="http://schemas.microsoft.com/office/drawing/2014/main" id="{3970E5D1-2382-460C-A766-9768C2A74DF5}"/>
            </a:ext>
          </a:extLst>
        </xdr:cNvPr>
        <xdr:cNvSpPr/>
      </xdr:nvSpPr>
      <xdr:spPr>
        <a:xfrm>
          <a:off x="14541500" y="1768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81280</xdr:rowOff>
    </xdr:from>
    <xdr:to>
      <xdr:col>81</xdr:col>
      <xdr:colOff>50800</xdr:colOff>
      <xdr:row>103</xdr:row>
      <xdr:rowOff>81280</xdr:rowOff>
    </xdr:to>
    <xdr:cxnSp macro="">
      <xdr:nvCxnSpPr>
        <xdr:cNvPr id="812" name="直線コネクタ 811">
          <a:extLst>
            <a:ext uri="{FF2B5EF4-FFF2-40B4-BE49-F238E27FC236}">
              <a16:creationId xmlns:a16="http://schemas.microsoft.com/office/drawing/2014/main" id="{66B4ECFB-9718-412A-BA79-1985A3819E90}"/>
            </a:ext>
          </a:extLst>
        </xdr:cNvPr>
        <xdr:cNvCxnSpPr/>
      </xdr:nvCxnSpPr>
      <xdr:spPr>
        <a:xfrm>
          <a:off x="14592300" y="17740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52070</xdr:rowOff>
    </xdr:from>
    <xdr:to>
      <xdr:col>72</xdr:col>
      <xdr:colOff>38100</xdr:colOff>
      <xdr:row>103</xdr:row>
      <xdr:rowOff>153670</xdr:rowOff>
    </xdr:to>
    <xdr:sp macro="" textlink="">
      <xdr:nvSpPr>
        <xdr:cNvPr id="813" name="楕円 812">
          <a:extLst>
            <a:ext uri="{FF2B5EF4-FFF2-40B4-BE49-F238E27FC236}">
              <a16:creationId xmlns:a16="http://schemas.microsoft.com/office/drawing/2014/main" id="{2ACD2880-22BB-45A6-97DE-A985CDF88F4C}"/>
            </a:ext>
          </a:extLst>
        </xdr:cNvPr>
        <xdr:cNvSpPr/>
      </xdr:nvSpPr>
      <xdr:spPr>
        <a:xfrm>
          <a:off x="13652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81280</xdr:rowOff>
    </xdr:from>
    <xdr:to>
      <xdr:col>76</xdr:col>
      <xdr:colOff>114300</xdr:colOff>
      <xdr:row>103</xdr:row>
      <xdr:rowOff>102870</xdr:rowOff>
    </xdr:to>
    <xdr:cxnSp macro="">
      <xdr:nvCxnSpPr>
        <xdr:cNvPr id="814" name="直線コネクタ 813">
          <a:extLst>
            <a:ext uri="{FF2B5EF4-FFF2-40B4-BE49-F238E27FC236}">
              <a16:creationId xmlns:a16="http://schemas.microsoft.com/office/drawing/2014/main" id="{9FA73E2B-D894-41EF-9E05-5C433275FB5C}"/>
            </a:ext>
          </a:extLst>
        </xdr:cNvPr>
        <xdr:cNvCxnSpPr/>
      </xdr:nvCxnSpPr>
      <xdr:spPr>
        <a:xfrm flipV="1">
          <a:off x="13703300" y="1774063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165116</xdr:rowOff>
    </xdr:from>
    <xdr:ext cx="405111" cy="259045"/>
    <xdr:sp macro="" textlink="">
      <xdr:nvSpPr>
        <xdr:cNvPr id="815" name="n_1aveValue【庁舎】&#10;有形固定資産減価償却率">
          <a:extLst>
            <a:ext uri="{FF2B5EF4-FFF2-40B4-BE49-F238E27FC236}">
              <a16:creationId xmlns:a16="http://schemas.microsoft.com/office/drawing/2014/main" id="{70E46006-4725-401A-93DF-E931B6C69FF4}"/>
            </a:ext>
          </a:extLst>
        </xdr:cNvPr>
        <xdr:cNvSpPr txBox="1"/>
      </xdr:nvSpPr>
      <xdr:spPr>
        <a:xfrm>
          <a:off x="15266044" y="1799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139716</xdr:rowOff>
    </xdr:from>
    <xdr:ext cx="405111" cy="259045"/>
    <xdr:sp macro="" textlink="">
      <xdr:nvSpPr>
        <xdr:cNvPr id="816" name="n_2aveValue【庁舎】&#10;有形固定資産減価償却率">
          <a:extLst>
            <a:ext uri="{FF2B5EF4-FFF2-40B4-BE49-F238E27FC236}">
              <a16:creationId xmlns:a16="http://schemas.microsoft.com/office/drawing/2014/main" id="{F05969D7-57B5-428A-BCDB-6D1884540B06}"/>
            </a:ext>
          </a:extLst>
        </xdr:cNvPr>
        <xdr:cNvSpPr txBox="1"/>
      </xdr:nvSpPr>
      <xdr:spPr>
        <a:xfrm>
          <a:off x="14389744" y="1797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146066</xdr:rowOff>
    </xdr:from>
    <xdr:ext cx="405111" cy="259045"/>
    <xdr:sp macro="" textlink="">
      <xdr:nvSpPr>
        <xdr:cNvPr id="817" name="n_3aveValue【庁舎】&#10;有形固定資産減価償却率">
          <a:extLst>
            <a:ext uri="{FF2B5EF4-FFF2-40B4-BE49-F238E27FC236}">
              <a16:creationId xmlns:a16="http://schemas.microsoft.com/office/drawing/2014/main" id="{22CFBA4A-7529-4CEB-A2C4-EC3083AEE7E0}"/>
            </a:ext>
          </a:extLst>
        </xdr:cNvPr>
        <xdr:cNvSpPr txBox="1"/>
      </xdr:nvSpPr>
      <xdr:spPr>
        <a:xfrm>
          <a:off x="13500744" y="17976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148607</xdr:rowOff>
    </xdr:from>
    <xdr:ext cx="405111" cy="259045"/>
    <xdr:sp macro="" textlink="">
      <xdr:nvSpPr>
        <xdr:cNvPr id="818" name="n_1mainValue【庁舎】&#10;有形固定資産減価償却率">
          <a:extLst>
            <a:ext uri="{FF2B5EF4-FFF2-40B4-BE49-F238E27FC236}">
              <a16:creationId xmlns:a16="http://schemas.microsoft.com/office/drawing/2014/main" id="{4F576AFF-BEAB-4BA6-A2A1-90041C440281}"/>
            </a:ext>
          </a:extLst>
        </xdr:cNvPr>
        <xdr:cNvSpPr txBox="1"/>
      </xdr:nvSpPr>
      <xdr:spPr>
        <a:xfrm>
          <a:off x="15266044" y="1746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148607</xdr:rowOff>
    </xdr:from>
    <xdr:ext cx="405111" cy="259045"/>
    <xdr:sp macro="" textlink="">
      <xdr:nvSpPr>
        <xdr:cNvPr id="819" name="n_2mainValue【庁舎】&#10;有形固定資産減価償却率">
          <a:extLst>
            <a:ext uri="{FF2B5EF4-FFF2-40B4-BE49-F238E27FC236}">
              <a16:creationId xmlns:a16="http://schemas.microsoft.com/office/drawing/2014/main" id="{0353CDB2-B5E5-4F8D-AA95-0C339D1382EF}"/>
            </a:ext>
          </a:extLst>
        </xdr:cNvPr>
        <xdr:cNvSpPr txBox="1"/>
      </xdr:nvSpPr>
      <xdr:spPr>
        <a:xfrm>
          <a:off x="14389744" y="1746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170197</xdr:rowOff>
    </xdr:from>
    <xdr:ext cx="405111" cy="259045"/>
    <xdr:sp macro="" textlink="">
      <xdr:nvSpPr>
        <xdr:cNvPr id="820" name="n_3mainValue【庁舎】&#10;有形固定資産減価償却率">
          <a:extLst>
            <a:ext uri="{FF2B5EF4-FFF2-40B4-BE49-F238E27FC236}">
              <a16:creationId xmlns:a16="http://schemas.microsoft.com/office/drawing/2014/main" id="{F2F6B6DB-5C47-475A-A9EF-C5B27FFE71F8}"/>
            </a:ext>
          </a:extLst>
        </xdr:cNvPr>
        <xdr:cNvSpPr txBox="1"/>
      </xdr:nvSpPr>
      <xdr:spPr>
        <a:xfrm>
          <a:off x="13500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1" name="正方形/長方形 820">
          <a:extLst>
            <a:ext uri="{FF2B5EF4-FFF2-40B4-BE49-F238E27FC236}">
              <a16:creationId xmlns:a16="http://schemas.microsoft.com/office/drawing/2014/main" id="{F9901E34-2C74-4F75-94AC-A17BAB4BCF4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2" name="正方形/長方形 821">
          <a:extLst>
            <a:ext uri="{FF2B5EF4-FFF2-40B4-BE49-F238E27FC236}">
              <a16:creationId xmlns:a16="http://schemas.microsoft.com/office/drawing/2014/main" id="{FB9C2C06-E73E-4344-8327-780F4725508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3" name="正方形/長方形 822">
          <a:extLst>
            <a:ext uri="{FF2B5EF4-FFF2-40B4-BE49-F238E27FC236}">
              <a16:creationId xmlns:a16="http://schemas.microsoft.com/office/drawing/2014/main" id="{28FC7E42-19D8-49EB-9CCA-891F3F29F61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4" name="正方形/長方形 823">
          <a:extLst>
            <a:ext uri="{FF2B5EF4-FFF2-40B4-BE49-F238E27FC236}">
              <a16:creationId xmlns:a16="http://schemas.microsoft.com/office/drawing/2014/main" id="{E8309845-1569-4A09-8137-7F5F4DCA93A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5" name="正方形/長方形 824">
          <a:extLst>
            <a:ext uri="{FF2B5EF4-FFF2-40B4-BE49-F238E27FC236}">
              <a16:creationId xmlns:a16="http://schemas.microsoft.com/office/drawing/2014/main" id="{785162C1-22B5-4B60-89FC-2A9E074CE8D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6" name="正方形/長方形 825">
          <a:extLst>
            <a:ext uri="{FF2B5EF4-FFF2-40B4-BE49-F238E27FC236}">
              <a16:creationId xmlns:a16="http://schemas.microsoft.com/office/drawing/2014/main" id="{3E1679B6-7502-490C-AD70-FD82B65FC7F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7" name="正方形/長方形 826">
          <a:extLst>
            <a:ext uri="{FF2B5EF4-FFF2-40B4-BE49-F238E27FC236}">
              <a16:creationId xmlns:a16="http://schemas.microsoft.com/office/drawing/2014/main" id="{B6D0CF59-1C8D-4772-9856-00086CEBE2B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8" name="正方形/長方形 827">
          <a:extLst>
            <a:ext uri="{FF2B5EF4-FFF2-40B4-BE49-F238E27FC236}">
              <a16:creationId xmlns:a16="http://schemas.microsoft.com/office/drawing/2014/main" id="{26F5D246-D8F6-46A2-B2FD-427DFAE4752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9" name="テキスト ボックス 828">
          <a:extLst>
            <a:ext uri="{FF2B5EF4-FFF2-40B4-BE49-F238E27FC236}">
              <a16:creationId xmlns:a16="http://schemas.microsoft.com/office/drawing/2014/main" id="{BF41EFE3-9803-4941-8853-0F0BD8CAB90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0" name="直線コネクタ 829">
          <a:extLst>
            <a:ext uri="{FF2B5EF4-FFF2-40B4-BE49-F238E27FC236}">
              <a16:creationId xmlns:a16="http://schemas.microsoft.com/office/drawing/2014/main" id="{187F5FD1-CB59-45F3-902E-D8A39948B23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1" name="直線コネクタ 830">
          <a:extLst>
            <a:ext uri="{FF2B5EF4-FFF2-40B4-BE49-F238E27FC236}">
              <a16:creationId xmlns:a16="http://schemas.microsoft.com/office/drawing/2014/main" id="{955B5E79-F178-404C-92D6-2F97E16F14A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2" name="テキスト ボックス 831">
          <a:extLst>
            <a:ext uri="{FF2B5EF4-FFF2-40B4-BE49-F238E27FC236}">
              <a16:creationId xmlns:a16="http://schemas.microsoft.com/office/drawing/2014/main" id="{72CC5CD2-B0EA-4A60-97FC-39AD19C4885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3" name="直線コネクタ 832">
          <a:extLst>
            <a:ext uri="{FF2B5EF4-FFF2-40B4-BE49-F238E27FC236}">
              <a16:creationId xmlns:a16="http://schemas.microsoft.com/office/drawing/2014/main" id="{BF631CA1-9CCB-4CBC-8EBE-5F35F73ADDC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4" name="テキスト ボックス 833">
          <a:extLst>
            <a:ext uri="{FF2B5EF4-FFF2-40B4-BE49-F238E27FC236}">
              <a16:creationId xmlns:a16="http://schemas.microsoft.com/office/drawing/2014/main" id="{301C09C5-748C-4824-A54B-02F9B85B348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5" name="直線コネクタ 834">
          <a:extLst>
            <a:ext uri="{FF2B5EF4-FFF2-40B4-BE49-F238E27FC236}">
              <a16:creationId xmlns:a16="http://schemas.microsoft.com/office/drawing/2014/main" id="{C60BB771-E7FC-400D-AB5D-06A46B9F2BE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6" name="テキスト ボックス 835">
          <a:extLst>
            <a:ext uri="{FF2B5EF4-FFF2-40B4-BE49-F238E27FC236}">
              <a16:creationId xmlns:a16="http://schemas.microsoft.com/office/drawing/2014/main" id="{721E6F44-66EF-43AD-A7C4-2884EF30B08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7" name="直線コネクタ 836">
          <a:extLst>
            <a:ext uri="{FF2B5EF4-FFF2-40B4-BE49-F238E27FC236}">
              <a16:creationId xmlns:a16="http://schemas.microsoft.com/office/drawing/2014/main" id="{5FF334D3-D50B-493A-99FE-4C4697E7A25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8" name="テキスト ボックス 837">
          <a:extLst>
            <a:ext uri="{FF2B5EF4-FFF2-40B4-BE49-F238E27FC236}">
              <a16:creationId xmlns:a16="http://schemas.microsoft.com/office/drawing/2014/main" id="{FA03C875-57C6-498D-8147-3DA0ADFE4BD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39" name="直線コネクタ 838">
          <a:extLst>
            <a:ext uri="{FF2B5EF4-FFF2-40B4-BE49-F238E27FC236}">
              <a16:creationId xmlns:a16="http://schemas.microsoft.com/office/drawing/2014/main" id="{7B00F76D-9639-4262-A607-C836A1BE92F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0" name="テキスト ボックス 839">
          <a:extLst>
            <a:ext uri="{FF2B5EF4-FFF2-40B4-BE49-F238E27FC236}">
              <a16:creationId xmlns:a16="http://schemas.microsoft.com/office/drawing/2014/main" id="{0F51F44E-E79A-413B-9DD7-0EAFFA8B826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1" name="直線コネクタ 840">
          <a:extLst>
            <a:ext uri="{FF2B5EF4-FFF2-40B4-BE49-F238E27FC236}">
              <a16:creationId xmlns:a16="http://schemas.microsoft.com/office/drawing/2014/main" id="{412D3752-0417-4910-A10B-6A793AC8E07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842" name="テキスト ボックス 841">
          <a:extLst>
            <a:ext uri="{FF2B5EF4-FFF2-40B4-BE49-F238E27FC236}">
              <a16:creationId xmlns:a16="http://schemas.microsoft.com/office/drawing/2014/main" id="{DC9E0B9C-531E-42BE-BF1C-AE162578BE08}"/>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3" name="直線コネクタ 842">
          <a:extLst>
            <a:ext uri="{FF2B5EF4-FFF2-40B4-BE49-F238E27FC236}">
              <a16:creationId xmlns:a16="http://schemas.microsoft.com/office/drawing/2014/main" id="{93C86331-E4FF-4FE6-A628-3082B053358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44" name="テキスト ボックス 843">
          <a:extLst>
            <a:ext uri="{FF2B5EF4-FFF2-40B4-BE49-F238E27FC236}">
              <a16:creationId xmlns:a16="http://schemas.microsoft.com/office/drawing/2014/main" id="{0A02C2EB-2C78-4696-AF0D-36C143C0D791}"/>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5" name="【庁舎】&#10;一人当たり面積グラフ枠">
          <a:extLst>
            <a:ext uri="{FF2B5EF4-FFF2-40B4-BE49-F238E27FC236}">
              <a16:creationId xmlns:a16="http://schemas.microsoft.com/office/drawing/2014/main" id="{8242D88E-7372-4A03-A0E2-67745E5BC50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87466</xdr:rowOff>
    </xdr:from>
    <xdr:to>
      <xdr:col>116</xdr:col>
      <xdr:colOff>62864</xdr:colOff>
      <xdr:row>109</xdr:row>
      <xdr:rowOff>21989</xdr:rowOff>
    </xdr:to>
    <xdr:cxnSp macro="">
      <xdr:nvCxnSpPr>
        <xdr:cNvPr id="846" name="直線コネクタ 845">
          <a:extLst>
            <a:ext uri="{FF2B5EF4-FFF2-40B4-BE49-F238E27FC236}">
              <a16:creationId xmlns:a16="http://schemas.microsoft.com/office/drawing/2014/main" id="{67F3AF11-8BBD-45C7-A6A1-D970A21F2E69}"/>
            </a:ext>
          </a:extLst>
        </xdr:cNvPr>
        <xdr:cNvCxnSpPr/>
      </xdr:nvCxnSpPr>
      <xdr:spPr>
        <a:xfrm flipV="1">
          <a:off x="22160864" y="17232466"/>
          <a:ext cx="0" cy="147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25816</xdr:rowOff>
    </xdr:from>
    <xdr:ext cx="469744" cy="259045"/>
    <xdr:sp macro="" textlink="">
      <xdr:nvSpPr>
        <xdr:cNvPr id="847" name="【庁舎】&#10;一人当たり面積最小値テキスト">
          <a:extLst>
            <a:ext uri="{FF2B5EF4-FFF2-40B4-BE49-F238E27FC236}">
              <a16:creationId xmlns:a16="http://schemas.microsoft.com/office/drawing/2014/main" id="{A52CF4A2-10D5-4E6C-9AE6-5B5FAF77145B}"/>
            </a:ext>
          </a:extLst>
        </xdr:cNvPr>
        <xdr:cNvSpPr txBox="1"/>
      </xdr:nvSpPr>
      <xdr:spPr>
        <a:xfrm>
          <a:off x="22199600" y="187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21989</xdr:rowOff>
    </xdr:from>
    <xdr:to>
      <xdr:col>116</xdr:col>
      <xdr:colOff>152400</xdr:colOff>
      <xdr:row>109</xdr:row>
      <xdr:rowOff>21989</xdr:rowOff>
    </xdr:to>
    <xdr:cxnSp macro="">
      <xdr:nvCxnSpPr>
        <xdr:cNvPr id="848" name="直線コネクタ 847">
          <a:extLst>
            <a:ext uri="{FF2B5EF4-FFF2-40B4-BE49-F238E27FC236}">
              <a16:creationId xmlns:a16="http://schemas.microsoft.com/office/drawing/2014/main" id="{641AB6E6-6854-4522-B23B-BD90A67A7BAB}"/>
            </a:ext>
          </a:extLst>
        </xdr:cNvPr>
        <xdr:cNvCxnSpPr/>
      </xdr:nvCxnSpPr>
      <xdr:spPr>
        <a:xfrm>
          <a:off x="22072600" y="1871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34143</xdr:rowOff>
    </xdr:from>
    <xdr:ext cx="469744" cy="259045"/>
    <xdr:sp macro="" textlink="">
      <xdr:nvSpPr>
        <xdr:cNvPr id="849" name="【庁舎】&#10;一人当たり面積最大値テキスト">
          <a:extLst>
            <a:ext uri="{FF2B5EF4-FFF2-40B4-BE49-F238E27FC236}">
              <a16:creationId xmlns:a16="http://schemas.microsoft.com/office/drawing/2014/main" id="{02B170AF-278D-43E2-A064-1F20A3CD4A0F}"/>
            </a:ext>
          </a:extLst>
        </xdr:cNvPr>
        <xdr:cNvSpPr txBox="1"/>
      </xdr:nvSpPr>
      <xdr:spPr>
        <a:xfrm>
          <a:off x="22199600" y="170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87466</xdr:rowOff>
    </xdr:from>
    <xdr:to>
      <xdr:col>116</xdr:col>
      <xdr:colOff>152400</xdr:colOff>
      <xdr:row>100</xdr:row>
      <xdr:rowOff>87466</xdr:rowOff>
    </xdr:to>
    <xdr:cxnSp macro="">
      <xdr:nvCxnSpPr>
        <xdr:cNvPr id="850" name="直線コネクタ 849">
          <a:extLst>
            <a:ext uri="{FF2B5EF4-FFF2-40B4-BE49-F238E27FC236}">
              <a16:creationId xmlns:a16="http://schemas.microsoft.com/office/drawing/2014/main" id="{F16F6228-EA57-4DA5-969D-F2F71407B9F8}"/>
            </a:ext>
          </a:extLst>
        </xdr:cNvPr>
        <xdr:cNvCxnSpPr/>
      </xdr:nvCxnSpPr>
      <xdr:spPr>
        <a:xfrm>
          <a:off x="22072600" y="1723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16727</xdr:rowOff>
    </xdr:from>
    <xdr:ext cx="469744" cy="259045"/>
    <xdr:sp macro="" textlink="">
      <xdr:nvSpPr>
        <xdr:cNvPr id="851" name="【庁舎】&#10;一人当たり面積平均値テキスト">
          <a:extLst>
            <a:ext uri="{FF2B5EF4-FFF2-40B4-BE49-F238E27FC236}">
              <a16:creationId xmlns:a16="http://schemas.microsoft.com/office/drawing/2014/main" id="{E9F8E864-E081-499F-9131-FB3F347EB2FC}"/>
            </a:ext>
          </a:extLst>
        </xdr:cNvPr>
        <xdr:cNvSpPr txBox="1"/>
      </xdr:nvSpPr>
      <xdr:spPr>
        <a:xfrm>
          <a:off x="22199600" y="18533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38300</xdr:rowOff>
    </xdr:from>
    <xdr:to>
      <xdr:col>116</xdr:col>
      <xdr:colOff>114300</xdr:colOff>
      <xdr:row>108</xdr:row>
      <xdr:rowOff>139900</xdr:rowOff>
    </xdr:to>
    <xdr:sp macro="" textlink="">
      <xdr:nvSpPr>
        <xdr:cNvPr id="852" name="フローチャート: 判断 851">
          <a:extLst>
            <a:ext uri="{FF2B5EF4-FFF2-40B4-BE49-F238E27FC236}">
              <a16:creationId xmlns:a16="http://schemas.microsoft.com/office/drawing/2014/main" id="{D8A693EC-9B64-4CA6-A986-E38C25BFFC94}"/>
            </a:ext>
          </a:extLst>
        </xdr:cNvPr>
        <xdr:cNvSpPr/>
      </xdr:nvSpPr>
      <xdr:spPr>
        <a:xfrm>
          <a:off x="22110700" y="185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43035</xdr:rowOff>
    </xdr:from>
    <xdr:to>
      <xdr:col>112</xdr:col>
      <xdr:colOff>38100</xdr:colOff>
      <xdr:row>108</xdr:row>
      <xdr:rowOff>144635</xdr:rowOff>
    </xdr:to>
    <xdr:sp macro="" textlink="">
      <xdr:nvSpPr>
        <xdr:cNvPr id="853" name="フローチャート: 判断 852">
          <a:extLst>
            <a:ext uri="{FF2B5EF4-FFF2-40B4-BE49-F238E27FC236}">
              <a16:creationId xmlns:a16="http://schemas.microsoft.com/office/drawing/2014/main" id="{B313F175-CB33-4B45-99EF-52A7DD10EC82}"/>
            </a:ext>
          </a:extLst>
        </xdr:cNvPr>
        <xdr:cNvSpPr/>
      </xdr:nvSpPr>
      <xdr:spPr>
        <a:xfrm>
          <a:off x="21272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58220</xdr:rowOff>
    </xdr:from>
    <xdr:to>
      <xdr:col>107</xdr:col>
      <xdr:colOff>101600</xdr:colOff>
      <xdr:row>108</xdr:row>
      <xdr:rowOff>159820</xdr:rowOff>
    </xdr:to>
    <xdr:sp macro="" textlink="">
      <xdr:nvSpPr>
        <xdr:cNvPr id="854" name="フローチャート: 判断 853">
          <a:extLst>
            <a:ext uri="{FF2B5EF4-FFF2-40B4-BE49-F238E27FC236}">
              <a16:creationId xmlns:a16="http://schemas.microsoft.com/office/drawing/2014/main" id="{0EE5E410-E911-4104-9332-2C509457188E}"/>
            </a:ext>
          </a:extLst>
        </xdr:cNvPr>
        <xdr:cNvSpPr/>
      </xdr:nvSpPr>
      <xdr:spPr>
        <a:xfrm>
          <a:off x="20383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50873</xdr:rowOff>
    </xdr:from>
    <xdr:to>
      <xdr:col>102</xdr:col>
      <xdr:colOff>165100</xdr:colOff>
      <xdr:row>108</xdr:row>
      <xdr:rowOff>152473</xdr:rowOff>
    </xdr:to>
    <xdr:sp macro="" textlink="">
      <xdr:nvSpPr>
        <xdr:cNvPr id="855" name="フローチャート: 判断 854">
          <a:extLst>
            <a:ext uri="{FF2B5EF4-FFF2-40B4-BE49-F238E27FC236}">
              <a16:creationId xmlns:a16="http://schemas.microsoft.com/office/drawing/2014/main" id="{BFDD68DA-DB48-41D0-AD6F-F74908C60F18}"/>
            </a:ext>
          </a:extLst>
        </xdr:cNvPr>
        <xdr:cNvSpPr/>
      </xdr:nvSpPr>
      <xdr:spPr>
        <a:xfrm>
          <a:off x="19494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9365503C-00D2-4078-B740-B2E14A11A9C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696B5BD8-1B8A-4C8F-9F2C-191ABD1B887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8" name="テキスト ボックス 857">
          <a:extLst>
            <a:ext uri="{FF2B5EF4-FFF2-40B4-BE49-F238E27FC236}">
              <a16:creationId xmlns:a16="http://schemas.microsoft.com/office/drawing/2014/main" id="{460808EB-538B-4F21-997C-291DC8AE440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9" name="テキスト ボックス 858">
          <a:extLst>
            <a:ext uri="{FF2B5EF4-FFF2-40B4-BE49-F238E27FC236}">
              <a16:creationId xmlns:a16="http://schemas.microsoft.com/office/drawing/2014/main" id="{5D17699A-8E2D-440F-8EED-A2AD438FA4C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98FE0938-85C6-45DA-A72F-689B1A4827F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126964</xdr:rowOff>
    </xdr:from>
    <xdr:to>
      <xdr:col>116</xdr:col>
      <xdr:colOff>114300</xdr:colOff>
      <xdr:row>108</xdr:row>
      <xdr:rowOff>57114</xdr:rowOff>
    </xdr:to>
    <xdr:sp macro="" textlink="">
      <xdr:nvSpPr>
        <xdr:cNvPr id="861" name="楕円 860">
          <a:extLst>
            <a:ext uri="{FF2B5EF4-FFF2-40B4-BE49-F238E27FC236}">
              <a16:creationId xmlns:a16="http://schemas.microsoft.com/office/drawing/2014/main" id="{CCF45D1A-C648-42B8-87B1-DCCAF578E455}"/>
            </a:ext>
          </a:extLst>
        </xdr:cNvPr>
        <xdr:cNvSpPr/>
      </xdr:nvSpPr>
      <xdr:spPr>
        <a:xfrm>
          <a:off x="22110700" y="1847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149841</xdr:rowOff>
    </xdr:from>
    <xdr:ext cx="469744" cy="259045"/>
    <xdr:sp macro="" textlink="">
      <xdr:nvSpPr>
        <xdr:cNvPr id="862" name="【庁舎】&#10;一人当たり面積該当値テキスト">
          <a:extLst>
            <a:ext uri="{FF2B5EF4-FFF2-40B4-BE49-F238E27FC236}">
              <a16:creationId xmlns:a16="http://schemas.microsoft.com/office/drawing/2014/main" id="{7EAABA53-8751-4981-AFF9-05A09F19628B}"/>
            </a:ext>
          </a:extLst>
        </xdr:cNvPr>
        <xdr:cNvSpPr txBox="1"/>
      </xdr:nvSpPr>
      <xdr:spPr>
        <a:xfrm>
          <a:off x="22199600" y="1832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131699</xdr:rowOff>
    </xdr:from>
    <xdr:to>
      <xdr:col>112</xdr:col>
      <xdr:colOff>38100</xdr:colOff>
      <xdr:row>108</xdr:row>
      <xdr:rowOff>61849</xdr:rowOff>
    </xdr:to>
    <xdr:sp macro="" textlink="">
      <xdr:nvSpPr>
        <xdr:cNvPr id="863" name="楕円 862">
          <a:extLst>
            <a:ext uri="{FF2B5EF4-FFF2-40B4-BE49-F238E27FC236}">
              <a16:creationId xmlns:a16="http://schemas.microsoft.com/office/drawing/2014/main" id="{7C4D0639-7F9E-48ED-B755-33F4DD075347}"/>
            </a:ext>
          </a:extLst>
        </xdr:cNvPr>
        <xdr:cNvSpPr/>
      </xdr:nvSpPr>
      <xdr:spPr>
        <a:xfrm>
          <a:off x="21272500" y="1847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6314</xdr:rowOff>
    </xdr:from>
    <xdr:to>
      <xdr:col>116</xdr:col>
      <xdr:colOff>63500</xdr:colOff>
      <xdr:row>108</xdr:row>
      <xdr:rowOff>11049</xdr:rowOff>
    </xdr:to>
    <xdr:cxnSp macro="">
      <xdr:nvCxnSpPr>
        <xdr:cNvPr id="864" name="直線コネクタ 863">
          <a:extLst>
            <a:ext uri="{FF2B5EF4-FFF2-40B4-BE49-F238E27FC236}">
              <a16:creationId xmlns:a16="http://schemas.microsoft.com/office/drawing/2014/main" id="{D9CAA088-5EA1-4142-9171-A1339C6B246C}"/>
            </a:ext>
          </a:extLst>
        </xdr:cNvPr>
        <xdr:cNvCxnSpPr/>
      </xdr:nvCxnSpPr>
      <xdr:spPr>
        <a:xfrm flipV="1">
          <a:off x="21323300" y="18522914"/>
          <a:ext cx="8382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907</xdr:rowOff>
    </xdr:from>
    <xdr:to>
      <xdr:col>107</xdr:col>
      <xdr:colOff>101600</xdr:colOff>
      <xdr:row>108</xdr:row>
      <xdr:rowOff>102507</xdr:rowOff>
    </xdr:to>
    <xdr:sp macro="" textlink="">
      <xdr:nvSpPr>
        <xdr:cNvPr id="865" name="楕円 864">
          <a:extLst>
            <a:ext uri="{FF2B5EF4-FFF2-40B4-BE49-F238E27FC236}">
              <a16:creationId xmlns:a16="http://schemas.microsoft.com/office/drawing/2014/main" id="{A8A02AD3-DAB2-44CF-AD13-F830C4218815}"/>
            </a:ext>
          </a:extLst>
        </xdr:cNvPr>
        <xdr:cNvSpPr/>
      </xdr:nvSpPr>
      <xdr:spPr>
        <a:xfrm>
          <a:off x="20383500" y="18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11049</xdr:rowOff>
    </xdr:from>
    <xdr:to>
      <xdr:col>111</xdr:col>
      <xdr:colOff>177800</xdr:colOff>
      <xdr:row>108</xdr:row>
      <xdr:rowOff>51707</xdr:rowOff>
    </xdr:to>
    <xdr:cxnSp macro="">
      <xdr:nvCxnSpPr>
        <xdr:cNvPr id="866" name="直線コネクタ 865">
          <a:extLst>
            <a:ext uri="{FF2B5EF4-FFF2-40B4-BE49-F238E27FC236}">
              <a16:creationId xmlns:a16="http://schemas.microsoft.com/office/drawing/2014/main" id="{205A0E65-CD6F-4AF5-94A0-954F35BD7595}"/>
            </a:ext>
          </a:extLst>
        </xdr:cNvPr>
        <xdr:cNvCxnSpPr/>
      </xdr:nvCxnSpPr>
      <xdr:spPr>
        <a:xfrm flipV="1">
          <a:off x="20434300" y="18527649"/>
          <a:ext cx="889000" cy="4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5479</xdr:rowOff>
    </xdr:from>
    <xdr:to>
      <xdr:col>102</xdr:col>
      <xdr:colOff>165100</xdr:colOff>
      <xdr:row>108</xdr:row>
      <xdr:rowOff>107079</xdr:rowOff>
    </xdr:to>
    <xdr:sp macro="" textlink="">
      <xdr:nvSpPr>
        <xdr:cNvPr id="867" name="楕円 866">
          <a:extLst>
            <a:ext uri="{FF2B5EF4-FFF2-40B4-BE49-F238E27FC236}">
              <a16:creationId xmlns:a16="http://schemas.microsoft.com/office/drawing/2014/main" id="{8DE3B20E-62F7-4413-BB75-1263A7C82B84}"/>
            </a:ext>
          </a:extLst>
        </xdr:cNvPr>
        <xdr:cNvSpPr/>
      </xdr:nvSpPr>
      <xdr:spPr>
        <a:xfrm>
          <a:off x="19494500" y="1852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51707</xdr:rowOff>
    </xdr:from>
    <xdr:to>
      <xdr:col>107</xdr:col>
      <xdr:colOff>50800</xdr:colOff>
      <xdr:row>108</xdr:row>
      <xdr:rowOff>56279</xdr:rowOff>
    </xdr:to>
    <xdr:cxnSp macro="">
      <xdr:nvCxnSpPr>
        <xdr:cNvPr id="868" name="直線コネクタ 867">
          <a:extLst>
            <a:ext uri="{FF2B5EF4-FFF2-40B4-BE49-F238E27FC236}">
              <a16:creationId xmlns:a16="http://schemas.microsoft.com/office/drawing/2014/main" id="{7F4DE905-000D-4147-9E72-D57866215FCE}"/>
            </a:ext>
          </a:extLst>
        </xdr:cNvPr>
        <xdr:cNvCxnSpPr/>
      </xdr:nvCxnSpPr>
      <xdr:spPr>
        <a:xfrm flipV="1">
          <a:off x="19545300" y="1856830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135762</xdr:rowOff>
    </xdr:from>
    <xdr:ext cx="469744" cy="259045"/>
    <xdr:sp macro="" textlink="">
      <xdr:nvSpPr>
        <xdr:cNvPr id="869" name="n_1aveValue【庁舎】&#10;一人当たり面積">
          <a:extLst>
            <a:ext uri="{FF2B5EF4-FFF2-40B4-BE49-F238E27FC236}">
              <a16:creationId xmlns:a16="http://schemas.microsoft.com/office/drawing/2014/main" id="{21A1DC36-BFBA-45E3-8FBD-83789D413D64}"/>
            </a:ext>
          </a:extLst>
        </xdr:cNvPr>
        <xdr:cNvSpPr txBox="1"/>
      </xdr:nvSpPr>
      <xdr:spPr>
        <a:xfrm>
          <a:off x="21075727" y="1865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150947</xdr:rowOff>
    </xdr:from>
    <xdr:ext cx="469744" cy="259045"/>
    <xdr:sp macro="" textlink="">
      <xdr:nvSpPr>
        <xdr:cNvPr id="870" name="n_2aveValue【庁舎】&#10;一人当たり面積">
          <a:extLst>
            <a:ext uri="{FF2B5EF4-FFF2-40B4-BE49-F238E27FC236}">
              <a16:creationId xmlns:a16="http://schemas.microsoft.com/office/drawing/2014/main" id="{A386EBB3-14B0-49F9-9BA8-A720EC85C0D6}"/>
            </a:ext>
          </a:extLst>
        </xdr:cNvPr>
        <xdr:cNvSpPr txBox="1"/>
      </xdr:nvSpPr>
      <xdr:spPr>
        <a:xfrm>
          <a:off x="20199427" y="186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143600</xdr:rowOff>
    </xdr:from>
    <xdr:ext cx="469744" cy="259045"/>
    <xdr:sp macro="" textlink="">
      <xdr:nvSpPr>
        <xdr:cNvPr id="871" name="n_3aveValue【庁舎】&#10;一人当たり面積">
          <a:extLst>
            <a:ext uri="{FF2B5EF4-FFF2-40B4-BE49-F238E27FC236}">
              <a16:creationId xmlns:a16="http://schemas.microsoft.com/office/drawing/2014/main" id="{5C820FC3-A5C3-4DF1-8C4A-BD7C7D7B4555}"/>
            </a:ext>
          </a:extLst>
        </xdr:cNvPr>
        <xdr:cNvSpPr txBox="1"/>
      </xdr:nvSpPr>
      <xdr:spPr>
        <a:xfrm>
          <a:off x="19310427" y="1866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78376</xdr:rowOff>
    </xdr:from>
    <xdr:ext cx="469744" cy="259045"/>
    <xdr:sp macro="" textlink="">
      <xdr:nvSpPr>
        <xdr:cNvPr id="872" name="n_1mainValue【庁舎】&#10;一人当たり面積">
          <a:extLst>
            <a:ext uri="{FF2B5EF4-FFF2-40B4-BE49-F238E27FC236}">
              <a16:creationId xmlns:a16="http://schemas.microsoft.com/office/drawing/2014/main" id="{AEF759EE-8037-41F0-83A1-29FE2F6EE47C}"/>
            </a:ext>
          </a:extLst>
        </xdr:cNvPr>
        <xdr:cNvSpPr txBox="1"/>
      </xdr:nvSpPr>
      <xdr:spPr>
        <a:xfrm>
          <a:off x="21075727" y="1825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119034</xdr:rowOff>
    </xdr:from>
    <xdr:ext cx="469744" cy="259045"/>
    <xdr:sp macro="" textlink="">
      <xdr:nvSpPr>
        <xdr:cNvPr id="873" name="n_2mainValue【庁舎】&#10;一人当たり面積">
          <a:extLst>
            <a:ext uri="{FF2B5EF4-FFF2-40B4-BE49-F238E27FC236}">
              <a16:creationId xmlns:a16="http://schemas.microsoft.com/office/drawing/2014/main" id="{DA1BFB71-7919-4184-A36D-6312900CF0A3}"/>
            </a:ext>
          </a:extLst>
        </xdr:cNvPr>
        <xdr:cNvSpPr txBox="1"/>
      </xdr:nvSpPr>
      <xdr:spPr>
        <a:xfrm>
          <a:off x="20199427" y="1829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123606</xdr:rowOff>
    </xdr:from>
    <xdr:ext cx="469744" cy="259045"/>
    <xdr:sp macro="" textlink="">
      <xdr:nvSpPr>
        <xdr:cNvPr id="874" name="n_3mainValue【庁舎】&#10;一人当たり面積">
          <a:extLst>
            <a:ext uri="{FF2B5EF4-FFF2-40B4-BE49-F238E27FC236}">
              <a16:creationId xmlns:a16="http://schemas.microsoft.com/office/drawing/2014/main" id="{A04577CF-2618-404D-8597-65110B596A14}"/>
            </a:ext>
          </a:extLst>
        </xdr:cNvPr>
        <xdr:cNvSpPr txBox="1"/>
      </xdr:nvSpPr>
      <xdr:spPr>
        <a:xfrm>
          <a:off x="19310427" y="1829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5" name="正方形/長方形 874">
          <a:extLst>
            <a:ext uri="{FF2B5EF4-FFF2-40B4-BE49-F238E27FC236}">
              <a16:creationId xmlns:a16="http://schemas.microsoft.com/office/drawing/2014/main" id="{03BB9511-EAA5-4886-AAFD-FA86324A267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6" name="正方形/長方形 875">
          <a:extLst>
            <a:ext uri="{FF2B5EF4-FFF2-40B4-BE49-F238E27FC236}">
              <a16:creationId xmlns:a16="http://schemas.microsoft.com/office/drawing/2014/main" id="{80A9D586-CA09-499A-BD54-2635F2FFB12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7" name="テキスト ボックス 876">
          <a:extLst>
            <a:ext uri="{FF2B5EF4-FFF2-40B4-BE49-F238E27FC236}">
              <a16:creationId xmlns:a16="http://schemas.microsoft.com/office/drawing/2014/main" id="{E7E270B7-245D-4402-8A18-B0396E98129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9</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月に建築された図書館は町内に１つであり木造の建物であるため、耐用年数が短く減価償却率が</a:t>
          </a:r>
          <a:r>
            <a:rPr kumimoji="1" lang="en-US" altLang="ja-JP" sz="1300">
              <a:solidFill>
                <a:schemeClr val="tx1"/>
              </a:solidFill>
              <a:latin typeface="ＭＳ Ｐゴシック" panose="020B0600070205080204" pitchFamily="50" charset="-128"/>
              <a:ea typeface="ＭＳ Ｐゴシック" panose="020B0600070205080204" pitchFamily="50" charset="-128"/>
            </a:rPr>
            <a:t>92.4</a:t>
          </a:r>
          <a:r>
            <a:rPr kumimoji="1" lang="ja-JP" altLang="en-US" sz="1300">
              <a:solidFill>
                <a:schemeClr val="tx1"/>
              </a:solidFill>
              <a:latin typeface="ＭＳ Ｐゴシック" panose="020B0600070205080204" pitchFamily="50" charset="-128"/>
              <a:ea typeface="ＭＳ Ｐゴシック" panose="020B0600070205080204" pitchFamily="50" charset="-128"/>
            </a:rPr>
            <a:t>％と非常に高い。</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また、福祉施設の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つである入野福祉館は木造であり、耐用年数を超えていることから、非常に高くなっている。福祉施設であるもう</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つの養護老人ホームも、鉄筋コンクリート造ではあるが昭和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57</a:t>
          </a:r>
          <a:r>
            <a:rPr kumimoji="1" lang="ja-JP" altLang="en-US" sz="1300">
              <a:solidFill>
                <a:schemeClr val="tx1"/>
              </a:solidFill>
              <a:latin typeface="ＭＳ Ｐゴシック" panose="020B0600070205080204" pitchFamily="50" charset="-128"/>
              <a:ea typeface="ＭＳ Ｐゴシック" panose="020B0600070205080204" pitchFamily="50" charset="-128"/>
            </a:rPr>
            <a:t>年３月に建築されたため、減価償却率が高くなっている。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消防施設は、消防庁舎を平成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28</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年度に建て替えを行ったため、減価償却率が</a:t>
          </a:r>
          <a:r>
            <a:rPr kumimoji="1" lang="en-US" altLang="ja-JP" sz="1300">
              <a:solidFill>
                <a:schemeClr val="tx1"/>
              </a:solidFill>
              <a:latin typeface="ＭＳ Ｐゴシック" panose="020B0600070205080204" pitchFamily="50" charset="-128"/>
              <a:ea typeface="ＭＳ Ｐゴシック" panose="020B0600070205080204" pitchFamily="50" charset="-128"/>
            </a:rPr>
            <a:t>58.4</a:t>
          </a:r>
          <a:r>
            <a:rPr kumimoji="1" lang="ja-JP" altLang="en-US" sz="1300">
              <a:solidFill>
                <a:schemeClr val="tx1"/>
              </a:solidFill>
              <a:latin typeface="ＭＳ Ｐゴシック" panose="020B0600070205080204" pitchFamily="50" charset="-128"/>
              <a:ea typeface="ＭＳ Ｐゴシック" panose="020B0600070205080204" pitchFamily="50" charset="-128"/>
            </a:rPr>
            <a:t>％から大幅に低下し、平成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年度で</a:t>
          </a:r>
          <a:r>
            <a:rPr kumimoji="1" lang="en-US" altLang="ja-JP" sz="1300">
              <a:solidFill>
                <a:schemeClr val="tx1"/>
              </a:solidFill>
              <a:latin typeface="ＭＳ Ｐゴシック" panose="020B0600070205080204" pitchFamily="50" charset="-128"/>
              <a:ea typeface="ＭＳ Ｐゴシック" panose="020B0600070205080204" pitchFamily="50" charset="-128"/>
            </a:rPr>
            <a:t>19.9</a:t>
          </a:r>
          <a:r>
            <a:rPr kumimoji="1" lang="ja-JP" altLang="en-US" sz="1300">
              <a:solidFill>
                <a:schemeClr val="tx1"/>
              </a:solidFill>
              <a:latin typeface="ＭＳ Ｐゴシック" panose="020B0600070205080204" pitchFamily="50" charset="-128"/>
              <a:ea typeface="ＭＳ Ｐゴシック" panose="020B0600070205080204" pitchFamily="50" charset="-128"/>
            </a:rPr>
            <a:t>％へと低下した。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庁舎においては、支所の老朽化により面河支所、柳谷支所が既存施設へ移転した。引き続き公共施設等総合管理計画に基づき、保有施設の総量縮減、統廃合・複合化を推進し、更新整備に要する経費を抑制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8,340
8,297
583.69
9,411,572
8,414,402
664,400
5,567,436
8,190,222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人口減少や</a:t>
          </a:r>
          <a:r>
            <a:rPr kumimoji="1" lang="en-US" altLang="ja-JP" sz="1100">
              <a:solidFill>
                <a:schemeClr val="tx1"/>
              </a:solidFill>
              <a:latin typeface="ＭＳ Ｐゴシック" panose="020B0600070205080204" pitchFamily="50" charset="-128"/>
              <a:ea typeface="ＭＳ Ｐゴシック" panose="020B0600070205080204" pitchFamily="50" charset="-128"/>
            </a:rPr>
            <a:t>47%</a:t>
          </a:r>
          <a:r>
            <a:rPr kumimoji="1" lang="ja-JP" altLang="en-US" sz="1100">
              <a:solidFill>
                <a:schemeClr val="tx1"/>
              </a:solidFill>
              <a:latin typeface="ＭＳ Ｐゴシック" panose="020B0600070205080204" pitchFamily="50" charset="-128"/>
              <a:ea typeface="ＭＳ Ｐゴシック" panose="020B0600070205080204" pitchFamily="50" charset="-128"/>
            </a:rPr>
            <a:t>を超える高齢化率に加え、基幹産業である農林業の低迷が依然として続き、財政基盤も弱く全国市町村平均や類似団体を大きく下回っている。歳出面では、職階の短縮、一般職</a:t>
          </a:r>
          <a:r>
            <a:rPr kumimoji="1" lang="en-US" altLang="ja-JP" sz="1100">
              <a:solidFill>
                <a:schemeClr val="tx1"/>
              </a:solidFill>
              <a:latin typeface="ＭＳ Ｐゴシック" panose="020B0600070205080204" pitchFamily="50" charset="-128"/>
              <a:ea typeface="ＭＳ Ｐゴシック" panose="020B0600070205080204" pitchFamily="50" charset="-128"/>
            </a:rPr>
            <a:t>5%</a:t>
          </a:r>
          <a:r>
            <a:rPr kumimoji="1" lang="ja-JP" altLang="en-US" sz="1100">
              <a:solidFill>
                <a:schemeClr val="tx1"/>
              </a:solidFill>
              <a:latin typeface="ＭＳ Ｐゴシック" panose="020B0600070205080204" pitchFamily="50" charset="-128"/>
              <a:ea typeface="ＭＳ Ｐゴシック" panose="020B0600070205080204" pitchFamily="50" charset="-128"/>
            </a:rPr>
            <a:t>給与カット、特別職の一部報酬減等による人件費削減、歳入面においては、分担金・負担金を見直すことや税・使用料の収納率の向上に取り組んできたが、今後においても、財政規模に応じた職員数の適正化や農林業の基盤整備による生産量の拡大に努め、「いつまでも住み続けたい、住んでみたいまちづくり」を展開しつつ、財政改善実行プランに基づき健全化を図る必要がある。</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0" name="直線コネクタ 69"/>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3" name="直線コネクタ 72"/>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4" name="フローチャート: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75" name="テキスト ボックス 74"/>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9978</xdr:rowOff>
    </xdr:to>
    <xdr:cxnSp macro="">
      <xdr:nvCxnSpPr>
        <xdr:cNvPr id="76" name="直線コネクタ 75"/>
        <xdr:cNvCxnSpPr/>
      </xdr:nvCxnSpPr>
      <xdr:spPr>
        <a:xfrm flipV="1">
          <a:off x="2336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9978</xdr:rowOff>
    </xdr:from>
    <xdr:to>
      <xdr:col>11</xdr:col>
      <xdr:colOff>31750</xdr:colOff>
      <xdr:row>44</xdr:row>
      <xdr:rowOff>9978</xdr:rowOff>
    </xdr:to>
    <xdr:cxnSp macro="">
      <xdr:nvCxnSpPr>
        <xdr:cNvPr id="79" name="直線コネクタ 78"/>
        <xdr:cNvCxnSpPr/>
      </xdr:nvCxnSpPr>
      <xdr:spPr>
        <a:xfrm>
          <a:off x="1447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164193</xdr:rowOff>
    </xdr:from>
    <xdr:to>
      <xdr:col>11</xdr:col>
      <xdr:colOff>82550</xdr:colOff>
      <xdr:row>43</xdr:row>
      <xdr:rowOff>94343</xdr:rowOff>
    </xdr:to>
    <xdr:sp macro="" textlink="">
      <xdr:nvSpPr>
        <xdr:cNvPr id="80" name="フローチャート: 判断 79"/>
        <xdr:cNvSpPr/>
      </xdr:nvSpPr>
      <xdr:spPr>
        <a:xfrm>
          <a:off x="2286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104520</xdr:rowOff>
    </xdr:from>
    <xdr:ext cx="762000" cy="259045"/>
    <xdr:sp macro="" textlink="">
      <xdr:nvSpPr>
        <xdr:cNvPr id="81" name="テキスト ボックス 80"/>
        <xdr:cNvSpPr txBox="1"/>
      </xdr:nvSpPr>
      <xdr:spPr>
        <a:xfrm>
          <a:off x="1955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82" name="フローチャート: 判断 81"/>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138992</xdr:rowOff>
    </xdr:from>
    <xdr:ext cx="762000" cy="259045"/>
    <xdr:sp macro="" textlink="">
      <xdr:nvSpPr>
        <xdr:cNvPr id="83" name="テキスト ボックス 82"/>
        <xdr:cNvSpPr txBox="1"/>
      </xdr:nvSpPr>
      <xdr:spPr>
        <a:xfrm>
          <a:off x="1066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9270</xdr:rowOff>
    </xdr:from>
    <xdr:ext cx="762000" cy="259045"/>
    <xdr:sp macro="" textlink="">
      <xdr:nvSpPr>
        <xdr:cNvPr id="90" name="財政力該当値テキスト"/>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2" name="テキスト ボックス 91"/>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4" name="テキスト ボックス 93"/>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130628</xdr:rowOff>
    </xdr:from>
    <xdr:to>
      <xdr:col>11</xdr:col>
      <xdr:colOff>82550</xdr:colOff>
      <xdr:row>44</xdr:row>
      <xdr:rowOff>60778</xdr:rowOff>
    </xdr:to>
    <xdr:sp macro="" textlink="">
      <xdr:nvSpPr>
        <xdr:cNvPr id="95" name="楕円 94"/>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45555</xdr:rowOff>
    </xdr:from>
    <xdr:ext cx="762000" cy="259045"/>
    <xdr:sp macro="" textlink="">
      <xdr:nvSpPr>
        <xdr:cNvPr id="96" name="テキスト ボックス 95"/>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130628</xdr:rowOff>
    </xdr:from>
    <xdr:to>
      <xdr:col>7</xdr:col>
      <xdr:colOff>31750</xdr:colOff>
      <xdr:row>44</xdr:row>
      <xdr:rowOff>60778</xdr:rowOff>
    </xdr:to>
    <xdr:sp macro="" textlink="">
      <xdr:nvSpPr>
        <xdr:cNvPr id="97" name="楕円 96"/>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45555</xdr:rowOff>
    </xdr:from>
    <xdr:ext cx="762000" cy="259045"/>
    <xdr:sp macro="" textlink="">
      <xdr:nvSpPr>
        <xdr:cNvPr id="98" name="テキスト ボックス 97"/>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05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050">
              <a:solidFill>
                <a:schemeClr val="tx1"/>
              </a:solidFill>
              <a:latin typeface="ＭＳ Ｐゴシック" panose="020B0600070205080204" pitchFamily="50" charset="-128"/>
              <a:ea typeface="ＭＳ Ｐゴシック" panose="020B0600070205080204" pitchFamily="50" charset="-128"/>
            </a:rPr>
            <a:t>30</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年度は前年度から</a:t>
          </a:r>
          <a:r>
            <a:rPr kumimoji="1" lang="en-US" altLang="ja-JP" sz="1050">
              <a:solidFill>
                <a:schemeClr val="tx1"/>
              </a:solidFill>
              <a:latin typeface="ＭＳ Ｐゴシック" panose="020B0600070205080204" pitchFamily="50" charset="-128"/>
              <a:ea typeface="ＭＳ Ｐゴシック" panose="020B0600070205080204" pitchFamily="50" charset="-128"/>
            </a:rPr>
            <a:t>1.6%</a:t>
          </a:r>
          <a:r>
            <a:rPr kumimoji="1" lang="ja-JP" altLang="en-US" sz="1050">
              <a:solidFill>
                <a:schemeClr val="tx1"/>
              </a:solidFill>
              <a:latin typeface="ＭＳ Ｐゴシック" panose="020B0600070205080204" pitchFamily="50" charset="-128"/>
              <a:ea typeface="ＭＳ Ｐゴシック" panose="020B0600070205080204" pitchFamily="50" charset="-128"/>
            </a:rPr>
            <a:t>上昇し</a:t>
          </a:r>
          <a:r>
            <a:rPr kumimoji="1" lang="en-US" altLang="ja-JP" sz="1050">
              <a:solidFill>
                <a:schemeClr val="tx1"/>
              </a:solidFill>
              <a:latin typeface="ＭＳ Ｐゴシック" panose="020B0600070205080204" pitchFamily="50" charset="-128"/>
              <a:ea typeface="ＭＳ Ｐゴシック" panose="020B0600070205080204" pitchFamily="50" charset="-128"/>
            </a:rPr>
            <a:t>88.9%</a:t>
          </a:r>
          <a:r>
            <a:rPr kumimoji="1" lang="ja-JP" altLang="en-US" sz="1050">
              <a:solidFill>
                <a:schemeClr val="tx1"/>
              </a:solidFill>
              <a:latin typeface="ＭＳ Ｐゴシック" panose="020B0600070205080204" pitchFamily="50" charset="-128"/>
              <a:ea typeface="ＭＳ Ｐゴシック" panose="020B0600070205080204" pitchFamily="50" charset="-128"/>
            </a:rPr>
            <a:t>となった。</a:t>
          </a:r>
        </a:p>
        <a:p>
          <a:r>
            <a:rPr kumimoji="1" lang="ja-JP" altLang="en-US" sz="1050">
              <a:solidFill>
                <a:srgbClr val="FF0000"/>
              </a:solidFill>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普通交付税の減額によるもののほか、補助費の増額が経常収支比率の上昇の主な原因として影響している。　普通交付税は、対前年比で</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％）減少し、維持補修費が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18.0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％）増額、補助費は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13.7</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％）と大幅に増額した。前年度の上昇の主な要因であった物件費は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12.9</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％）、扶助費は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21.0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％）の大幅減となったが、特に普通交付税の減額の影響が大きく経常収支比率は上昇した。</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50">
              <a:solidFill>
                <a:srgbClr val="FF0000"/>
              </a:solidFill>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人口は減少するものの今後必要となるコストは一定の規模を維持し続けるものと予想され、また施設の老朽化が深刻であり、将来にわたってコストの削減が図られるよう、公共施設等総合管理計画に基づいて施設の適正化を図っていく必要がある。さらに、経常収支比率の算定を大きく左右する普通交付税の段階的削減が実施されており今後の普通交付税が確実に減少していくため、より一層歳出規模の適正化を進めていかなければならない。</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65532</xdr:rowOff>
    </xdr:to>
    <xdr:cxnSp macro="">
      <xdr:nvCxnSpPr>
        <xdr:cNvPr id="126" name="直線コネクタ 125"/>
        <xdr:cNvCxnSpPr/>
      </xdr:nvCxnSpPr>
      <xdr:spPr>
        <a:xfrm flipV="1">
          <a:off x="4953000" y="10283444"/>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7"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8" name="直線コネクタ 127"/>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9" name="財政構造の弾力性最大値テキスト"/>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0" name="直線コネクタ 129"/>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104648</xdr:rowOff>
    </xdr:from>
    <xdr:to>
      <xdr:col>23</xdr:col>
      <xdr:colOff>133350</xdr:colOff>
      <xdr:row>64</xdr:row>
      <xdr:rowOff>10414</xdr:rowOff>
    </xdr:to>
    <xdr:cxnSp macro="">
      <xdr:nvCxnSpPr>
        <xdr:cNvPr id="131" name="直線コネクタ 130"/>
        <xdr:cNvCxnSpPr/>
      </xdr:nvCxnSpPr>
      <xdr:spPr>
        <a:xfrm>
          <a:off x="4114800" y="1090599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2" name="財政構造の弾力性平均値テキスト"/>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3" name="フローチャート: 判断 132"/>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97536</xdr:rowOff>
    </xdr:from>
    <xdr:to>
      <xdr:col>19</xdr:col>
      <xdr:colOff>133350</xdr:colOff>
      <xdr:row>63</xdr:row>
      <xdr:rowOff>104648</xdr:rowOff>
    </xdr:to>
    <xdr:cxnSp macro="">
      <xdr:nvCxnSpPr>
        <xdr:cNvPr id="134" name="直線コネクタ 133"/>
        <xdr:cNvCxnSpPr/>
      </xdr:nvCxnSpPr>
      <xdr:spPr>
        <a:xfrm>
          <a:off x="3225800" y="10727436"/>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5588</xdr:rowOff>
    </xdr:from>
    <xdr:to>
      <xdr:col>19</xdr:col>
      <xdr:colOff>184150</xdr:colOff>
      <xdr:row>63</xdr:row>
      <xdr:rowOff>107188</xdr:rowOff>
    </xdr:to>
    <xdr:sp macro="" textlink="">
      <xdr:nvSpPr>
        <xdr:cNvPr id="135" name="フローチャート: 判断 134"/>
        <xdr:cNvSpPr/>
      </xdr:nvSpPr>
      <xdr:spPr>
        <a:xfrm>
          <a:off x="4064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117365</xdr:rowOff>
    </xdr:from>
    <xdr:ext cx="736600" cy="259045"/>
    <xdr:sp macro="" textlink="">
      <xdr:nvSpPr>
        <xdr:cNvPr id="136" name="テキスト ボックス 135"/>
        <xdr:cNvSpPr txBox="1"/>
      </xdr:nvSpPr>
      <xdr:spPr>
        <a:xfrm>
          <a:off x="3733800" y="1057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153162</xdr:rowOff>
    </xdr:from>
    <xdr:to>
      <xdr:col>15</xdr:col>
      <xdr:colOff>82550</xdr:colOff>
      <xdr:row>62</xdr:row>
      <xdr:rowOff>97536</xdr:rowOff>
    </xdr:to>
    <xdr:cxnSp macro="">
      <xdr:nvCxnSpPr>
        <xdr:cNvPr id="137" name="直線コネクタ 136"/>
        <xdr:cNvCxnSpPr/>
      </xdr:nvCxnSpPr>
      <xdr:spPr>
        <a:xfrm>
          <a:off x="2336800" y="1061161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153162</xdr:rowOff>
    </xdr:from>
    <xdr:to>
      <xdr:col>11</xdr:col>
      <xdr:colOff>31750</xdr:colOff>
      <xdr:row>63</xdr:row>
      <xdr:rowOff>22606</xdr:rowOff>
    </xdr:to>
    <xdr:cxnSp macro="">
      <xdr:nvCxnSpPr>
        <xdr:cNvPr id="140" name="直線コネクタ 139"/>
        <xdr:cNvCxnSpPr/>
      </xdr:nvCxnSpPr>
      <xdr:spPr>
        <a:xfrm flipV="1">
          <a:off x="1447800" y="10611612"/>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155448</xdr:rowOff>
    </xdr:from>
    <xdr:to>
      <xdr:col>11</xdr:col>
      <xdr:colOff>82550</xdr:colOff>
      <xdr:row>62</xdr:row>
      <xdr:rowOff>85598</xdr:rowOff>
    </xdr:to>
    <xdr:sp macro="" textlink="">
      <xdr:nvSpPr>
        <xdr:cNvPr id="141" name="フローチャート: 判断 140"/>
        <xdr:cNvSpPr/>
      </xdr:nvSpPr>
      <xdr:spPr>
        <a:xfrm>
          <a:off x="2286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70375</xdr:rowOff>
    </xdr:from>
    <xdr:ext cx="762000" cy="259045"/>
    <xdr:sp macro="" textlink="">
      <xdr:nvSpPr>
        <xdr:cNvPr id="142" name="テキスト ボックス 141"/>
        <xdr:cNvSpPr txBox="1"/>
      </xdr:nvSpPr>
      <xdr:spPr>
        <a:xfrm>
          <a:off x="1955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3" name="フローチャート: 判断 142"/>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44" name="テキスト ボックス 143"/>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50" name="楕円 149"/>
        <xdr:cNvSpPr/>
      </xdr:nvSpPr>
      <xdr:spPr>
        <a:xfrm>
          <a:off x="49022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103141</xdr:rowOff>
    </xdr:from>
    <xdr:ext cx="762000" cy="259045"/>
    <xdr:sp macro="" textlink="">
      <xdr:nvSpPr>
        <xdr:cNvPr id="151" name="財政構造の弾力性該当値テキスト"/>
        <xdr:cNvSpPr txBox="1"/>
      </xdr:nvSpPr>
      <xdr:spPr>
        <a:xfrm>
          <a:off x="5041900" y="1090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53848</xdr:rowOff>
    </xdr:from>
    <xdr:to>
      <xdr:col>19</xdr:col>
      <xdr:colOff>184150</xdr:colOff>
      <xdr:row>63</xdr:row>
      <xdr:rowOff>155448</xdr:rowOff>
    </xdr:to>
    <xdr:sp macro="" textlink="">
      <xdr:nvSpPr>
        <xdr:cNvPr id="152" name="楕円 151"/>
        <xdr:cNvSpPr/>
      </xdr:nvSpPr>
      <xdr:spPr>
        <a:xfrm>
          <a:off x="4064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140225</xdr:rowOff>
    </xdr:from>
    <xdr:ext cx="736600" cy="259045"/>
    <xdr:sp macro="" textlink="">
      <xdr:nvSpPr>
        <xdr:cNvPr id="153" name="テキスト ボックス 152"/>
        <xdr:cNvSpPr txBox="1"/>
      </xdr:nvSpPr>
      <xdr:spPr>
        <a:xfrm>
          <a:off x="3733800" y="10941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46736</xdr:rowOff>
    </xdr:from>
    <xdr:to>
      <xdr:col>15</xdr:col>
      <xdr:colOff>133350</xdr:colOff>
      <xdr:row>62</xdr:row>
      <xdr:rowOff>148336</xdr:rowOff>
    </xdr:to>
    <xdr:sp macro="" textlink="">
      <xdr:nvSpPr>
        <xdr:cNvPr id="154" name="楕円 153"/>
        <xdr:cNvSpPr/>
      </xdr:nvSpPr>
      <xdr:spPr>
        <a:xfrm>
          <a:off x="3175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158513</xdr:rowOff>
    </xdr:from>
    <xdr:ext cx="762000" cy="259045"/>
    <xdr:sp macro="" textlink="">
      <xdr:nvSpPr>
        <xdr:cNvPr id="155" name="テキスト ボックス 154"/>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102362</xdr:rowOff>
    </xdr:from>
    <xdr:to>
      <xdr:col>11</xdr:col>
      <xdr:colOff>82550</xdr:colOff>
      <xdr:row>62</xdr:row>
      <xdr:rowOff>32512</xdr:rowOff>
    </xdr:to>
    <xdr:sp macro="" textlink="">
      <xdr:nvSpPr>
        <xdr:cNvPr id="156" name="楕円 155"/>
        <xdr:cNvSpPr/>
      </xdr:nvSpPr>
      <xdr:spPr>
        <a:xfrm>
          <a:off x="2286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42689</xdr:rowOff>
    </xdr:from>
    <xdr:ext cx="762000" cy="259045"/>
    <xdr:sp macro="" textlink="">
      <xdr:nvSpPr>
        <xdr:cNvPr id="157" name="テキスト ボックス 156"/>
        <xdr:cNvSpPr txBox="1"/>
      </xdr:nvSpPr>
      <xdr:spPr>
        <a:xfrm>
          <a:off x="1955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58" name="楕円 157"/>
        <xdr:cNvSpPr/>
      </xdr:nvSpPr>
      <xdr:spPr>
        <a:xfrm>
          <a:off x="1397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58183</xdr:rowOff>
    </xdr:from>
    <xdr:ext cx="762000" cy="259045"/>
    <xdr:sp macro="" textlink="">
      <xdr:nvSpPr>
        <xdr:cNvPr id="159" name="テキスト ボックス 158"/>
        <xdr:cNvSpPr txBox="1"/>
      </xdr:nvSpPr>
      <xdr:spPr>
        <a:xfrm>
          <a:off x="1066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[376,124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主に人件費が要因となり、全国平均や県平均と比較しても約</a:t>
          </a:r>
          <a:r>
            <a:rPr kumimoji="1" lang="en-US" altLang="ja-JP" sz="1100">
              <a:solidFill>
                <a:schemeClr val="tx1"/>
              </a:solidFill>
              <a:latin typeface="ＭＳ Ｐゴシック" panose="020B0600070205080204" pitchFamily="50" charset="-128"/>
              <a:ea typeface="ＭＳ Ｐゴシック" panose="020B0600070205080204" pitchFamily="50" charset="-128"/>
            </a:rPr>
            <a:t>3</a:t>
          </a:r>
          <a:r>
            <a:rPr kumimoji="1" lang="ja-JP" altLang="en-US" sz="1100">
              <a:solidFill>
                <a:schemeClr val="tx1"/>
              </a:solidFill>
              <a:latin typeface="ＭＳ Ｐゴシック" panose="020B0600070205080204" pitchFamily="50" charset="-128"/>
              <a:ea typeface="ＭＳ Ｐゴシック" panose="020B0600070205080204" pitchFamily="50" charset="-128"/>
            </a:rPr>
            <a:t>倍の決算額となっている。また昨年に引き続き、類似団体の中でも高い水準に位置している。主な要因としては、町村合併に伴い一部事務組合から引き継いだ消防本部、養護老人ホームやごみ処理施設等の運営を町独自で実施することとなったため、職員数が増加したことに伴う人件費や、その施設の維持管理費が増加したことなどが挙げられる。さらに、過疎・少子高齢化等に伴う人口減少により、人口一人当たりの決算額数値を引き上げ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67951</xdr:rowOff>
    </xdr:from>
    <xdr:to>
      <xdr:col>23</xdr:col>
      <xdr:colOff>133350</xdr:colOff>
      <xdr:row>90</xdr:row>
      <xdr:rowOff>38241</xdr:rowOff>
    </xdr:to>
    <xdr:cxnSp macro="">
      <xdr:nvCxnSpPr>
        <xdr:cNvPr id="189" name="直線コネクタ 188"/>
        <xdr:cNvCxnSpPr/>
      </xdr:nvCxnSpPr>
      <xdr:spPr>
        <a:xfrm flipV="1">
          <a:off x="4953000" y="13955401"/>
          <a:ext cx="0" cy="1513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10318</xdr:rowOff>
    </xdr:from>
    <xdr:ext cx="762000" cy="259045"/>
    <xdr:sp macro="" textlink="">
      <xdr:nvSpPr>
        <xdr:cNvPr id="190" name="人件費・物件費等の状況最小値テキスト"/>
        <xdr:cNvSpPr txBox="1"/>
      </xdr:nvSpPr>
      <xdr:spPr>
        <a:xfrm>
          <a:off x="5041900" y="154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38241</xdr:rowOff>
    </xdr:from>
    <xdr:to>
      <xdr:col>24</xdr:col>
      <xdr:colOff>12700</xdr:colOff>
      <xdr:row>90</xdr:row>
      <xdr:rowOff>38241</xdr:rowOff>
    </xdr:to>
    <xdr:cxnSp macro="">
      <xdr:nvCxnSpPr>
        <xdr:cNvPr id="191" name="直線コネクタ 190"/>
        <xdr:cNvCxnSpPr/>
      </xdr:nvCxnSpPr>
      <xdr:spPr>
        <a:xfrm>
          <a:off x="4864100" y="1546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154328</xdr:rowOff>
    </xdr:from>
    <xdr:ext cx="762000" cy="259045"/>
    <xdr:sp macro="" textlink="">
      <xdr:nvSpPr>
        <xdr:cNvPr id="192" name="人件費・物件費等の状況最大値テキスト"/>
        <xdr:cNvSpPr txBox="1"/>
      </xdr:nvSpPr>
      <xdr:spPr>
        <a:xfrm>
          <a:off x="5041900" y="136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67951</xdr:rowOff>
    </xdr:from>
    <xdr:to>
      <xdr:col>24</xdr:col>
      <xdr:colOff>12700</xdr:colOff>
      <xdr:row>81</xdr:row>
      <xdr:rowOff>67951</xdr:rowOff>
    </xdr:to>
    <xdr:cxnSp macro="">
      <xdr:nvCxnSpPr>
        <xdr:cNvPr id="193" name="直線コネクタ 192"/>
        <xdr:cNvCxnSpPr/>
      </xdr:nvCxnSpPr>
      <xdr:spPr>
        <a:xfrm>
          <a:off x="4864100" y="1395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166446</xdr:rowOff>
    </xdr:from>
    <xdr:to>
      <xdr:col>23</xdr:col>
      <xdr:colOff>133350</xdr:colOff>
      <xdr:row>87</xdr:row>
      <xdr:rowOff>50285</xdr:rowOff>
    </xdr:to>
    <xdr:cxnSp macro="">
      <xdr:nvCxnSpPr>
        <xdr:cNvPr id="194" name="直線コネクタ 193"/>
        <xdr:cNvCxnSpPr/>
      </xdr:nvCxnSpPr>
      <xdr:spPr>
        <a:xfrm flipV="1">
          <a:off x="4114800" y="14911146"/>
          <a:ext cx="838200" cy="5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113605</xdr:rowOff>
    </xdr:from>
    <xdr:ext cx="762000" cy="259045"/>
    <xdr:sp macro="" textlink="">
      <xdr:nvSpPr>
        <xdr:cNvPr id="195" name="人件費・物件費等の状況平均値テキスト"/>
        <xdr:cNvSpPr txBox="1"/>
      </xdr:nvSpPr>
      <xdr:spPr>
        <a:xfrm>
          <a:off x="5041900" y="1434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97078</xdr:rowOff>
    </xdr:from>
    <xdr:to>
      <xdr:col>23</xdr:col>
      <xdr:colOff>184150</xdr:colOff>
      <xdr:row>85</xdr:row>
      <xdr:rowOff>27228</xdr:rowOff>
    </xdr:to>
    <xdr:sp macro="" textlink="">
      <xdr:nvSpPr>
        <xdr:cNvPr id="196" name="フローチャート: 判断 195"/>
        <xdr:cNvSpPr/>
      </xdr:nvSpPr>
      <xdr:spPr>
        <a:xfrm>
          <a:off x="4902200" y="144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139646</xdr:rowOff>
    </xdr:from>
    <xdr:to>
      <xdr:col>19</xdr:col>
      <xdr:colOff>133350</xdr:colOff>
      <xdr:row>87</xdr:row>
      <xdr:rowOff>50285</xdr:rowOff>
    </xdr:to>
    <xdr:cxnSp macro="">
      <xdr:nvCxnSpPr>
        <xdr:cNvPr id="197" name="直線コネクタ 196"/>
        <xdr:cNvCxnSpPr/>
      </xdr:nvCxnSpPr>
      <xdr:spPr>
        <a:xfrm>
          <a:off x="3225800" y="14884346"/>
          <a:ext cx="889000" cy="8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72788</xdr:rowOff>
    </xdr:from>
    <xdr:to>
      <xdr:col>19</xdr:col>
      <xdr:colOff>184150</xdr:colOff>
      <xdr:row>85</xdr:row>
      <xdr:rowOff>2938</xdr:rowOff>
    </xdr:to>
    <xdr:sp macro="" textlink="">
      <xdr:nvSpPr>
        <xdr:cNvPr id="198" name="フローチャート: 判断 197"/>
        <xdr:cNvSpPr/>
      </xdr:nvSpPr>
      <xdr:spPr>
        <a:xfrm>
          <a:off x="4064000" y="14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13115</xdr:rowOff>
    </xdr:from>
    <xdr:ext cx="736600" cy="259045"/>
    <xdr:sp macro="" textlink="">
      <xdr:nvSpPr>
        <xdr:cNvPr id="199" name="テキスト ボックス 198"/>
        <xdr:cNvSpPr txBox="1"/>
      </xdr:nvSpPr>
      <xdr:spPr>
        <a:xfrm>
          <a:off x="3733800" y="14243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86072</xdr:rowOff>
    </xdr:from>
    <xdr:to>
      <xdr:col>15</xdr:col>
      <xdr:colOff>82550</xdr:colOff>
      <xdr:row>86</xdr:row>
      <xdr:rowOff>139646</xdr:rowOff>
    </xdr:to>
    <xdr:cxnSp macro="">
      <xdr:nvCxnSpPr>
        <xdr:cNvPr id="200" name="直線コネクタ 199"/>
        <xdr:cNvCxnSpPr/>
      </xdr:nvCxnSpPr>
      <xdr:spPr>
        <a:xfrm>
          <a:off x="2336800" y="14830772"/>
          <a:ext cx="889000" cy="5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29683</xdr:rowOff>
    </xdr:from>
    <xdr:to>
      <xdr:col>15</xdr:col>
      <xdr:colOff>133350</xdr:colOff>
      <xdr:row>84</xdr:row>
      <xdr:rowOff>131283</xdr:rowOff>
    </xdr:to>
    <xdr:sp macro="" textlink="">
      <xdr:nvSpPr>
        <xdr:cNvPr id="201" name="フローチャート: 判断 200"/>
        <xdr:cNvSpPr/>
      </xdr:nvSpPr>
      <xdr:spPr>
        <a:xfrm>
          <a:off x="31750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141460</xdr:rowOff>
    </xdr:from>
    <xdr:ext cx="762000" cy="259045"/>
    <xdr:sp macro="" textlink="">
      <xdr:nvSpPr>
        <xdr:cNvPr id="202" name="テキスト ボックス 201"/>
        <xdr:cNvSpPr txBox="1"/>
      </xdr:nvSpPr>
      <xdr:spPr>
        <a:xfrm>
          <a:off x="2844800" y="142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86072</xdr:rowOff>
    </xdr:from>
    <xdr:to>
      <xdr:col>11</xdr:col>
      <xdr:colOff>31750</xdr:colOff>
      <xdr:row>86</xdr:row>
      <xdr:rowOff>98008</xdr:rowOff>
    </xdr:to>
    <xdr:cxnSp macro="">
      <xdr:nvCxnSpPr>
        <xdr:cNvPr id="203" name="直線コネクタ 202"/>
        <xdr:cNvCxnSpPr/>
      </xdr:nvCxnSpPr>
      <xdr:spPr>
        <a:xfrm flipV="1">
          <a:off x="1447800" y="14830772"/>
          <a:ext cx="889000" cy="1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164026</xdr:rowOff>
    </xdr:from>
    <xdr:to>
      <xdr:col>11</xdr:col>
      <xdr:colOff>82550</xdr:colOff>
      <xdr:row>84</xdr:row>
      <xdr:rowOff>94176</xdr:rowOff>
    </xdr:to>
    <xdr:sp macro="" textlink="">
      <xdr:nvSpPr>
        <xdr:cNvPr id="204" name="フローチャート: 判断 203"/>
        <xdr:cNvSpPr/>
      </xdr:nvSpPr>
      <xdr:spPr>
        <a:xfrm>
          <a:off x="2286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104353</xdr:rowOff>
    </xdr:from>
    <xdr:ext cx="762000" cy="259045"/>
    <xdr:sp macro="" textlink="">
      <xdr:nvSpPr>
        <xdr:cNvPr id="205" name="テキスト ボックス 204"/>
        <xdr:cNvSpPr txBox="1"/>
      </xdr:nvSpPr>
      <xdr:spPr>
        <a:xfrm>
          <a:off x="1955800" y="1416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8654</xdr:rowOff>
    </xdr:from>
    <xdr:to>
      <xdr:col>7</xdr:col>
      <xdr:colOff>31750</xdr:colOff>
      <xdr:row>84</xdr:row>
      <xdr:rowOff>110254</xdr:rowOff>
    </xdr:to>
    <xdr:sp macro="" textlink="">
      <xdr:nvSpPr>
        <xdr:cNvPr id="206" name="フローチャート: 判断 205"/>
        <xdr:cNvSpPr/>
      </xdr:nvSpPr>
      <xdr:spPr>
        <a:xfrm>
          <a:off x="1397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120431</xdr:rowOff>
    </xdr:from>
    <xdr:ext cx="762000" cy="259045"/>
    <xdr:sp macro="" textlink="">
      <xdr:nvSpPr>
        <xdr:cNvPr id="207" name="テキスト ボックス 206"/>
        <xdr:cNvSpPr txBox="1"/>
      </xdr:nvSpPr>
      <xdr:spPr>
        <a:xfrm>
          <a:off x="1066800" y="14179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115646</xdr:rowOff>
    </xdr:from>
    <xdr:to>
      <xdr:col>23</xdr:col>
      <xdr:colOff>184150</xdr:colOff>
      <xdr:row>87</xdr:row>
      <xdr:rowOff>45796</xdr:rowOff>
    </xdr:to>
    <xdr:sp macro="" textlink="">
      <xdr:nvSpPr>
        <xdr:cNvPr id="213" name="楕円 212"/>
        <xdr:cNvSpPr/>
      </xdr:nvSpPr>
      <xdr:spPr>
        <a:xfrm>
          <a:off x="4902200" y="1486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87723</xdr:rowOff>
    </xdr:from>
    <xdr:ext cx="762000" cy="259045"/>
    <xdr:sp macro="" textlink="">
      <xdr:nvSpPr>
        <xdr:cNvPr id="214" name="人件費・物件費等の状況該当値テキスト"/>
        <xdr:cNvSpPr txBox="1"/>
      </xdr:nvSpPr>
      <xdr:spPr>
        <a:xfrm>
          <a:off x="5041900" y="1483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170935</xdr:rowOff>
    </xdr:from>
    <xdr:to>
      <xdr:col>19</xdr:col>
      <xdr:colOff>184150</xdr:colOff>
      <xdr:row>87</xdr:row>
      <xdr:rowOff>101085</xdr:rowOff>
    </xdr:to>
    <xdr:sp macro="" textlink="">
      <xdr:nvSpPr>
        <xdr:cNvPr id="215" name="楕円 214"/>
        <xdr:cNvSpPr/>
      </xdr:nvSpPr>
      <xdr:spPr>
        <a:xfrm>
          <a:off x="4064000" y="1491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85862</xdr:rowOff>
    </xdr:from>
    <xdr:ext cx="736600" cy="259045"/>
    <xdr:sp macro="" textlink="">
      <xdr:nvSpPr>
        <xdr:cNvPr id="216" name="テキスト ボックス 215"/>
        <xdr:cNvSpPr txBox="1"/>
      </xdr:nvSpPr>
      <xdr:spPr>
        <a:xfrm>
          <a:off x="3733800" y="15002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88846</xdr:rowOff>
    </xdr:from>
    <xdr:to>
      <xdr:col>15</xdr:col>
      <xdr:colOff>133350</xdr:colOff>
      <xdr:row>87</xdr:row>
      <xdr:rowOff>18996</xdr:rowOff>
    </xdr:to>
    <xdr:sp macro="" textlink="">
      <xdr:nvSpPr>
        <xdr:cNvPr id="217" name="楕円 216"/>
        <xdr:cNvSpPr/>
      </xdr:nvSpPr>
      <xdr:spPr>
        <a:xfrm>
          <a:off x="3175000" y="1483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3773</xdr:rowOff>
    </xdr:from>
    <xdr:ext cx="762000" cy="259045"/>
    <xdr:sp macro="" textlink="">
      <xdr:nvSpPr>
        <xdr:cNvPr id="218" name="テキスト ボックス 217"/>
        <xdr:cNvSpPr txBox="1"/>
      </xdr:nvSpPr>
      <xdr:spPr>
        <a:xfrm>
          <a:off x="2844800" y="1491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35272</xdr:rowOff>
    </xdr:from>
    <xdr:to>
      <xdr:col>11</xdr:col>
      <xdr:colOff>82550</xdr:colOff>
      <xdr:row>86</xdr:row>
      <xdr:rowOff>136872</xdr:rowOff>
    </xdr:to>
    <xdr:sp macro="" textlink="">
      <xdr:nvSpPr>
        <xdr:cNvPr id="219" name="楕円 218"/>
        <xdr:cNvSpPr/>
      </xdr:nvSpPr>
      <xdr:spPr>
        <a:xfrm>
          <a:off x="2286000" y="147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121649</xdr:rowOff>
    </xdr:from>
    <xdr:ext cx="762000" cy="259045"/>
    <xdr:sp macro="" textlink="">
      <xdr:nvSpPr>
        <xdr:cNvPr id="220" name="テキスト ボックス 219"/>
        <xdr:cNvSpPr txBox="1"/>
      </xdr:nvSpPr>
      <xdr:spPr>
        <a:xfrm>
          <a:off x="1955800" y="1486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47208</xdr:rowOff>
    </xdr:from>
    <xdr:to>
      <xdr:col>7</xdr:col>
      <xdr:colOff>31750</xdr:colOff>
      <xdr:row>86</xdr:row>
      <xdr:rowOff>148808</xdr:rowOff>
    </xdr:to>
    <xdr:sp macro="" textlink="">
      <xdr:nvSpPr>
        <xdr:cNvPr id="221" name="楕円 220"/>
        <xdr:cNvSpPr/>
      </xdr:nvSpPr>
      <xdr:spPr>
        <a:xfrm>
          <a:off x="1397000" y="1479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133585</xdr:rowOff>
    </xdr:from>
    <xdr:ext cx="762000" cy="259045"/>
    <xdr:sp macro="" textlink="">
      <xdr:nvSpPr>
        <xdr:cNvPr id="222" name="テキスト ボックス 221"/>
        <xdr:cNvSpPr txBox="1"/>
      </xdr:nvSpPr>
      <xdr:spPr>
        <a:xfrm>
          <a:off x="1066800" y="148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23</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年度より国の給与水準引き下げにより高水準となっていたが、国給与制限解除以降は低水準となった。前年度から数値は</a:t>
          </a:r>
          <a:r>
            <a:rPr kumimoji="1" lang="en-US" altLang="ja-JP" sz="1100">
              <a:solidFill>
                <a:schemeClr val="tx1"/>
              </a:solidFill>
              <a:latin typeface="ＭＳ Ｐゴシック" panose="020B0600070205080204" pitchFamily="50" charset="-128"/>
              <a:ea typeface="ＭＳ Ｐゴシック" panose="020B0600070205080204" pitchFamily="50" charset="-128"/>
            </a:rPr>
            <a:t>0.1</a:t>
          </a:r>
          <a:r>
            <a:rPr kumimoji="1" lang="ja-JP" altLang="en-US" sz="1100">
              <a:solidFill>
                <a:schemeClr val="tx1"/>
              </a:solidFill>
              <a:latin typeface="ＭＳ Ｐゴシック" panose="020B0600070205080204" pitchFamily="50" charset="-128"/>
              <a:ea typeface="ＭＳ Ｐゴシック" panose="020B0600070205080204" pitchFamily="50" charset="-128"/>
            </a:rPr>
            <a:t>と微増したものの、引き続き類似団体平均値より低い値となっている。今後も人事評価制度の運用により、給与水準の適正化に努める。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41911</xdr:rowOff>
    </xdr:from>
    <xdr:to>
      <xdr:col>81</xdr:col>
      <xdr:colOff>44450</xdr:colOff>
      <xdr:row>88</xdr:row>
      <xdr:rowOff>80434</xdr:rowOff>
    </xdr:to>
    <xdr:cxnSp macro="">
      <xdr:nvCxnSpPr>
        <xdr:cNvPr id="251" name="直線コネクタ 250"/>
        <xdr:cNvCxnSpPr/>
      </xdr:nvCxnSpPr>
      <xdr:spPr>
        <a:xfrm flipV="1">
          <a:off x="17018000" y="13929361"/>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2"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3" name="直線コネクタ 252"/>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128288</xdr:rowOff>
    </xdr:from>
    <xdr:ext cx="762000" cy="259045"/>
    <xdr:sp macro="" textlink="">
      <xdr:nvSpPr>
        <xdr:cNvPr id="254" name="給与水準   （国との比較）最大値テキスト"/>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41911</xdr:rowOff>
    </xdr:from>
    <xdr:to>
      <xdr:col>81</xdr:col>
      <xdr:colOff>133350</xdr:colOff>
      <xdr:row>81</xdr:row>
      <xdr:rowOff>41911</xdr:rowOff>
    </xdr:to>
    <xdr:cxnSp macro="">
      <xdr:nvCxnSpPr>
        <xdr:cNvPr id="255" name="直線コネクタ 254"/>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83</xdr:row>
      <xdr:rowOff>101177</xdr:rowOff>
    </xdr:to>
    <xdr:cxnSp macro="">
      <xdr:nvCxnSpPr>
        <xdr:cNvPr id="256" name="直線コネクタ 255"/>
        <xdr:cNvCxnSpPr/>
      </xdr:nvCxnSpPr>
      <xdr:spPr>
        <a:xfrm>
          <a:off x="16179800" y="1432348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7"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85089</xdr:rowOff>
    </xdr:from>
    <xdr:to>
      <xdr:col>77</xdr:col>
      <xdr:colOff>44450</xdr:colOff>
      <xdr:row>83</xdr:row>
      <xdr:rowOff>93134</xdr:rowOff>
    </xdr:to>
    <xdr:cxnSp macro="">
      <xdr:nvCxnSpPr>
        <xdr:cNvPr id="259" name="直線コネクタ 258"/>
        <xdr:cNvCxnSpPr/>
      </xdr:nvCxnSpPr>
      <xdr:spPr>
        <a:xfrm>
          <a:off x="15290800" y="14315439"/>
          <a:ext cx="8890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0" name="フローチャート: 判断 259"/>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155804</xdr:rowOff>
    </xdr:from>
    <xdr:ext cx="736600" cy="259045"/>
    <xdr:sp macro="" textlink="">
      <xdr:nvSpPr>
        <xdr:cNvPr id="261" name="テキスト ボックス 260"/>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160020</xdr:rowOff>
    </xdr:from>
    <xdr:to>
      <xdr:col>72</xdr:col>
      <xdr:colOff>203200</xdr:colOff>
      <xdr:row>83</xdr:row>
      <xdr:rowOff>85089</xdr:rowOff>
    </xdr:to>
    <xdr:cxnSp macro="">
      <xdr:nvCxnSpPr>
        <xdr:cNvPr id="262" name="直線コネクタ 261"/>
        <xdr:cNvCxnSpPr/>
      </xdr:nvCxnSpPr>
      <xdr:spPr>
        <a:xfrm>
          <a:off x="14401800" y="1421892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4" name="テキスト ボックス 263"/>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143934</xdr:rowOff>
    </xdr:from>
    <xdr:to>
      <xdr:col>68</xdr:col>
      <xdr:colOff>152400</xdr:colOff>
      <xdr:row>82</xdr:row>
      <xdr:rowOff>160020</xdr:rowOff>
    </xdr:to>
    <xdr:cxnSp macro="">
      <xdr:nvCxnSpPr>
        <xdr:cNvPr id="265" name="直線コネクタ 264"/>
        <xdr:cNvCxnSpPr/>
      </xdr:nvCxnSpPr>
      <xdr:spPr>
        <a:xfrm>
          <a:off x="13512800" y="1420283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7" name="テキスト ボックス 266"/>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45296</xdr:rowOff>
    </xdr:from>
    <xdr:to>
      <xdr:col>64</xdr:col>
      <xdr:colOff>152400</xdr:colOff>
      <xdr:row>85</xdr:row>
      <xdr:rowOff>146896</xdr:rowOff>
    </xdr:to>
    <xdr:sp macro="" textlink="">
      <xdr:nvSpPr>
        <xdr:cNvPr id="268" name="フローチャート: 判断 267"/>
        <xdr:cNvSpPr/>
      </xdr:nvSpPr>
      <xdr:spPr>
        <a:xfrm>
          <a:off x="13462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131673</xdr:rowOff>
    </xdr:from>
    <xdr:ext cx="762000" cy="259045"/>
    <xdr:sp macro="" textlink="">
      <xdr:nvSpPr>
        <xdr:cNvPr id="269" name="テキスト ボックス 268"/>
        <xdr:cNvSpPr txBox="1"/>
      </xdr:nvSpPr>
      <xdr:spPr>
        <a:xfrm>
          <a:off x="13131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50377</xdr:rowOff>
    </xdr:from>
    <xdr:to>
      <xdr:col>81</xdr:col>
      <xdr:colOff>95250</xdr:colOff>
      <xdr:row>83</xdr:row>
      <xdr:rowOff>151977</xdr:rowOff>
    </xdr:to>
    <xdr:sp macro="" textlink="">
      <xdr:nvSpPr>
        <xdr:cNvPr id="275" name="楕円 274"/>
        <xdr:cNvSpPr/>
      </xdr:nvSpPr>
      <xdr:spPr>
        <a:xfrm>
          <a:off x="16967200" y="1428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66904</xdr:rowOff>
    </xdr:from>
    <xdr:ext cx="762000" cy="259045"/>
    <xdr:sp macro="" textlink="">
      <xdr:nvSpPr>
        <xdr:cNvPr id="276" name="給与水準   （国との比較）該当値テキスト"/>
        <xdr:cNvSpPr txBox="1"/>
      </xdr:nvSpPr>
      <xdr:spPr>
        <a:xfrm>
          <a:off x="17106900" y="1412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42334</xdr:rowOff>
    </xdr:from>
    <xdr:to>
      <xdr:col>77</xdr:col>
      <xdr:colOff>95250</xdr:colOff>
      <xdr:row>83</xdr:row>
      <xdr:rowOff>143934</xdr:rowOff>
    </xdr:to>
    <xdr:sp macro="" textlink="">
      <xdr:nvSpPr>
        <xdr:cNvPr id="277" name="楕円 276"/>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154111</xdr:rowOff>
    </xdr:from>
    <xdr:ext cx="736600" cy="259045"/>
    <xdr:sp macro="" textlink="">
      <xdr:nvSpPr>
        <xdr:cNvPr id="278" name="テキスト ボックス 277"/>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34289</xdr:rowOff>
    </xdr:from>
    <xdr:to>
      <xdr:col>73</xdr:col>
      <xdr:colOff>44450</xdr:colOff>
      <xdr:row>83</xdr:row>
      <xdr:rowOff>135889</xdr:rowOff>
    </xdr:to>
    <xdr:sp macro="" textlink="">
      <xdr:nvSpPr>
        <xdr:cNvPr id="279" name="楕円 278"/>
        <xdr:cNvSpPr/>
      </xdr:nvSpPr>
      <xdr:spPr>
        <a:xfrm>
          <a:off x="15240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146066</xdr:rowOff>
    </xdr:from>
    <xdr:ext cx="762000" cy="259045"/>
    <xdr:sp macro="" textlink="">
      <xdr:nvSpPr>
        <xdr:cNvPr id="280" name="テキスト ボックス 279"/>
        <xdr:cNvSpPr txBox="1"/>
      </xdr:nvSpPr>
      <xdr:spPr>
        <a:xfrm>
          <a:off x="14909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109220</xdr:rowOff>
    </xdr:from>
    <xdr:to>
      <xdr:col>68</xdr:col>
      <xdr:colOff>203200</xdr:colOff>
      <xdr:row>83</xdr:row>
      <xdr:rowOff>39370</xdr:rowOff>
    </xdr:to>
    <xdr:sp macro="" textlink="">
      <xdr:nvSpPr>
        <xdr:cNvPr id="281" name="楕円 280"/>
        <xdr:cNvSpPr/>
      </xdr:nvSpPr>
      <xdr:spPr>
        <a:xfrm>
          <a:off x="14351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49547</xdr:rowOff>
    </xdr:from>
    <xdr:ext cx="762000" cy="259045"/>
    <xdr:sp macro="" textlink="">
      <xdr:nvSpPr>
        <xdr:cNvPr id="282" name="テキスト ボックス 281"/>
        <xdr:cNvSpPr txBox="1"/>
      </xdr:nvSpPr>
      <xdr:spPr>
        <a:xfrm>
          <a:off x="14020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93134</xdr:rowOff>
    </xdr:from>
    <xdr:to>
      <xdr:col>64</xdr:col>
      <xdr:colOff>152400</xdr:colOff>
      <xdr:row>83</xdr:row>
      <xdr:rowOff>23284</xdr:rowOff>
    </xdr:to>
    <xdr:sp macro="" textlink="">
      <xdr:nvSpPr>
        <xdr:cNvPr id="283" name="楕円 282"/>
        <xdr:cNvSpPr/>
      </xdr:nvSpPr>
      <xdr:spPr>
        <a:xfrm>
          <a:off x="13462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33461</xdr:rowOff>
    </xdr:from>
    <xdr:ext cx="762000" cy="259045"/>
    <xdr:sp macro="" textlink="">
      <xdr:nvSpPr>
        <xdr:cNvPr id="284" name="テキスト ボックス 283"/>
        <xdr:cNvSpPr txBox="1"/>
      </xdr:nvSpPr>
      <xdr:spPr>
        <a:xfrm>
          <a:off x="13131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16</a:t>
          </a:r>
          <a:r>
            <a:rPr kumimoji="1" lang="ja-JP" altLang="en-US" sz="1100">
              <a:solidFill>
                <a:schemeClr val="tx1"/>
              </a:solidFill>
              <a:latin typeface="ＭＳ Ｐゴシック" panose="020B0600070205080204" pitchFamily="50" charset="-128"/>
              <a:ea typeface="ＭＳ Ｐゴシック" panose="020B0600070205080204" pitchFamily="50" charset="-128"/>
            </a:rPr>
            <a:t>年</a:t>
          </a:r>
          <a:r>
            <a:rPr kumimoji="1" lang="en-US" altLang="ja-JP" sz="1100">
              <a:solidFill>
                <a:schemeClr val="tx1"/>
              </a:solidFill>
              <a:latin typeface="ＭＳ Ｐゴシック" panose="020B0600070205080204" pitchFamily="50" charset="-128"/>
              <a:ea typeface="ＭＳ Ｐゴシック" panose="020B0600070205080204" pitchFamily="50" charset="-128"/>
            </a:rPr>
            <a:t>8</a:t>
          </a:r>
          <a:r>
            <a:rPr kumimoji="1" lang="ja-JP" altLang="en-US" sz="1100">
              <a:solidFill>
                <a:schemeClr val="tx1"/>
              </a:solidFill>
              <a:latin typeface="ＭＳ Ｐゴシック" panose="020B0600070205080204" pitchFamily="50" charset="-128"/>
              <a:ea typeface="ＭＳ Ｐゴシック" panose="020B0600070205080204" pitchFamily="50" charset="-128"/>
            </a:rPr>
            <a:t>月に町村合併、翌年</a:t>
          </a:r>
          <a:r>
            <a:rPr kumimoji="1" lang="en-US" altLang="ja-JP" sz="1100">
              <a:solidFill>
                <a:schemeClr val="tx1"/>
              </a:solidFill>
              <a:latin typeface="ＭＳ Ｐゴシック" panose="020B0600070205080204" pitchFamily="50" charset="-128"/>
              <a:ea typeface="ＭＳ Ｐゴシック" panose="020B0600070205080204" pitchFamily="50" charset="-128"/>
            </a:rPr>
            <a:t>1</a:t>
          </a:r>
          <a:r>
            <a:rPr kumimoji="1" lang="ja-JP" altLang="en-US" sz="1100">
              <a:solidFill>
                <a:schemeClr val="tx1"/>
              </a:solidFill>
              <a:latin typeface="ＭＳ Ｐゴシック" panose="020B0600070205080204" pitchFamily="50" charset="-128"/>
              <a:ea typeface="ＭＳ Ｐゴシック" panose="020B0600070205080204" pitchFamily="50" charset="-128"/>
            </a:rPr>
            <a:t>月の一部事務組合解散による職員受入があったことから、職員数については相当数の増となっていたが、一般行政職員の採用凍結の実施、定年退職等により減少を重ねてきたところであるが、依然として全国平均・県平均との比較では突出して職員が多く、人口</a:t>
          </a:r>
          <a:r>
            <a:rPr kumimoji="1" lang="en-US" altLang="ja-JP" sz="1100">
              <a:solidFill>
                <a:schemeClr val="tx1"/>
              </a:solidFill>
              <a:latin typeface="ＭＳ Ｐゴシック" panose="020B0600070205080204" pitchFamily="50" charset="-128"/>
              <a:ea typeface="ＭＳ Ｐゴシック" panose="020B0600070205080204" pitchFamily="50" charset="-128"/>
            </a:rPr>
            <a:t>1,000</a:t>
          </a:r>
          <a:r>
            <a:rPr kumimoji="1" lang="ja-JP" altLang="en-US" sz="1100">
              <a:solidFill>
                <a:schemeClr val="tx1"/>
              </a:solidFill>
              <a:latin typeface="ＭＳ Ｐゴシック" panose="020B0600070205080204" pitchFamily="50" charset="-128"/>
              <a:ea typeface="ＭＳ Ｐゴシック" panose="020B0600070205080204" pitchFamily="50" charset="-128"/>
            </a:rPr>
            <a:t>人当たり職員数は</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r>
            <a:rPr kumimoji="1" lang="ja-JP" altLang="en-US" sz="1100">
              <a:solidFill>
                <a:schemeClr val="tx1"/>
              </a:solidFill>
              <a:latin typeface="ＭＳ Ｐゴシック" panose="020B0600070205080204" pitchFamily="50" charset="-128"/>
              <a:ea typeface="ＭＳ Ｐゴシック" panose="020B0600070205080204" pitchFamily="50" charset="-128"/>
            </a:rPr>
            <a:t>年連続で類似団体の中では最も多く、</a:t>
          </a:r>
          <a:r>
            <a:rPr kumimoji="1" lang="en-US" altLang="ja-JP" sz="1100">
              <a:solidFill>
                <a:schemeClr val="tx1"/>
              </a:solidFill>
              <a:latin typeface="ＭＳ Ｐゴシック" panose="020B0600070205080204" pitchFamily="50" charset="-128"/>
              <a:ea typeface="ＭＳ Ｐゴシック" panose="020B0600070205080204" pitchFamily="50" charset="-128"/>
            </a:rPr>
            <a:t>H30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a:t>
          </a:r>
          <a:r>
            <a:rPr kumimoji="1" lang="en-US" altLang="ja-JP" sz="1100">
              <a:solidFill>
                <a:schemeClr val="tx1"/>
              </a:solidFill>
              <a:latin typeface="ＭＳ Ｐゴシック" panose="020B0600070205080204" pitchFamily="50" charset="-128"/>
              <a:ea typeface="ＭＳ Ｐゴシック" panose="020B0600070205080204" pitchFamily="50" charset="-128"/>
            </a:rPr>
            <a:t>27.46</a:t>
          </a:r>
          <a:r>
            <a:rPr kumimoji="1" lang="ja-JP" altLang="en-US" sz="1100">
              <a:solidFill>
                <a:schemeClr val="tx1"/>
              </a:solidFill>
              <a:latin typeface="ＭＳ Ｐゴシック" panose="020B0600070205080204" pitchFamily="50" charset="-128"/>
              <a:ea typeface="ＭＳ Ｐゴシック" panose="020B0600070205080204" pitchFamily="50" charset="-128"/>
            </a:rPr>
            <a:t>人となっている。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県内最大面積の本町では、集落点在による行政効率が悪く、行政サービスの低下を招かないためにも多くの職員数が必要であるが、経常的固定経費の維持が財政硬直化の最大要因となることから事業規模に応じた定員適正化を今後においても進める必要がある。</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108300</xdr:rowOff>
    </xdr:from>
    <xdr:to>
      <xdr:col>81</xdr:col>
      <xdr:colOff>44450</xdr:colOff>
      <xdr:row>65</xdr:row>
      <xdr:rowOff>100774</xdr:rowOff>
    </xdr:to>
    <xdr:cxnSp macro="">
      <xdr:nvCxnSpPr>
        <xdr:cNvPr id="310" name="直線コネクタ 309"/>
        <xdr:cNvCxnSpPr/>
      </xdr:nvCxnSpPr>
      <xdr:spPr>
        <a:xfrm flipV="1">
          <a:off x="17018000" y="10052400"/>
          <a:ext cx="0" cy="1192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72851</xdr:rowOff>
    </xdr:from>
    <xdr:ext cx="762000" cy="259045"/>
    <xdr:sp macro="" textlink="">
      <xdr:nvSpPr>
        <xdr:cNvPr id="311" name="定員管理の状況最小値テキスト"/>
        <xdr:cNvSpPr txBox="1"/>
      </xdr:nvSpPr>
      <xdr:spPr>
        <a:xfrm>
          <a:off x="17106900" y="1121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100774</xdr:rowOff>
    </xdr:from>
    <xdr:to>
      <xdr:col>81</xdr:col>
      <xdr:colOff>133350</xdr:colOff>
      <xdr:row>65</xdr:row>
      <xdr:rowOff>100774</xdr:rowOff>
    </xdr:to>
    <xdr:cxnSp macro="">
      <xdr:nvCxnSpPr>
        <xdr:cNvPr id="312" name="直線コネクタ 311"/>
        <xdr:cNvCxnSpPr/>
      </xdr:nvCxnSpPr>
      <xdr:spPr>
        <a:xfrm>
          <a:off x="16929100" y="1124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23227</xdr:rowOff>
    </xdr:from>
    <xdr:ext cx="762000" cy="259045"/>
    <xdr:sp macro="" textlink="">
      <xdr:nvSpPr>
        <xdr:cNvPr id="313" name="定員管理の状況最大値テキスト"/>
        <xdr:cNvSpPr txBox="1"/>
      </xdr:nvSpPr>
      <xdr:spPr>
        <a:xfrm>
          <a:off x="17106900" y="979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108300</xdr:rowOff>
    </xdr:from>
    <xdr:to>
      <xdr:col>81</xdr:col>
      <xdr:colOff>133350</xdr:colOff>
      <xdr:row>58</xdr:row>
      <xdr:rowOff>108300</xdr:rowOff>
    </xdr:to>
    <xdr:cxnSp macro="">
      <xdr:nvCxnSpPr>
        <xdr:cNvPr id="314" name="直線コネクタ 313"/>
        <xdr:cNvCxnSpPr/>
      </xdr:nvCxnSpPr>
      <xdr:spPr>
        <a:xfrm>
          <a:off x="16929100" y="1005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100774</xdr:rowOff>
    </xdr:from>
    <xdr:to>
      <xdr:col>81</xdr:col>
      <xdr:colOff>44450</xdr:colOff>
      <xdr:row>65</xdr:row>
      <xdr:rowOff>139986</xdr:rowOff>
    </xdr:to>
    <xdr:cxnSp macro="">
      <xdr:nvCxnSpPr>
        <xdr:cNvPr id="315" name="直線コネクタ 314"/>
        <xdr:cNvCxnSpPr/>
      </xdr:nvCxnSpPr>
      <xdr:spPr>
        <a:xfrm flipV="1">
          <a:off x="16179800" y="11245024"/>
          <a:ext cx="838200" cy="3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47102</xdr:rowOff>
    </xdr:from>
    <xdr:ext cx="762000" cy="259045"/>
    <xdr:sp macro="" textlink="">
      <xdr:nvSpPr>
        <xdr:cNvPr id="316" name="定員管理の状況平均値テキスト"/>
        <xdr:cNvSpPr txBox="1"/>
      </xdr:nvSpPr>
      <xdr:spPr>
        <a:xfrm>
          <a:off x="17106900" y="10334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30575</xdr:rowOff>
    </xdr:from>
    <xdr:to>
      <xdr:col>81</xdr:col>
      <xdr:colOff>95250</xdr:colOff>
      <xdr:row>61</xdr:row>
      <xdr:rowOff>132175</xdr:rowOff>
    </xdr:to>
    <xdr:sp macro="" textlink="">
      <xdr:nvSpPr>
        <xdr:cNvPr id="317" name="フローチャート: 判断 316"/>
        <xdr:cNvSpPr/>
      </xdr:nvSpPr>
      <xdr:spPr>
        <a:xfrm>
          <a:off x="169672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135763</xdr:rowOff>
    </xdr:from>
    <xdr:to>
      <xdr:col>77</xdr:col>
      <xdr:colOff>44450</xdr:colOff>
      <xdr:row>65</xdr:row>
      <xdr:rowOff>139986</xdr:rowOff>
    </xdr:to>
    <xdr:cxnSp macro="">
      <xdr:nvCxnSpPr>
        <xdr:cNvPr id="318" name="直線コネクタ 317"/>
        <xdr:cNvCxnSpPr/>
      </xdr:nvCxnSpPr>
      <xdr:spPr>
        <a:xfrm>
          <a:off x="15290800" y="11280013"/>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20924</xdr:rowOff>
    </xdr:from>
    <xdr:to>
      <xdr:col>77</xdr:col>
      <xdr:colOff>95250</xdr:colOff>
      <xdr:row>61</xdr:row>
      <xdr:rowOff>122524</xdr:rowOff>
    </xdr:to>
    <xdr:sp macro="" textlink="">
      <xdr:nvSpPr>
        <xdr:cNvPr id="319" name="フローチャート: 判断 318"/>
        <xdr:cNvSpPr/>
      </xdr:nvSpPr>
      <xdr:spPr>
        <a:xfrm>
          <a:off x="16129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132701</xdr:rowOff>
    </xdr:from>
    <xdr:ext cx="736600" cy="259045"/>
    <xdr:sp macro="" textlink="">
      <xdr:nvSpPr>
        <xdr:cNvPr id="320" name="テキスト ボックス 319"/>
        <xdr:cNvSpPr txBox="1"/>
      </xdr:nvSpPr>
      <xdr:spPr>
        <a:xfrm>
          <a:off x="15798800" y="1024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92329</xdr:rowOff>
    </xdr:from>
    <xdr:to>
      <xdr:col>72</xdr:col>
      <xdr:colOff>203200</xdr:colOff>
      <xdr:row>65</xdr:row>
      <xdr:rowOff>135763</xdr:rowOff>
    </xdr:to>
    <xdr:cxnSp macro="">
      <xdr:nvCxnSpPr>
        <xdr:cNvPr id="321" name="直線コネクタ 320"/>
        <xdr:cNvCxnSpPr/>
      </xdr:nvCxnSpPr>
      <xdr:spPr>
        <a:xfrm>
          <a:off x="14401800" y="11236579"/>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5238</xdr:rowOff>
    </xdr:from>
    <xdr:to>
      <xdr:col>73</xdr:col>
      <xdr:colOff>44450</xdr:colOff>
      <xdr:row>61</xdr:row>
      <xdr:rowOff>106838</xdr:rowOff>
    </xdr:to>
    <xdr:sp macro="" textlink="">
      <xdr:nvSpPr>
        <xdr:cNvPr id="322" name="フローチャート: 判断 321"/>
        <xdr:cNvSpPr/>
      </xdr:nvSpPr>
      <xdr:spPr>
        <a:xfrm>
          <a:off x="15240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117015</xdr:rowOff>
    </xdr:from>
    <xdr:ext cx="762000" cy="259045"/>
    <xdr:sp macro="" textlink="">
      <xdr:nvSpPr>
        <xdr:cNvPr id="323" name="テキスト ボックス 322"/>
        <xdr:cNvSpPr txBox="1"/>
      </xdr:nvSpPr>
      <xdr:spPr>
        <a:xfrm>
          <a:off x="14909800" y="1023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60960</xdr:rowOff>
    </xdr:from>
    <xdr:to>
      <xdr:col>68</xdr:col>
      <xdr:colOff>152400</xdr:colOff>
      <xdr:row>65</xdr:row>
      <xdr:rowOff>92329</xdr:rowOff>
    </xdr:to>
    <xdr:cxnSp macro="">
      <xdr:nvCxnSpPr>
        <xdr:cNvPr id="324" name="直線コネクタ 323"/>
        <xdr:cNvCxnSpPr/>
      </xdr:nvCxnSpPr>
      <xdr:spPr>
        <a:xfrm>
          <a:off x="13512800" y="11205210"/>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162211</xdr:rowOff>
    </xdr:from>
    <xdr:to>
      <xdr:col>68</xdr:col>
      <xdr:colOff>203200</xdr:colOff>
      <xdr:row>61</xdr:row>
      <xdr:rowOff>92361</xdr:rowOff>
    </xdr:to>
    <xdr:sp macro="" textlink="">
      <xdr:nvSpPr>
        <xdr:cNvPr id="325" name="フローチャート: 判断 324"/>
        <xdr:cNvSpPr/>
      </xdr:nvSpPr>
      <xdr:spPr>
        <a:xfrm>
          <a:off x="14351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102538</xdr:rowOff>
    </xdr:from>
    <xdr:ext cx="762000" cy="259045"/>
    <xdr:sp macro="" textlink="">
      <xdr:nvSpPr>
        <xdr:cNvPr id="326" name="テキスト ボックス 325"/>
        <xdr:cNvSpPr txBox="1"/>
      </xdr:nvSpPr>
      <xdr:spPr>
        <a:xfrm>
          <a:off x="14020800" y="102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15494</xdr:rowOff>
    </xdr:from>
    <xdr:to>
      <xdr:col>64</xdr:col>
      <xdr:colOff>152400</xdr:colOff>
      <xdr:row>61</xdr:row>
      <xdr:rowOff>117094</xdr:rowOff>
    </xdr:to>
    <xdr:sp macro="" textlink="">
      <xdr:nvSpPr>
        <xdr:cNvPr id="327" name="フローチャート: 判断 326"/>
        <xdr:cNvSpPr/>
      </xdr:nvSpPr>
      <xdr:spPr>
        <a:xfrm>
          <a:off x="13462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127271</xdr:rowOff>
    </xdr:from>
    <xdr:ext cx="762000" cy="259045"/>
    <xdr:sp macro="" textlink="">
      <xdr:nvSpPr>
        <xdr:cNvPr id="328" name="テキスト ボックス 327"/>
        <xdr:cNvSpPr txBox="1"/>
      </xdr:nvSpPr>
      <xdr:spPr>
        <a:xfrm>
          <a:off x="13131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49974</xdr:rowOff>
    </xdr:from>
    <xdr:to>
      <xdr:col>81</xdr:col>
      <xdr:colOff>95250</xdr:colOff>
      <xdr:row>65</xdr:row>
      <xdr:rowOff>151574</xdr:rowOff>
    </xdr:to>
    <xdr:sp macro="" textlink="">
      <xdr:nvSpPr>
        <xdr:cNvPr id="334" name="楕円 333"/>
        <xdr:cNvSpPr/>
      </xdr:nvSpPr>
      <xdr:spPr>
        <a:xfrm>
          <a:off x="16967200" y="1119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117301</xdr:rowOff>
    </xdr:from>
    <xdr:ext cx="762000" cy="259045"/>
    <xdr:sp macro="" textlink="">
      <xdr:nvSpPr>
        <xdr:cNvPr id="335" name="定員管理の状況該当値テキスト"/>
        <xdr:cNvSpPr txBox="1"/>
      </xdr:nvSpPr>
      <xdr:spPr>
        <a:xfrm>
          <a:off x="17106900" y="1109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89186</xdr:rowOff>
    </xdr:from>
    <xdr:to>
      <xdr:col>77</xdr:col>
      <xdr:colOff>95250</xdr:colOff>
      <xdr:row>66</xdr:row>
      <xdr:rowOff>19336</xdr:rowOff>
    </xdr:to>
    <xdr:sp macro="" textlink="">
      <xdr:nvSpPr>
        <xdr:cNvPr id="336" name="楕円 335"/>
        <xdr:cNvSpPr/>
      </xdr:nvSpPr>
      <xdr:spPr>
        <a:xfrm>
          <a:off x="16129000" y="1123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4113</xdr:rowOff>
    </xdr:from>
    <xdr:ext cx="736600" cy="259045"/>
    <xdr:sp macro="" textlink="">
      <xdr:nvSpPr>
        <xdr:cNvPr id="337" name="テキスト ボックス 336"/>
        <xdr:cNvSpPr txBox="1"/>
      </xdr:nvSpPr>
      <xdr:spPr>
        <a:xfrm>
          <a:off x="15798800" y="11319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84963</xdr:rowOff>
    </xdr:from>
    <xdr:to>
      <xdr:col>73</xdr:col>
      <xdr:colOff>44450</xdr:colOff>
      <xdr:row>66</xdr:row>
      <xdr:rowOff>15113</xdr:rowOff>
    </xdr:to>
    <xdr:sp macro="" textlink="">
      <xdr:nvSpPr>
        <xdr:cNvPr id="338" name="楕円 337"/>
        <xdr:cNvSpPr/>
      </xdr:nvSpPr>
      <xdr:spPr>
        <a:xfrm>
          <a:off x="15240000" y="1122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171340</xdr:rowOff>
    </xdr:from>
    <xdr:ext cx="762000" cy="259045"/>
    <xdr:sp macro="" textlink="">
      <xdr:nvSpPr>
        <xdr:cNvPr id="339" name="テキスト ボックス 338"/>
        <xdr:cNvSpPr txBox="1"/>
      </xdr:nvSpPr>
      <xdr:spPr>
        <a:xfrm>
          <a:off x="14909800" y="1131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41529</xdr:rowOff>
    </xdr:from>
    <xdr:to>
      <xdr:col>68</xdr:col>
      <xdr:colOff>203200</xdr:colOff>
      <xdr:row>65</xdr:row>
      <xdr:rowOff>143129</xdr:rowOff>
    </xdr:to>
    <xdr:sp macro="" textlink="">
      <xdr:nvSpPr>
        <xdr:cNvPr id="340" name="楕円 339"/>
        <xdr:cNvSpPr/>
      </xdr:nvSpPr>
      <xdr:spPr>
        <a:xfrm>
          <a:off x="14351000" y="1118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127906</xdr:rowOff>
    </xdr:from>
    <xdr:ext cx="762000" cy="259045"/>
    <xdr:sp macro="" textlink="">
      <xdr:nvSpPr>
        <xdr:cNvPr id="341" name="テキスト ボックス 340"/>
        <xdr:cNvSpPr txBox="1"/>
      </xdr:nvSpPr>
      <xdr:spPr>
        <a:xfrm>
          <a:off x="14020800" y="1127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10160</xdr:rowOff>
    </xdr:from>
    <xdr:to>
      <xdr:col>64</xdr:col>
      <xdr:colOff>152400</xdr:colOff>
      <xdr:row>65</xdr:row>
      <xdr:rowOff>111760</xdr:rowOff>
    </xdr:to>
    <xdr:sp macro="" textlink="">
      <xdr:nvSpPr>
        <xdr:cNvPr id="342" name="楕円 341"/>
        <xdr:cNvSpPr/>
      </xdr:nvSpPr>
      <xdr:spPr>
        <a:xfrm>
          <a:off x="13462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96537</xdr:rowOff>
    </xdr:from>
    <xdr:ext cx="762000" cy="259045"/>
    <xdr:sp macro="" textlink="">
      <xdr:nvSpPr>
        <xdr:cNvPr id="343" name="テキスト ボックス 342"/>
        <xdr:cNvSpPr txBox="1"/>
      </xdr:nvSpPr>
      <xdr:spPr>
        <a:xfrm>
          <a:off x="13131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前年度比</a:t>
          </a:r>
          <a:r>
            <a:rPr kumimoji="1" lang="en-US" altLang="ja-JP" sz="1100">
              <a:solidFill>
                <a:schemeClr val="tx1"/>
              </a:solidFill>
              <a:latin typeface="ＭＳ Ｐゴシック" panose="020B0600070205080204" pitchFamily="50" charset="-128"/>
              <a:ea typeface="ＭＳ Ｐゴシック" panose="020B0600070205080204" pitchFamily="50" charset="-128"/>
            </a:rPr>
            <a:t>0.5%</a:t>
          </a:r>
          <a:r>
            <a:rPr kumimoji="1" lang="ja-JP" altLang="en-US" sz="1100">
              <a:solidFill>
                <a:schemeClr val="tx1"/>
              </a:solidFill>
              <a:latin typeface="ＭＳ Ｐゴシック" panose="020B0600070205080204" pitchFamily="50" charset="-128"/>
              <a:ea typeface="ＭＳ Ｐゴシック" panose="020B0600070205080204" pitchFamily="50" charset="-128"/>
            </a:rPr>
            <a:t>悪化した。平成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28</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年度までは改善傾向にあったが、平成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29</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年度から過去の大規模事業の償還が開始となったことを要因として悪化に転じ、</a:t>
          </a:r>
          <a:r>
            <a:rPr kumimoji="1" lang="en-US" altLang="ja-JP" sz="1100">
              <a:solidFill>
                <a:schemeClr val="tx1"/>
              </a:solidFill>
              <a:latin typeface="ＭＳ Ｐゴシック" panose="020B0600070205080204" pitchFamily="50" charset="-128"/>
              <a:ea typeface="ＭＳ Ｐゴシック" panose="020B0600070205080204" pitchFamily="50" charset="-128"/>
            </a:rPr>
            <a:t>H30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年度についても</a:t>
          </a:r>
          <a:r>
            <a:rPr kumimoji="1" lang="en-US" altLang="ja-JP" sz="1100">
              <a:solidFill>
                <a:schemeClr val="tx1"/>
              </a:solidFill>
              <a:latin typeface="ＭＳ Ｐゴシック" panose="020B0600070205080204" pitchFamily="50" charset="-128"/>
              <a:ea typeface="ＭＳ Ｐゴシック" panose="020B0600070205080204" pitchFamily="50" charset="-128"/>
            </a:rPr>
            <a:t>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年連続での悪化となった。引き続き地方債の借入限度を設けるなど抑制を継続し比率改善を目指していく。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28448</xdr:rowOff>
    </xdr:from>
    <xdr:to>
      <xdr:col>81</xdr:col>
      <xdr:colOff>44450</xdr:colOff>
      <xdr:row>45</xdr:row>
      <xdr:rowOff>8128</xdr:rowOff>
    </xdr:to>
    <xdr:cxnSp macro="">
      <xdr:nvCxnSpPr>
        <xdr:cNvPr id="369" name="直線コネクタ 368"/>
        <xdr:cNvCxnSpPr/>
      </xdr:nvCxnSpPr>
      <xdr:spPr>
        <a:xfrm flipV="1">
          <a:off x="17018000" y="6372098"/>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151655</xdr:rowOff>
    </xdr:from>
    <xdr:ext cx="762000" cy="259045"/>
    <xdr:sp macro="" textlink="">
      <xdr:nvSpPr>
        <xdr:cNvPr id="370" name="公債費負担の状況最小値テキスト"/>
        <xdr:cNvSpPr txBox="1"/>
      </xdr:nvSpPr>
      <xdr:spPr>
        <a:xfrm>
          <a:off x="17106900" y="76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8128</xdr:rowOff>
    </xdr:from>
    <xdr:to>
      <xdr:col>81</xdr:col>
      <xdr:colOff>133350</xdr:colOff>
      <xdr:row>45</xdr:row>
      <xdr:rowOff>8128</xdr:rowOff>
    </xdr:to>
    <xdr:cxnSp macro="">
      <xdr:nvCxnSpPr>
        <xdr:cNvPr id="371" name="直線コネクタ 370"/>
        <xdr:cNvCxnSpPr/>
      </xdr:nvCxnSpPr>
      <xdr:spPr>
        <a:xfrm>
          <a:off x="16929100" y="772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114825</xdr:rowOff>
    </xdr:from>
    <xdr:ext cx="762000" cy="259045"/>
    <xdr:sp macro="" textlink="">
      <xdr:nvSpPr>
        <xdr:cNvPr id="372" name="公債費負担の状況最大値テキスト"/>
        <xdr:cNvSpPr txBox="1"/>
      </xdr:nvSpPr>
      <xdr:spPr>
        <a:xfrm>
          <a:off x="17106900" y="611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28448</xdr:rowOff>
    </xdr:from>
    <xdr:to>
      <xdr:col>81</xdr:col>
      <xdr:colOff>133350</xdr:colOff>
      <xdr:row>37</xdr:row>
      <xdr:rowOff>28448</xdr:rowOff>
    </xdr:to>
    <xdr:cxnSp macro="">
      <xdr:nvCxnSpPr>
        <xdr:cNvPr id="373" name="直線コネクタ 372"/>
        <xdr:cNvCxnSpPr/>
      </xdr:nvCxnSpPr>
      <xdr:spPr>
        <a:xfrm>
          <a:off x="16929100" y="637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78486</xdr:rowOff>
    </xdr:from>
    <xdr:to>
      <xdr:col>81</xdr:col>
      <xdr:colOff>44450</xdr:colOff>
      <xdr:row>42</xdr:row>
      <xdr:rowOff>102616</xdr:rowOff>
    </xdr:to>
    <xdr:cxnSp macro="">
      <xdr:nvCxnSpPr>
        <xdr:cNvPr id="374" name="直線コネクタ 373"/>
        <xdr:cNvCxnSpPr/>
      </xdr:nvCxnSpPr>
      <xdr:spPr>
        <a:xfrm>
          <a:off x="16179800" y="727938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95013</xdr:rowOff>
    </xdr:from>
    <xdr:ext cx="762000" cy="259045"/>
    <xdr:sp macro="" textlink="">
      <xdr:nvSpPr>
        <xdr:cNvPr id="375"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76" name="フローチャート: 判断 375"/>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68834</xdr:rowOff>
    </xdr:from>
    <xdr:to>
      <xdr:col>77</xdr:col>
      <xdr:colOff>44450</xdr:colOff>
      <xdr:row>42</xdr:row>
      <xdr:rowOff>78486</xdr:rowOff>
    </xdr:to>
    <xdr:cxnSp macro="">
      <xdr:nvCxnSpPr>
        <xdr:cNvPr id="377" name="直線コネクタ 376"/>
        <xdr:cNvCxnSpPr/>
      </xdr:nvCxnSpPr>
      <xdr:spPr>
        <a:xfrm>
          <a:off x="15290800" y="726973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78" name="フローチャート: 判断 377"/>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13987</xdr:rowOff>
    </xdr:from>
    <xdr:ext cx="736600" cy="259045"/>
    <xdr:sp macro="" textlink="">
      <xdr:nvSpPr>
        <xdr:cNvPr id="379" name="テキスト ボックス 378"/>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68834</xdr:rowOff>
    </xdr:from>
    <xdr:to>
      <xdr:col>72</xdr:col>
      <xdr:colOff>203200</xdr:colOff>
      <xdr:row>42</xdr:row>
      <xdr:rowOff>97790</xdr:rowOff>
    </xdr:to>
    <xdr:cxnSp macro="">
      <xdr:nvCxnSpPr>
        <xdr:cNvPr id="380" name="直線コネクタ 379"/>
        <xdr:cNvCxnSpPr/>
      </xdr:nvCxnSpPr>
      <xdr:spPr>
        <a:xfrm flipV="1">
          <a:off x="14401800" y="726973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2" name="テキスト ボックス 381"/>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97790</xdr:rowOff>
    </xdr:from>
    <xdr:to>
      <xdr:col>68</xdr:col>
      <xdr:colOff>152400</xdr:colOff>
      <xdr:row>42</xdr:row>
      <xdr:rowOff>146050</xdr:rowOff>
    </xdr:to>
    <xdr:cxnSp macro="">
      <xdr:nvCxnSpPr>
        <xdr:cNvPr id="383" name="直線コネクタ 382"/>
        <xdr:cNvCxnSpPr/>
      </xdr:nvCxnSpPr>
      <xdr:spPr>
        <a:xfrm flipV="1">
          <a:off x="13512800" y="72986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84" name="フローチャート: 判断 383"/>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18813</xdr:rowOff>
    </xdr:from>
    <xdr:ext cx="762000" cy="259045"/>
    <xdr:sp macro="" textlink="">
      <xdr:nvSpPr>
        <xdr:cNvPr id="385" name="テキスト ボックス 384"/>
        <xdr:cNvSpPr txBox="1"/>
      </xdr:nvSpPr>
      <xdr:spPr>
        <a:xfrm>
          <a:off x="14020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386" name="フローチャート: 判断 385"/>
        <xdr:cNvSpPr/>
      </xdr:nvSpPr>
      <xdr:spPr>
        <a:xfrm>
          <a:off x="13462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42943</xdr:rowOff>
    </xdr:from>
    <xdr:ext cx="762000" cy="259045"/>
    <xdr:sp macro="" textlink="">
      <xdr:nvSpPr>
        <xdr:cNvPr id="387" name="テキスト ボックス 386"/>
        <xdr:cNvSpPr txBox="1"/>
      </xdr:nvSpPr>
      <xdr:spPr>
        <a:xfrm>
          <a:off x="13131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51816</xdr:rowOff>
    </xdr:from>
    <xdr:to>
      <xdr:col>81</xdr:col>
      <xdr:colOff>95250</xdr:colOff>
      <xdr:row>42</xdr:row>
      <xdr:rowOff>153416</xdr:rowOff>
    </xdr:to>
    <xdr:sp macro="" textlink="">
      <xdr:nvSpPr>
        <xdr:cNvPr id="393" name="楕円 392"/>
        <xdr:cNvSpPr/>
      </xdr:nvSpPr>
      <xdr:spPr>
        <a:xfrm>
          <a:off x="169672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23893</xdr:rowOff>
    </xdr:from>
    <xdr:ext cx="762000" cy="259045"/>
    <xdr:sp macro="" textlink="">
      <xdr:nvSpPr>
        <xdr:cNvPr id="394" name="公債費負担の状況該当値テキスト"/>
        <xdr:cNvSpPr txBox="1"/>
      </xdr:nvSpPr>
      <xdr:spPr>
        <a:xfrm>
          <a:off x="17106900" y="722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27686</xdr:rowOff>
    </xdr:from>
    <xdr:to>
      <xdr:col>77</xdr:col>
      <xdr:colOff>95250</xdr:colOff>
      <xdr:row>42</xdr:row>
      <xdr:rowOff>129286</xdr:rowOff>
    </xdr:to>
    <xdr:sp macro="" textlink="">
      <xdr:nvSpPr>
        <xdr:cNvPr id="395" name="楕円 394"/>
        <xdr:cNvSpPr/>
      </xdr:nvSpPr>
      <xdr:spPr>
        <a:xfrm>
          <a:off x="16129000" y="72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114063</xdr:rowOff>
    </xdr:from>
    <xdr:ext cx="736600" cy="259045"/>
    <xdr:sp macro="" textlink="">
      <xdr:nvSpPr>
        <xdr:cNvPr id="396" name="テキスト ボックス 395"/>
        <xdr:cNvSpPr txBox="1"/>
      </xdr:nvSpPr>
      <xdr:spPr>
        <a:xfrm>
          <a:off x="15798800" y="7314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18034</xdr:rowOff>
    </xdr:from>
    <xdr:to>
      <xdr:col>73</xdr:col>
      <xdr:colOff>44450</xdr:colOff>
      <xdr:row>42</xdr:row>
      <xdr:rowOff>119634</xdr:rowOff>
    </xdr:to>
    <xdr:sp macro="" textlink="">
      <xdr:nvSpPr>
        <xdr:cNvPr id="397" name="楕円 396"/>
        <xdr:cNvSpPr/>
      </xdr:nvSpPr>
      <xdr:spPr>
        <a:xfrm>
          <a:off x="15240000" y="72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104411</xdr:rowOff>
    </xdr:from>
    <xdr:ext cx="762000" cy="259045"/>
    <xdr:sp macro="" textlink="">
      <xdr:nvSpPr>
        <xdr:cNvPr id="398" name="テキスト ボックス 397"/>
        <xdr:cNvSpPr txBox="1"/>
      </xdr:nvSpPr>
      <xdr:spPr>
        <a:xfrm>
          <a:off x="14909800" y="730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46990</xdr:rowOff>
    </xdr:from>
    <xdr:to>
      <xdr:col>68</xdr:col>
      <xdr:colOff>203200</xdr:colOff>
      <xdr:row>42</xdr:row>
      <xdr:rowOff>148590</xdr:rowOff>
    </xdr:to>
    <xdr:sp macro="" textlink="">
      <xdr:nvSpPr>
        <xdr:cNvPr id="399" name="楕円 398"/>
        <xdr:cNvSpPr/>
      </xdr:nvSpPr>
      <xdr:spPr>
        <a:xfrm>
          <a:off x="14351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133367</xdr:rowOff>
    </xdr:from>
    <xdr:ext cx="762000" cy="259045"/>
    <xdr:sp macro="" textlink="">
      <xdr:nvSpPr>
        <xdr:cNvPr id="400" name="テキスト ボックス 399"/>
        <xdr:cNvSpPr txBox="1"/>
      </xdr:nvSpPr>
      <xdr:spPr>
        <a:xfrm>
          <a:off x="14020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01" name="楕円 400"/>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02" name="テキスト ボックス 401"/>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昨年度に引き続きゼロとなっている。主な要因としては、 昨年度に引き続き地方債現在高、公営企業への繰入見込額が大幅に減少し、退職手当負担見込額の負担額、債務負担行為に基づく支出予定額についても減少した。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充当可能財源等についても充当可能基金、充当可能特定歳入、基準財政需要額算入見込額が大幅に減額となっているが、前年度に引き続き充当可能財源額が将来負担額を上回り、将来負担比率は表れない結果となっ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人口減少や合併後の縮減により普通交付税の削減が見込まれ、財政の硬直化が進むため、現状の財政規模を維持する場合は、地方債の発行額の増加や基金の取り崩しを行いながら維持しなければならないことが懸念されるため、中長期的に段階を踏まえた財政改善を進めることとしている。</a:t>
          </a: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45314</xdr:rowOff>
    </xdr:to>
    <xdr:cxnSp macro="">
      <xdr:nvCxnSpPr>
        <xdr:cNvPr id="429" name="直線コネクタ 428"/>
        <xdr:cNvCxnSpPr/>
      </xdr:nvCxnSpPr>
      <xdr:spPr>
        <a:xfrm flipV="1">
          <a:off x="17018000" y="2451100"/>
          <a:ext cx="0" cy="1537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17391</xdr:rowOff>
    </xdr:from>
    <xdr:ext cx="762000" cy="259045"/>
    <xdr:sp macro="" textlink="">
      <xdr:nvSpPr>
        <xdr:cNvPr id="430" name="将来負担の状況最小値テキスト"/>
        <xdr:cNvSpPr txBox="1"/>
      </xdr:nvSpPr>
      <xdr:spPr>
        <a:xfrm>
          <a:off x="17106900" y="39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45314</xdr:rowOff>
    </xdr:from>
    <xdr:to>
      <xdr:col>81</xdr:col>
      <xdr:colOff>133350</xdr:colOff>
      <xdr:row>23</xdr:row>
      <xdr:rowOff>45314</xdr:rowOff>
    </xdr:to>
    <xdr:cxnSp macro="">
      <xdr:nvCxnSpPr>
        <xdr:cNvPr id="431" name="直線コネクタ 430"/>
        <xdr:cNvCxnSpPr/>
      </xdr:nvCxnSpPr>
      <xdr:spPr>
        <a:xfrm>
          <a:off x="16929100" y="398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130912</xdr:rowOff>
    </xdr:from>
    <xdr:to>
      <xdr:col>68</xdr:col>
      <xdr:colOff>152400</xdr:colOff>
      <xdr:row>15</xdr:row>
      <xdr:rowOff>141884</xdr:rowOff>
    </xdr:to>
    <xdr:cxnSp macro="">
      <xdr:nvCxnSpPr>
        <xdr:cNvPr id="434" name="直線コネクタ 433"/>
        <xdr:cNvCxnSpPr/>
      </xdr:nvCxnSpPr>
      <xdr:spPr>
        <a:xfrm flipV="1">
          <a:off x="13512800" y="2531212"/>
          <a:ext cx="889000" cy="18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5"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6" name="フローチャート: 判断 435"/>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7" name="フローチャート: 判断 436"/>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8" name="テキスト ボックス 437"/>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9" name="フローチャート: 判断 438"/>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0" name="テキスト ボックス 439"/>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1" name="フローチャート: 判断 440"/>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2" name="テキスト ボックス 441"/>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3" name="フローチャート: 判断 442"/>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4" name="テキスト ボックス 443"/>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80112</xdr:rowOff>
    </xdr:from>
    <xdr:to>
      <xdr:col>68</xdr:col>
      <xdr:colOff>203200</xdr:colOff>
      <xdr:row>15</xdr:row>
      <xdr:rowOff>10262</xdr:rowOff>
    </xdr:to>
    <xdr:sp macro="" textlink="">
      <xdr:nvSpPr>
        <xdr:cNvPr id="450" name="楕円 449"/>
        <xdr:cNvSpPr/>
      </xdr:nvSpPr>
      <xdr:spPr>
        <a:xfrm>
          <a:off x="14351000" y="248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166489</xdr:rowOff>
    </xdr:from>
    <xdr:ext cx="762000" cy="259045"/>
    <xdr:sp macro="" textlink="">
      <xdr:nvSpPr>
        <xdr:cNvPr id="451" name="テキスト ボックス 450"/>
        <xdr:cNvSpPr txBox="1"/>
      </xdr:nvSpPr>
      <xdr:spPr>
        <a:xfrm>
          <a:off x="14020800" y="256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91084</xdr:rowOff>
    </xdr:from>
    <xdr:to>
      <xdr:col>64</xdr:col>
      <xdr:colOff>152400</xdr:colOff>
      <xdr:row>16</xdr:row>
      <xdr:rowOff>21234</xdr:rowOff>
    </xdr:to>
    <xdr:sp macro="" textlink="">
      <xdr:nvSpPr>
        <xdr:cNvPr id="452" name="楕円 451"/>
        <xdr:cNvSpPr/>
      </xdr:nvSpPr>
      <xdr:spPr>
        <a:xfrm>
          <a:off x="13462000" y="266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6011</xdr:rowOff>
    </xdr:from>
    <xdr:ext cx="762000" cy="259045"/>
    <xdr:sp macro="" textlink="">
      <xdr:nvSpPr>
        <xdr:cNvPr id="453" name="テキスト ボックス 452"/>
        <xdr:cNvSpPr txBox="1"/>
      </xdr:nvSpPr>
      <xdr:spPr>
        <a:xfrm>
          <a:off x="13131800" y="274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8,340
8,297
583.69
9,411,572
8,414,402
664,400
5,567,436
8,190,222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tx1"/>
              </a:solidFill>
              <a:latin typeface="ＭＳ Ｐゴシック" panose="020B0600070205080204" pitchFamily="50" charset="-128"/>
              <a:ea typeface="ＭＳ Ｐゴシック" panose="020B0600070205080204" pitchFamily="50" charset="-128"/>
            </a:rPr>
            <a:t>　町村合併に伴い一部事務組合の職員の身分をそのまま引き継いだことにより、町の規模に対して職員数が増大し、経常収支比率を押し上げる要因となっている（</a:t>
          </a:r>
          <a:r>
            <a:rPr kumimoji="1" lang="en-US" altLang="ja-JP" sz="1000">
              <a:solidFill>
                <a:schemeClr val="tx1"/>
              </a:solidFill>
              <a:latin typeface="ＭＳ Ｐゴシック" panose="020B0600070205080204" pitchFamily="50" charset="-128"/>
              <a:ea typeface="ＭＳ Ｐゴシック" panose="020B0600070205080204" pitchFamily="50" charset="-128"/>
            </a:rPr>
            <a:t>33.4</a:t>
          </a:r>
          <a:r>
            <a:rPr kumimoji="1" lang="ja-JP" altLang="en-US" sz="1000">
              <a:solidFill>
                <a:schemeClr val="tx1"/>
              </a:solidFill>
              <a:latin typeface="ＭＳ Ｐゴシック" panose="020B0600070205080204" pitchFamily="50" charset="-128"/>
              <a:ea typeface="ＭＳ Ｐゴシック" panose="020B0600070205080204" pitchFamily="50" charset="-128"/>
            </a:rPr>
            <a:t>％　類似団体平均</a:t>
          </a:r>
          <a:r>
            <a:rPr kumimoji="1" lang="en-US" altLang="ja-JP" sz="1000">
              <a:solidFill>
                <a:schemeClr val="tx1"/>
              </a:solidFill>
              <a:latin typeface="ＭＳ Ｐゴシック" panose="020B0600070205080204" pitchFamily="50" charset="-128"/>
              <a:ea typeface="ＭＳ Ｐゴシック" panose="020B0600070205080204" pitchFamily="50" charset="-128"/>
            </a:rPr>
            <a:t>23.2%</a:t>
          </a:r>
          <a:r>
            <a:rPr kumimoji="1" lang="ja-JP" altLang="en-US" sz="1000">
              <a:solidFill>
                <a:schemeClr val="tx1"/>
              </a:solidFill>
              <a:latin typeface="ＭＳ Ｐゴシック" panose="020B0600070205080204" pitchFamily="50" charset="-128"/>
              <a:ea typeface="ＭＳ Ｐゴシック" panose="020B0600070205080204" pitchFamily="50" charset="-128"/>
            </a:rPr>
            <a:t>）が、職員の定員管理や給与の適正化等に努めており、町村合併を行った平成</a:t>
          </a:r>
          <a:r>
            <a:rPr kumimoji="1" lang="en-US" altLang="ja-JP" sz="1000">
              <a:solidFill>
                <a:schemeClr val="tx1"/>
              </a:solidFill>
              <a:latin typeface="ＭＳ Ｐゴシック" panose="020B0600070205080204" pitchFamily="50" charset="-128"/>
              <a:ea typeface="ＭＳ Ｐゴシック" panose="020B0600070205080204" pitchFamily="50" charset="-128"/>
            </a:rPr>
            <a:t>16</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年度と比較して、職員数や職員給与費は着実に減少してきたが、近年退職による欠員の補充をある程度行うようになり、そのことを原因とした人件費の増加傾向が平成</a:t>
          </a:r>
          <a:r>
            <a:rPr kumimoji="1" lang="en-US" altLang="ja-JP" sz="1000">
              <a:solidFill>
                <a:schemeClr val="tx1"/>
              </a:solidFill>
              <a:latin typeface="ＭＳ Ｐゴシック" panose="020B0600070205080204" pitchFamily="50" charset="-128"/>
              <a:ea typeface="ＭＳ Ｐゴシック" panose="020B0600070205080204" pitchFamily="50" charset="-128"/>
            </a:rPr>
            <a:t>28</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年度よりみられる。今後は令和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2</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年度に開始される会計年度任用職員により増加するものとみられるが、引続き職員の適正な人員配置や定員の適正化を図り、人件費の削減に努める。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10414</xdr:rowOff>
    </xdr:to>
    <xdr:cxnSp macro="">
      <xdr:nvCxnSpPr>
        <xdr:cNvPr id="59" name="直線コネクタ 58"/>
        <xdr:cNvCxnSpPr/>
      </xdr:nvCxnSpPr>
      <xdr:spPr>
        <a:xfrm flipV="1">
          <a:off x="4826000" y="596544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51562</xdr:rowOff>
    </xdr:from>
    <xdr:to>
      <xdr:col>24</xdr:col>
      <xdr:colOff>25400</xdr:colOff>
      <xdr:row>39</xdr:row>
      <xdr:rowOff>110998</xdr:rowOff>
    </xdr:to>
    <xdr:cxnSp macro="">
      <xdr:nvCxnSpPr>
        <xdr:cNvPr id="64" name="直線コネクタ 63"/>
        <xdr:cNvCxnSpPr/>
      </xdr:nvCxnSpPr>
      <xdr:spPr>
        <a:xfrm>
          <a:off x="3987800" y="673811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159004</xdr:rowOff>
    </xdr:from>
    <xdr:to>
      <xdr:col>19</xdr:col>
      <xdr:colOff>187325</xdr:colOff>
      <xdr:row>39</xdr:row>
      <xdr:rowOff>51562</xdr:rowOff>
    </xdr:to>
    <xdr:cxnSp macro="">
      <xdr:nvCxnSpPr>
        <xdr:cNvPr id="67" name="直線コネクタ 66"/>
        <xdr:cNvCxnSpPr/>
      </xdr:nvCxnSpPr>
      <xdr:spPr>
        <a:xfrm>
          <a:off x="3098800" y="66741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81280</xdr:rowOff>
    </xdr:from>
    <xdr:to>
      <xdr:col>15</xdr:col>
      <xdr:colOff>98425</xdr:colOff>
      <xdr:row>38</xdr:row>
      <xdr:rowOff>159004</xdr:rowOff>
    </xdr:to>
    <xdr:cxnSp macro="">
      <xdr:nvCxnSpPr>
        <xdr:cNvPr id="70" name="直線コネクタ 69"/>
        <xdr:cNvCxnSpPr/>
      </xdr:nvCxnSpPr>
      <xdr:spPr>
        <a:xfrm>
          <a:off x="2209800" y="65963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72" name="テキスト ボックス 71"/>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81280</xdr:rowOff>
    </xdr:from>
    <xdr:to>
      <xdr:col>11</xdr:col>
      <xdr:colOff>9525</xdr:colOff>
      <xdr:row>38</xdr:row>
      <xdr:rowOff>136144</xdr:rowOff>
    </xdr:to>
    <xdr:cxnSp macro="">
      <xdr:nvCxnSpPr>
        <xdr:cNvPr id="73" name="直線コネクタ 72"/>
        <xdr:cNvCxnSpPr/>
      </xdr:nvCxnSpPr>
      <xdr:spPr>
        <a:xfrm flipV="1">
          <a:off x="1320800" y="65963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75" name="テキスト ボックス 74"/>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60198</xdr:rowOff>
    </xdr:from>
    <xdr:to>
      <xdr:col>24</xdr:col>
      <xdr:colOff>76200</xdr:colOff>
      <xdr:row>39</xdr:row>
      <xdr:rowOff>161798</xdr:rowOff>
    </xdr:to>
    <xdr:sp macro="" textlink="">
      <xdr:nvSpPr>
        <xdr:cNvPr id="83" name="楕円 82"/>
        <xdr:cNvSpPr/>
      </xdr:nvSpPr>
      <xdr:spPr>
        <a:xfrm>
          <a:off x="47752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32275</xdr:rowOff>
    </xdr:from>
    <xdr:ext cx="762000" cy="259045"/>
    <xdr:sp macro="" textlink="">
      <xdr:nvSpPr>
        <xdr:cNvPr id="84" name="人件費該当値テキスト"/>
        <xdr:cNvSpPr txBox="1"/>
      </xdr:nvSpPr>
      <xdr:spPr>
        <a:xfrm>
          <a:off x="49149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762</xdr:rowOff>
    </xdr:from>
    <xdr:to>
      <xdr:col>20</xdr:col>
      <xdr:colOff>38100</xdr:colOff>
      <xdr:row>39</xdr:row>
      <xdr:rowOff>102362</xdr:rowOff>
    </xdr:to>
    <xdr:sp macro="" textlink="">
      <xdr:nvSpPr>
        <xdr:cNvPr id="85" name="楕円 84"/>
        <xdr:cNvSpPr/>
      </xdr:nvSpPr>
      <xdr:spPr>
        <a:xfrm>
          <a:off x="3937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87139</xdr:rowOff>
    </xdr:from>
    <xdr:ext cx="736600" cy="259045"/>
    <xdr:sp macro="" textlink="">
      <xdr:nvSpPr>
        <xdr:cNvPr id="86" name="テキスト ボックス 85"/>
        <xdr:cNvSpPr txBox="1"/>
      </xdr:nvSpPr>
      <xdr:spPr>
        <a:xfrm>
          <a:off x="3606800" y="6773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108204</xdr:rowOff>
    </xdr:from>
    <xdr:to>
      <xdr:col>15</xdr:col>
      <xdr:colOff>149225</xdr:colOff>
      <xdr:row>39</xdr:row>
      <xdr:rowOff>38354</xdr:rowOff>
    </xdr:to>
    <xdr:sp macro="" textlink="">
      <xdr:nvSpPr>
        <xdr:cNvPr id="87" name="楕円 86"/>
        <xdr:cNvSpPr/>
      </xdr:nvSpPr>
      <xdr:spPr>
        <a:xfrm>
          <a:off x="3048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23131</xdr:rowOff>
    </xdr:from>
    <xdr:ext cx="762000" cy="259045"/>
    <xdr:sp macro="" textlink="">
      <xdr:nvSpPr>
        <xdr:cNvPr id="88" name="テキスト ボックス 87"/>
        <xdr:cNvSpPr txBox="1"/>
      </xdr:nvSpPr>
      <xdr:spPr>
        <a:xfrm>
          <a:off x="2717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30480</xdr:rowOff>
    </xdr:from>
    <xdr:to>
      <xdr:col>11</xdr:col>
      <xdr:colOff>60325</xdr:colOff>
      <xdr:row>38</xdr:row>
      <xdr:rowOff>132080</xdr:rowOff>
    </xdr:to>
    <xdr:sp macro="" textlink="">
      <xdr:nvSpPr>
        <xdr:cNvPr id="89" name="楕円 88"/>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116857</xdr:rowOff>
    </xdr:from>
    <xdr:ext cx="762000" cy="259045"/>
    <xdr:sp macro="" textlink="">
      <xdr:nvSpPr>
        <xdr:cNvPr id="90" name="テキスト ボックス 89"/>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85344</xdr:rowOff>
    </xdr:from>
    <xdr:to>
      <xdr:col>6</xdr:col>
      <xdr:colOff>171450</xdr:colOff>
      <xdr:row>39</xdr:row>
      <xdr:rowOff>15494</xdr:rowOff>
    </xdr:to>
    <xdr:sp macro="" textlink="">
      <xdr:nvSpPr>
        <xdr:cNvPr id="91" name="楕円 90"/>
        <xdr:cNvSpPr/>
      </xdr:nvSpPr>
      <xdr:spPr>
        <a:xfrm>
          <a:off x="1270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271</xdr:rowOff>
    </xdr:from>
    <xdr:ext cx="762000" cy="259045"/>
    <xdr:sp macro="" textlink="">
      <xdr:nvSpPr>
        <xdr:cNvPr id="92" name="テキスト ボックス 91"/>
        <xdr:cNvSpPr txBox="1"/>
      </xdr:nvSpPr>
      <xdr:spPr>
        <a:xfrm>
          <a:off x="939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物品（車両や消耗品等）や契約等の一元化に取り組み、コスト削減を図ってきたところである。</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年度においては経常収支比率が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％増となっている。地理的要因により行政効率が悪いうえに、公共施設の指定管理者制度の導入やごみ処理等の委託業務によって、今後増加する要因も見込まれ、より経費節減に取り組む必要がある。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74422</xdr:rowOff>
    </xdr:to>
    <xdr:cxnSp macro="">
      <xdr:nvCxnSpPr>
        <xdr:cNvPr id="117" name="直線コネクタ 116"/>
        <xdr:cNvCxnSpPr/>
      </xdr:nvCxnSpPr>
      <xdr:spPr>
        <a:xfrm flipV="1">
          <a:off x="16510000" y="258673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46499</xdr:rowOff>
    </xdr:from>
    <xdr:ext cx="762000" cy="259045"/>
    <xdr:sp macro="" textlink="">
      <xdr:nvSpPr>
        <xdr:cNvPr id="118" name="物件費最小値テキスト"/>
        <xdr:cNvSpPr txBox="1"/>
      </xdr:nvSpPr>
      <xdr:spPr>
        <a:xfrm>
          <a:off x="16598900" y="364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74422</xdr:rowOff>
    </xdr:from>
    <xdr:to>
      <xdr:col>82</xdr:col>
      <xdr:colOff>196850</xdr:colOff>
      <xdr:row>21</xdr:row>
      <xdr:rowOff>74422</xdr:rowOff>
    </xdr:to>
    <xdr:cxnSp macro="">
      <xdr:nvCxnSpPr>
        <xdr:cNvPr id="119" name="直線コネクタ 118"/>
        <xdr:cNvCxnSpPr/>
      </xdr:nvCxnSpPr>
      <xdr:spPr>
        <a:xfrm>
          <a:off x="16421100" y="36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0" name="物件費最大値テキスト"/>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1" name="直線コネクタ 120"/>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131572</xdr:rowOff>
    </xdr:from>
    <xdr:to>
      <xdr:col>82</xdr:col>
      <xdr:colOff>107950</xdr:colOff>
      <xdr:row>17</xdr:row>
      <xdr:rowOff>1270</xdr:rowOff>
    </xdr:to>
    <xdr:cxnSp macro="">
      <xdr:nvCxnSpPr>
        <xdr:cNvPr id="122" name="直線コネクタ 121"/>
        <xdr:cNvCxnSpPr/>
      </xdr:nvCxnSpPr>
      <xdr:spPr>
        <a:xfrm>
          <a:off x="15671800" y="287477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148861</xdr:rowOff>
    </xdr:from>
    <xdr:ext cx="762000" cy="259045"/>
    <xdr:sp macro="" textlink="">
      <xdr:nvSpPr>
        <xdr:cNvPr id="123" name="物件費平均値テキスト"/>
        <xdr:cNvSpPr txBox="1"/>
      </xdr:nvSpPr>
      <xdr:spPr>
        <a:xfrm>
          <a:off x="16598900" y="289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24" name="フローチャート: 判断 123"/>
        <xdr:cNvSpPr/>
      </xdr:nvSpPr>
      <xdr:spPr>
        <a:xfrm>
          <a:off x="164592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113284</xdr:rowOff>
    </xdr:from>
    <xdr:to>
      <xdr:col>78</xdr:col>
      <xdr:colOff>69850</xdr:colOff>
      <xdr:row>16</xdr:row>
      <xdr:rowOff>131572</xdr:rowOff>
    </xdr:to>
    <xdr:cxnSp macro="">
      <xdr:nvCxnSpPr>
        <xdr:cNvPr id="125" name="直線コネクタ 124"/>
        <xdr:cNvCxnSpPr/>
      </xdr:nvCxnSpPr>
      <xdr:spPr>
        <a:xfrm>
          <a:off x="14782800" y="28564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6" name="フローチャート: 判断 125"/>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7" name="テキスト ボックス 126"/>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85852</xdr:rowOff>
    </xdr:from>
    <xdr:to>
      <xdr:col>73</xdr:col>
      <xdr:colOff>180975</xdr:colOff>
      <xdr:row>16</xdr:row>
      <xdr:rowOff>113284</xdr:rowOff>
    </xdr:to>
    <xdr:cxnSp macro="">
      <xdr:nvCxnSpPr>
        <xdr:cNvPr id="128" name="直線コネクタ 127"/>
        <xdr:cNvCxnSpPr/>
      </xdr:nvCxnSpPr>
      <xdr:spPr>
        <a:xfrm>
          <a:off x="13893800" y="28290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30" name="テキスト ボックス 129"/>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85852</xdr:rowOff>
    </xdr:from>
    <xdr:to>
      <xdr:col>69</xdr:col>
      <xdr:colOff>92075</xdr:colOff>
      <xdr:row>16</xdr:row>
      <xdr:rowOff>127000</xdr:rowOff>
    </xdr:to>
    <xdr:cxnSp macro="">
      <xdr:nvCxnSpPr>
        <xdr:cNvPr id="131" name="直線コネクタ 130"/>
        <xdr:cNvCxnSpPr/>
      </xdr:nvCxnSpPr>
      <xdr:spPr>
        <a:xfrm flipV="1">
          <a:off x="13004800" y="28290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89916</xdr:rowOff>
    </xdr:from>
    <xdr:to>
      <xdr:col>69</xdr:col>
      <xdr:colOff>142875</xdr:colOff>
      <xdr:row>17</xdr:row>
      <xdr:rowOff>20066</xdr:rowOff>
    </xdr:to>
    <xdr:sp macro="" textlink="">
      <xdr:nvSpPr>
        <xdr:cNvPr id="132" name="フローチャート: 判断 131"/>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4843</xdr:rowOff>
    </xdr:from>
    <xdr:ext cx="762000" cy="259045"/>
    <xdr:sp macro="" textlink="">
      <xdr:nvSpPr>
        <xdr:cNvPr id="133" name="テキスト ボックス 132"/>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34" name="フローチャート: 判断 133"/>
        <xdr:cNvSpPr/>
      </xdr:nvSpPr>
      <xdr:spPr>
        <a:xfrm>
          <a:off x="12954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271</xdr:rowOff>
    </xdr:from>
    <xdr:ext cx="762000" cy="259045"/>
    <xdr:sp macro="" textlink="">
      <xdr:nvSpPr>
        <xdr:cNvPr id="135" name="テキスト ボックス 134"/>
        <xdr:cNvSpPr txBox="1"/>
      </xdr:nvSpPr>
      <xdr:spPr>
        <a:xfrm>
          <a:off x="12623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1" name="楕円 140"/>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138447</xdr:rowOff>
    </xdr:from>
    <xdr:ext cx="762000" cy="259045"/>
    <xdr:sp macro="" textlink="">
      <xdr:nvSpPr>
        <xdr:cNvPr id="142" name="物件費該当値テキスト"/>
        <xdr:cNvSpPr txBox="1"/>
      </xdr:nvSpPr>
      <xdr:spPr>
        <a:xfrm>
          <a:off x="165989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80772</xdr:rowOff>
    </xdr:from>
    <xdr:to>
      <xdr:col>78</xdr:col>
      <xdr:colOff>120650</xdr:colOff>
      <xdr:row>17</xdr:row>
      <xdr:rowOff>10922</xdr:rowOff>
    </xdr:to>
    <xdr:sp macro="" textlink="">
      <xdr:nvSpPr>
        <xdr:cNvPr id="143" name="楕円 142"/>
        <xdr:cNvSpPr/>
      </xdr:nvSpPr>
      <xdr:spPr>
        <a:xfrm>
          <a:off x="15621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44" name="テキスト ボックス 143"/>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62484</xdr:rowOff>
    </xdr:from>
    <xdr:to>
      <xdr:col>74</xdr:col>
      <xdr:colOff>31750</xdr:colOff>
      <xdr:row>16</xdr:row>
      <xdr:rowOff>164084</xdr:rowOff>
    </xdr:to>
    <xdr:sp macro="" textlink="">
      <xdr:nvSpPr>
        <xdr:cNvPr id="145" name="楕円 144"/>
        <xdr:cNvSpPr/>
      </xdr:nvSpPr>
      <xdr:spPr>
        <a:xfrm>
          <a:off x="14732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46" name="テキスト ボックス 145"/>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35052</xdr:rowOff>
    </xdr:from>
    <xdr:to>
      <xdr:col>69</xdr:col>
      <xdr:colOff>142875</xdr:colOff>
      <xdr:row>16</xdr:row>
      <xdr:rowOff>136652</xdr:rowOff>
    </xdr:to>
    <xdr:sp macro="" textlink="">
      <xdr:nvSpPr>
        <xdr:cNvPr id="147" name="楕円 146"/>
        <xdr:cNvSpPr/>
      </xdr:nvSpPr>
      <xdr:spPr>
        <a:xfrm>
          <a:off x="13843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48" name="テキスト ボックス 147"/>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49" name="楕円 148"/>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50" name="テキスト ボックス 149"/>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扶助費については、やや増加傾向にあったが、平成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30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年度は前年度比</a:t>
          </a:r>
          <a:r>
            <a:rPr kumimoji="1" lang="en-US" altLang="ja-JP" sz="1100">
              <a:solidFill>
                <a:schemeClr val="tx1"/>
              </a:solidFill>
              <a:latin typeface="ＭＳ Ｐゴシック" panose="020B0600070205080204" pitchFamily="50" charset="-128"/>
              <a:ea typeface="ＭＳ Ｐゴシック" panose="020B0600070205080204" pitchFamily="50" charset="-128"/>
            </a:rPr>
            <a:t>0.6%</a:t>
          </a:r>
          <a:r>
            <a:rPr kumimoji="1" lang="ja-JP" altLang="en-US" sz="1100">
              <a:solidFill>
                <a:schemeClr val="tx1"/>
              </a:solidFill>
              <a:latin typeface="ＭＳ Ｐゴシック" panose="020B0600070205080204" pitchFamily="50" charset="-128"/>
              <a:ea typeface="ＭＳ Ｐゴシック" panose="020B0600070205080204" pitchFamily="50" charset="-128"/>
            </a:rPr>
            <a:t>減と大きく減少した。</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扶助費についてはその年度の需要によって左右されることが多い。</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全国平均と比較しても低い状況であり、前年度までの増加傾向は町の高齢化率の高さに起因する医療扶助の増加が寄与してきたが、今回は急速に進む人口減少による減少への影響が高齢化率の上昇による増加への影響を上回ったものとみられる。今後もこの傾向が続くものと思われるが、町単独扶助事業の効果検証を行うなどの改善は引き続き進めていく必要があ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62</xdr:row>
      <xdr:rowOff>12700</xdr:rowOff>
    </xdr:to>
    <xdr:cxnSp macro="">
      <xdr:nvCxnSpPr>
        <xdr:cNvPr id="178" name="直線コネクタ 177"/>
        <xdr:cNvCxnSpPr/>
      </xdr:nvCxnSpPr>
      <xdr:spPr>
        <a:xfrm flipV="1">
          <a:off x="4826000" y="9023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1"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2" name="直線コネクタ 181"/>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54</xdr:row>
      <xdr:rowOff>69850</xdr:rowOff>
    </xdr:to>
    <xdr:cxnSp macro="">
      <xdr:nvCxnSpPr>
        <xdr:cNvPr id="183" name="直線コネクタ 182"/>
        <xdr:cNvCxnSpPr/>
      </xdr:nvCxnSpPr>
      <xdr:spPr>
        <a:xfrm flipV="1">
          <a:off x="3987800" y="92138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4"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5" name="フローチャート: 判断 184"/>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69850</xdr:rowOff>
    </xdr:to>
    <xdr:cxnSp macro="">
      <xdr:nvCxnSpPr>
        <xdr:cNvPr id="186" name="直線コネクタ 185"/>
        <xdr:cNvCxnSpPr/>
      </xdr:nvCxnSpPr>
      <xdr:spPr>
        <a:xfrm>
          <a:off x="3098800" y="929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7" name="フローチャート: 判断 186"/>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8" name="テキスト ボックス 187"/>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31750</xdr:rowOff>
    </xdr:to>
    <xdr:cxnSp macro="">
      <xdr:nvCxnSpPr>
        <xdr:cNvPr id="189" name="直線コネクタ 188"/>
        <xdr:cNvCxnSpPr/>
      </xdr:nvCxnSpPr>
      <xdr:spPr>
        <a:xfrm>
          <a:off x="2209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0" name="フローチャート: 判断 189"/>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191" name="テキスト ボックス 190"/>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54</xdr:row>
      <xdr:rowOff>12700</xdr:rowOff>
    </xdr:to>
    <xdr:cxnSp macro="">
      <xdr:nvCxnSpPr>
        <xdr:cNvPr id="192" name="直線コネクタ 191"/>
        <xdr:cNvCxnSpPr/>
      </xdr:nvCxnSpPr>
      <xdr:spPr>
        <a:xfrm>
          <a:off x="1320800" y="9194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193" name="フローチャート: 判断 192"/>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10177</xdr:rowOff>
    </xdr:from>
    <xdr:ext cx="762000" cy="259045"/>
    <xdr:sp macro="" textlink="">
      <xdr:nvSpPr>
        <xdr:cNvPr id="194" name="テキスト ボックス 193"/>
        <xdr:cNvSpPr txBox="1"/>
      </xdr:nvSpPr>
      <xdr:spPr>
        <a:xfrm>
          <a:off x="1828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195" name="フローチャート: 判断 194"/>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143527</xdr:rowOff>
    </xdr:from>
    <xdr:ext cx="762000" cy="259045"/>
    <xdr:sp macro="" textlink="">
      <xdr:nvSpPr>
        <xdr:cNvPr id="196" name="テキスト ボックス 195"/>
        <xdr:cNvSpPr txBox="1"/>
      </xdr:nvSpPr>
      <xdr:spPr>
        <a:xfrm>
          <a:off x="9398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76200</xdr:rowOff>
    </xdr:from>
    <xdr:to>
      <xdr:col>24</xdr:col>
      <xdr:colOff>76200</xdr:colOff>
      <xdr:row>54</xdr:row>
      <xdr:rowOff>6350</xdr:rowOff>
    </xdr:to>
    <xdr:sp macro="" textlink="">
      <xdr:nvSpPr>
        <xdr:cNvPr id="202" name="楕円 201"/>
        <xdr:cNvSpPr/>
      </xdr:nvSpPr>
      <xdr:spPr>
        <a:xfrm>
          <a:off x="47752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92727</xdr:rowOff>
    </xdr:from>
    <xdr:ext cx="762000" cy="259045"/>
    <xdr:sp macro="" textlink="">
      <xdr:nvSpPr>
        <xdr:cNvPr id="203" name="扶助費該当値テキスト"/>
        <xdr:cNvSpPr txBox="1"/>
      </xdr:nvSpPr>
      <xdr:spPr>
        <a:xfrm>
          <a:off x="49149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4" name="楕円 203"/>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05" name="テキスト ボックス 204"/>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06" name="楕円 205"/>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07" name="テキスト ボックス 206"/>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08" name="楕円 207"/>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09" name="テキスト ボックス 208"/>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0" name="楕円 209"/>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1" name="テキスト ボックス 210"/>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その他については、国民健康保険や介護保険や下水道事業など特別会計への繰出金が主なものである。平成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年度も増加していたが、平成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年度が前年度から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％増となったのは、</a:t>
          </a:r>
          <a:r>
            <a:rPr kumimoji="1" lang="ja-JP" altLang="en-US" sz="1100">
              <a:solidFill>
                <a:schemeClr val="tx1"/>
              </a:solidFill>
              <a:latin typeface="ＭＳ Ｐゴシック" panose="020B0600070205080204" pitchFamily="50" charset="-128"/>
              <a:ea typeface="ＭＳ Ｐゴシック" panose="020B0600070205080204" pitchFamily="50" charset="-128"/>
            </a:rPr>
            <a:t>特別会計等への繰出金が増加したことによる。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今後も各事業において、効率的かつ合理的な経費削減に努めるとともに、公営企業については独立採算の原則のもと経営努力する必要がある。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78994</xdr:rowOff>
    </xdr:to>
    <xdr:cxnSp macro="">
      <xdr:nvCxnSpPr>
        <xdr:cNvPr id="236" name="直線コネクタ 235"/>
        <xdr:cNvCxnSpPr/>
      </xdr:nvCxnSpPr>
      <xdr:spPr>
        <a:xfrm flipV="1">
          <a:off x="16510000" y="91658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7"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8" name="直線コネクタ 237"/>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39"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0" name="直線コネクタ 239"/>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163576</xdr:rowOff>
    </xdr:from>
    <xdr:to>
      <xdr:col>82</xdr:col>
      <xdr:colOff>107950</xdr:colOff>
      <xdr:row>57</xdr:row>
      <xdr:rowOff>1270</xdr:rowOff>
    </xdr:to>
    <xdr:cxnSp macro="">
      <xdr:nvCxnSpPr>
        <xdr:cNvPr id="241" name="直線コネクタ 240"/>
        <xdr:cNvCxnSpPr/>
      </xdr:nvCxnSpPr>
      <xdr:spPr>
        <a:xfrm>
          <a:off x="15671800" y="97647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88155</xdr:rowOff>
    </xdr:from>
    <xdr:ext cx="762000" cy="259045"/>
    <xdr:sp macro="" textlink="">
      <xdr:nvSpPr>
        <xdr:cNvPr id="242" name="その他平均値テキスト"/>
        <xdr:cNvSpPr txBox="1"/>
      </xdr:nvSpPr>
      <xdr:spPr>
        <a:xfrm>
          <a:off x="16598900" y="9517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43" name="フローチャート: 判断 242"/>
        <xdr:cNvSpPr/>
      </xdr:nvSpPr>
      <xdr:spPr>
        <a:xfrm>
          <a:off x="16459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131572</xdr:rowOff>
    </xdr:from>
    <xdr:to>
      <xdr:col>78</xdr:col>
      <xdr:colOff>69850</xdr:colOff>
      <xdr:row>56</xdr:row>
      <xdr:rowOff>163576</xdr:rowOff>
    </xdr:to>
    <xdr:cxnSp macro="">
      <xdr:nvCxnSpPr>
        <xdr:cNvPr id="244" name="直線コネクタ 243"/>
        <xdr:cNvCxnSpPr/>
      </xdr:nvCxnSpPr>
      <xdr:spPr>
        <a:xfrm>
          <a:off x="14782800" y="97327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45" name="フローチャート: 判断 244"/>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46" name="テキスト ボックス 245"/>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131572</xdr:rowOff>
    </xdr:from>
    <xdr:to>
      <xdr:col>73</xdr:col>
      <xdr:colOff>180975</xdr:colOff>
      <xdr:row>57</xdr:row>
      <xdr:rowOff>56134</xdr:rowOff>
    </xdr:to>
    <xdr:cxnSp macro="">
      <xdr:nvCxnSpPr>
        <xdr:cNvPr id="247" name="直線コネクタ 246"/>
        <xdr:cNvCxnSpPr/>
      </xdr:nvCxnSpPr>
      <xdr:spPr>
        <a:xfrm flipV="1">
          <a:off x="13893800" y="973277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8" name="フローチャート: 判断 247"/>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49" name="テキスト ボックス 248"/>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56134</xdr:rowOff>
    </xdr:from>
    <xdr:to>
      <xdr:col>69</xdr:col>
      <xdr:colOff>92075</xdr:colOff>
      <xdr:row>57</xdr:row>
      <xdr:rowOff>143002</xdr:rowOff>
    </xdr:to>
    <xdr:cxnSp macro="">
      <xdr:nvCxnSpPr>
        <xdr:cNvPr id="250" name="直線コネクタ 249"/>
        <xdr:cNvCxnSpPr/>
      </xdr:nvCxnSpPr>
      <xdr:spPr>
        <a:xfrm flipV="1">
          <a:off x="13004800" y="98287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1" name="フローチャート: 判断 250"/>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52" name="テキスト ボックス 251"/>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53" name="フローチャート: 判断 252"/>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54" name="テキスト ボックス 253"/>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60" name="楕円 259"/>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93997</xdr:rowOff>
    </xdr:from>
    <xdr:ext cx="762000" cy="259045"/>
    <xdr:sp macro="" textlink="">
      <xdr:nvSpPr>
        <xdr:cNvPr id="261" name="その他該当値テキスト"/>
        <xdr:cNvSpPr txBox="1"/>
      </xdr:nvSpPr>
      <xdr:spPr>
        <a:xfrm>
          <a:off x="165989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112776</xdr:rowOff>
    </xdr:from>
    <xdr:to>
      <xdr:col>78</xdr:col>
      <xdr:colOff>120650</xdr:colOff>
      <xdr:row>57</xdr:row>
      <xdr:rowOff>42926</xdr:rowOff>
    </xdr:to>
    <xdr:sp macro="" textlink="">
      <xdr:nvSpPr>
        <xdr:cNvPr id="262" name="楕円 261"/>
        <xdr:cNvSpPr/>
      </xdr:nvSpPr>
      <xdr:spPr>
        <a:xfrm>
          <a:off x="15621000" y="971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27703</xdr:rowOff>
    </xdr:from>
    <xdr:ext cx="736600" cy="259045"/>
    <xdr:sp macro="" textlink="">
      <xdr:nvSpPr>
        <xdr:cNvPr id="263" name="テキスト ボックス 262"/>
        <xdr:cNvSpPr txBox="1"/>
      </xdr:nvSpPr>
      <xdr:spPr>
        <a:xfrm>
          <a:off x="15290800" y="9800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80772</xdr:rowOff>
    </xdr:from>
    <xdr:to>
      <xdr:col>74</xdr:col>
      <xdr:colOff>31750</xdr:colOff>
      <xdr:row>57</xdr:row>
      <xdr:rowOff>10922</xdr:rowOff>
    </xdr:to>
    <xdr:sp macro="" textlink="">
      <xdr:nvSpPr>
        <xdr:cNvPr id="264" name="楕円 263"/>
        <xdr:cNvSpPr/>
      </xdr:nvSpPr>
      <xdr:spPr>
        <a:xfrm>
          <a:off x="14732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167149</xdr:rowOff>
    </xdr:from>
    <xdr:ext cx="762000" cy="259045"/>
    <xdr:sp macro="" textlink="">
      <xdr:nvSpPr>
        <xdr:cNvPr id="265" name="テキスト ボックス 264"/>
        <xdr:cNvSpPr txBox="1"/>
      </xdr:nvSpPr>
      <xdr:spPr>
        <a:xfrm>
          <a:off x="14401800" y="976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5334</xdr:rowOff>
    </xdr:from>
    <xdr:to>
      <xdr:col>69</xdr:col>
      <xdr:colOff>142875</xdr:colOff>
      <xdr:row>57</xdr:row>
      <xdr:rowOff>106934</xdr:rowOff>
    </xdr:to>
    <xdr:sp macro="" textlink="">
      <xdr:nvSpPr>
        <xdr:cNvPr id="266" name="楕円 265"/>
        <xdr:cNvSpPr/>
      </xdr:nvSpPr>
      <xdr:spPr>
        <a:xfrm>
          <a:off x="138430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91711</xdr:rowOff>
    </xdr:from>
    <xdr:ext cx="762000" cy="259045"/>
    <xdr:sp macro="" textlink="">
      <xdr:nvSpPr>
        <xdr:cNvPr id="267" name="テキスト ボックス 266"/>
        <xdr:cNvSpPr txBox="1"/>
      </xdr:nvSpPr>
      <xdr:spPr>
        <a:xfrm>
          <a:off x="13512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92202</xdr:rowOff>
    </xdr:from>
    <xdr:to>
      <xdr:col>65</xdr:col>
      <xdr:colOff>53975</xdr:colOff>
      <xdr:row>58</xdr:row>
      <xdr:rowOff>22352</xdr:rowOff>
    </xdr:to>
    <xdr:sp macro="" textlink="">
      <xdr:nvSpPr>
        <xdr:cNvPr id="268" name="楕円 267"/>
        <xdr:cNvSpPr/>
      </xdr:nvSpPr>
      <xdr:spPr>
        <a:xfrm>
          <a:off x="12954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7129</xdr:rowOff>
    </xdr:from>
    <xdr:ext cx="762000" cy="259045"/>
    <xdr:sp macro="" textlink="">
      <xdr:nvSpPr>
        <xdr:cNvPr id="269" name="テキスト ボックス 268"/>
        <xdr:cNvSpPr txBox="1"/>
      </xdr:nvSpPr>
      <xdr:spPr>
        <a:xfrm>
          <a:off x="12623800" y="995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補助費等については、徹底した補助見直し等により平成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27</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年度までは全平均値よりも低い水準を保ってきた。平成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28</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年度については公営企業繰出金を補助費等へ振り替えた影響により大幅に上昇したが、平成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29</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年度は補助見直しを継続して進め</a:t>
          </a:r>
          <a:r>
            <a:rPr kumimoji="1" lang="en-US" altLang="ja-JP" sz="1100">
              <a:solidFill>
                <a:schemeClr val="tx1"/>
              </a:solidFill>
              <a:latin typeface="ＭＳ Ｐゴシック" panose="020B0600070205080204" pitchFamily="50" charset="-128"/>
              <a:ea typeface="ＭＳ Ｐゴシック" panose="020B0600070205080204" pitchFamily="50" charset="-128"/>
            </a:rPr>
            <a:t>0.6</a:t>
          </a:r>
          <a:r>
            <a:rPr kumimoji="1" lang="ja-JP" altLang="en-US" sz="1100">
              <a:solidFill>
                <a:schemeClr val="tx1"/>
              </a:solidFill>
              <a:latin typeface="ＭＳ Ｐゴシック" panose="020B0600070205080204" pitchFamily="50" charset="-128"/>
              <a:ea typeface="ＭＳ Ｐゴシック" panose="020B0600070205080204" pitchFamily="50" charset="-128"/>
            </a:rPr>
            <a:t>％の減となったものの</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年度は久万こども園施設型給付費の増を主な要因として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％の増となっている。</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今後も定期的に費用対効果を検証するなどして、廃止・見直し継続等のメリハリのある判断が必要である。</a:t>
          </a: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40</xdr:row>
      <xdr:rowOff>3556</xdr:rowOff>
    </xdr:to>
    <xdr:cxnSp macro="">
      <xdr:nvCxnSpPr>
        <xdr:cNvPr id="294" name="直線コネクタ 293"/>
        <xdr:cNvCxnSpPr/>
      </xdr:nvCxnSpPr>
      <xdr:spPr>
        <a:xfrm flipV="1">
          <a:off x="16510000" y="586028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295"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296" name="直線コネクタ 295"/>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297" name="補助費等最大値テキスト"/>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298" name="直線コネクタ 297"/>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101854</xdr:rowOff>
    </xdr:from>
    <xdr:to>
      <xdr:col>82</xdr:col>
      <xdr:colOff>107950</xdr:colOff>
      <xdr:row>35</xdr:row>
      <xdr:rowOff>143002</xdr:rowOff>
    </xdr:to>
    <xdr:cxnSp macro="">
      <xdr:nvCxnSpPr>
        <xdr:cNvPr id="299" name="直線コネクタ 298"/>
        <xdr:cNvCxnSpPr/>
      </xdr:nvCxnSpPr>
      <xdr:spPr>
        <a:xfrm>
          <a:off x="15671800" y="61026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0"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1" name="フローチャート: 判断 300"/>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101854</xdr:rowOff>
    </xdr:from>
    <xdr:to>
      <xdr:col>78</xdr:col>
      <xdr:colOff>69850</xdr:colOff>
      <xdr:row>35</xdr:row>
      <xdr:rowOff>129286</xdr:rowOff>
    </xdr:to>
    <xdr:cxnSp macro="">
      <xdr:nvCxnSpPr>
        <xdr:cNvPr id="302" name="直線コネクタ 301"/>
        <xdr:cNvCxnSpPr/>
      </xdr:nvCxnSpPr>
      <xdr:spPr>
        <a:xfrm flipV="1">
          <a:off x="14782800" y="61026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3" name="フローチャート: 判断 302"/>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4" name="テキスト ボックス 303"/>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10414</xdr:rowOff>
    </xdr:from>
    <xdr:to>
      <xdr:col>73</xdr:col>
      <xdr:colOff>180975</xdr:colOff>
      <xdr:row>35</xdr:row>
      <xdr:rowOff>129286</xdr:rowOff>
    </xdr:to>
    <xdr:cxnSp macro="">
      <xdr:nvCxnSpPr>
        <xdr:cNvPr id="305" name="直線コネクタ 304"/>
        <xdr:cNvCxnSpPr/>
      </xdr:nvCxnSpPr>
      <xdr:spPr>
        <a:xfrm>
          <a:off x="13893800" y="601116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6" name="フローチャート: 判断 305"/>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07" name="テキスト ボックス 306"/>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149860</xdr:rowOff>
    </xdr:from>
    <xdr:to>
      <xdr:col>69</xdr:col>
      <xdr:colOff>92075</xdr:colOff>
      <xdr:row>35</xdr:row>
      <xdr:rowOff>10414</xdr:rowOff>
    </xdr:to>
    <xdr:cxnSp macro="">
      <xdr:nvCxnSpPr>
        <xdr:cNvPr id="308" name="直線コネクタ 307"/>
        <xdr:cNvCxnSpPr/>
      </xdr:nvCxnSpPr>
      <xdr:spPr>
        <a:xfrm>
          <a:off x="13004800" y="59791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09" name="フローチャート: 判断 30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0" name="テキスト ボックス 309"/>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1" name="フローチャート: 判断 310"/>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2" name="テキスト ボックス 311"/>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18" name="楕円 317"/>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19" name="補助費等該当値テキスト"/>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51054</xdr:rowOff>
    </xdr:from>
    <xdr:to>
      <xdr:col>78</xdr:col>
      <xdr:colOff>120650</xdr:colOff>
      <xdr:row>35</xdr:row>
      <xdr:rowOff>152654</xdr:rowOff>
    </xdr:to>
    <xdr:sp macro="" textlink="">
      <xdr:nvSpPr>
        <xdr:cNvPr id="320" name="楕円 319"/>
        <xdr:cNvSpPr/>
      </xdr:nvSpPr>
      <xdr:spPr>
        <a:xfrm>
          <a:off x="15621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162831</xdr:rowOff>
    </xdr:from>
    <xdr:ext cx="736600" cy="259045"/>
    <xdr:sp macro="" textlink="">
      <xdr:nvSpPr>
        <xdr:cNvPr id="321" name="テキスト ボックス 320"/>
        <xdr:cNvSpPr txBox="1"/>
      </xdr:nvSpPr>
      <xdr:spPr>
        <a:xfrm>
          <a:off x="15290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78486</xdr:rowOff>
    </xdr:from>
    <xdr:to>
      <xdr:col>74</xdr:col>
      <xdr:colOff>31750</xdr:colOff>
      <xdr:row>36</xdr:row>
      <xdr:rowOff>8636</xdr:rowOff>
    </xdr:to>
    <xdr:sp macro="" textlink="">
      <xdr:nvSpPr>
        <xdr:cNvPr id="322" name="楕円 321"/>
        <xdr:cNvSpPr/>
      </xdr:nvSpPr>
      <xdr:spPr>
        <a:xfrm>
          <a:off x="14732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18813</xdr:rowOff>
    </xdr:from>
    <xdr:ext cx="762000" cy="259045"/>
    <xdr:sp macro="" textlink="">
      <xdr:nvSpPr>
        <xdr:cNvPr id="323" name="テキスト ボックス 322"/>
        <xdr:cNvSpPr txBox="1"/>
      </xdr:nvSpPr>
      <xdr:spPr>
        <a:xfrm>
          <a:off x="14401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131064</xdr:rowOff>
    </xdr:from>
    <xdr:to>
      <xdr:col>69</xdr:col>
      <xdr:colOff>142875</xdr:colOff>
      <xdr:row>35</xdr:row>
      <xdr:rowOff>61214</xdr:rowOff>
    </xdr:to>
    <xdr:sp macro="" textlink="">
      <xdr:nvSpPr>
        <xdr:cNvPr id="324" name="楕円 323"/>
        <xdr:cNvSpPr/>
      </xdr:nvSpPr>
      <xdr:spPr>
        <a:xfrm>
          <a:off x="13843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71391</xdr:rowOff>
    </xdr:from>
    <xdr:ext cx="762000" cy="259045"/>
    <xdr:sp macro="" textlink="">
      <xdr:nvSpPr>
        <xdr:cNvPr id="325" name="テキスト ボックス 324"/>
        <xdr:cNvSpPr txBox="1"/>
      </xdr:nvSpPr>
      <xdr:spPr>
        <a:xfrm>
          <a:off x="13512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26" name="楕円 325"/>
        <xdr:cNvSpPr/>
      </xdr:nvSpPr>
      <xdr:spPr>
        <a:xfrm>
          <a:off x="12954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27" name="テキスト ボックス 326"/>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町村合併時に整備した事業により地方債現在高が増加していたが、公債費適正化計画の着実な実行によって公営企業債の元利償還金に対する繰入金を合わせても類似団体の平均水準以下まで改善されてき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今後も中長期を見据えた地方債の新規発行の適正化に努め、身の丈に合った規模の普通建設事業を進めることで、安定レベルの公債費負担を維持することとしている。</a:t>
          </a: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69850</xdr:rowOff>
    </xdr:to>
    <xdr:cxnSp macro="">
      <xdr:nvCxnSpPr>
        <xdr:cNvPr id="354" name="直線コネクタ 353"/>
        <xdr:cNvCxnSpPr/>
      </xdr:nvCxnSpPr>
      <xdr:spPr>
        <a:xfrm flipV="1">
          <a:off x="4826000" y="125171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57"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58" name="直線コネクタ 357"/>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115570</xdr:rowOff>
    </xdr:from>
    <xdr:to>
      <xdr:col>24</xdr:col>
      <xdr:colOff>25400</xdr:colOff>
      <xdr:row>76</xdr:row>
      <xdr:rowOff>157480</xdr:rowOff>
    </xdr:to>
    <xdr:cxnSp macro="">
      <xdr:nvCxnSpPr>
        <xdr:cNvPr id="359" name="直線コネクタ 358"/>
        <xdr:cNvCxnSpPr/>
      </xdr:nvCxnSpPr>
      <xdr:spPr>
        <a:xfrm flipV="1">
          <a:off x="3987800" y="131457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0" name="公債費平均値テキスト"/>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61" name="フローチャート: 判断 360"/>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96520</xdr:rowOff>
    </xdr:from>
    <xdr:to>
      <xdr:col>19</xdr:col>
      <xdr:colOff>187325</xdr:colOff>
      <xdr:row>76</xdr:row>
      <xdr:rowOff>157480</xdr:rowOff>
    </xdr:to>
    <xdr:cxnSp macro="">
      <xdr:nvCxnSpPr>
        <xdr:cNvPr id="362" name="直線コネクタ 361"/>
        <xdr:cNvCxnSpPr/>
      </xdr:nvCxnSpPr>
      <xdr:spPr>
        <a:xfrm>
          <a:off x="3098800" y="13126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63" name="フローチャート: 判断 362"/>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64" name="テキスト ボックス 363"/>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96520</xdr:rowOff>
    </xdr:from>
    <xdr:to>
      <xdr:col>15</xdr:col>
      <xdr:colOff>98425</xdr:colOff>
      <xdr:row>76</xdr:row>
      <xdr:rowOff>115570</xdr:rowOff>
    </xdr:to>
    <xdr:cxnSp macro="">
      <xdr:nvCxnSpPr>
        <xdr:cNvPr id="365" name="直線コネクタ 364"/>
        <xdr:cNvCxnSpPr/>
      </xdr:nvCxnSpPr>
      <xdr:spPr>
        <a:xfrm flipV="1">
          <a:off x="2209800" y="131267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6" name="フローチャート: 判断 365"/>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67" name="テキスト ボックス 366"/>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115570</xdr:rowOff>
    </xdr:from>
    <xdr:to>
      <xdr:col>11</xdr:col>
      <xdr:colOff>9525</xdr:colOff>
      <xdr:row>77</xdr:row>
      <xdr:rowOff>1270</xdr:rowOff>
    </xdr:to>
    <xdr:cxnSp macro="">
      <xdr:nvCxnSpPr>
        <xdr:cNvPr id="368" name="直線コネクタ 367"/>
        <xdr:cNvCxnSpPr/>
      </xdr:nvCxnSpPr>
      <xdr:spPr>
        <a:xfrm flipV="1">
          <a:off x="1320800" y="131457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9" name="フローチャート: 判断 368"/>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70" name="テキスト ボックス 369"/>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148589</xdr:rowOff>
    </xdr:from>
    <xdr:to>
      <xdr:col>6</xdr:col>
      <xdr:colOff>171450</xdr:colOff>
      <xdr:row>77</xdr:row>
      <xdr:rowOff>78739</xdr:rowOff>
    </xdr:to>
    <xdr:sp macro="" textlink="">
      <xdr:nvSpPr>
        <xdr:cNvPr id="371" name="フローチャート: 判断 370"/>
        <xdr:cNvSpPr/>
      </xdr:nvSpPr>
      <xdr:spPr>
        <a:xfrm>
          <a:off x="1270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63516</xdr:rowOff>
    </xdr:from>
    <xdr:ext cx="762000" cy="259045"/>
    <xdr:sp macro="" textlink="">
      <xdr:nvSpPr>
        <xdr:cNvPr id="372" name="テキスト ボックス 371"/>
        <xdr:cNvSpPr txBox="1"/>
      </xdr:nvSpPr>
      <xdr:spPr>
        <a:xfrm>
          <a:off x="939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64770</xdr:rowOff>
    </xdr:from>
    <xdr:to>
      <xdr:col>24</xdr:col>
      <xdr:colOff>76200</xdr:colOff>
      <xdr:row>76</xdr:row>
      <xdr:rowOff>166370</xdr:rowOff>
    </xdr:to>
    <xdr:sp macro="" textlink="">
      <xdr:nvSpPr>
        <xdr:cNvPr id="378" name="楕円 377"/>
        <xdr:cNvSpPr/>
      </xdr:nvSpPr>
      <xdr:spPr>
        <a:xfrm>
          <a:off x="4775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81297</xdr:rowOff>
    </xdr:from>
    <xdr:ext cx="762000" cy="259045"/>
    <xdr:sp macro="" textlink="">
      <xdr:nvSpPr>
        <xdr:cNvPr id="379" name="公債費該当値テキスト"/>
        <xdr:cNvSpPr txBox="1"/>
      </xdr:nvSpPr>
      <xdr:spPr>
        <a:xfrm>
          <a:off x="49149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106680</xdr:rowOff>
    </xdr:from>
    <xdr:to>
      <xdr:col>20</xdr:col>
      <xdr:colOff>38100</xdr:colOff>
      <xdr:row>77</xdr:row>
      <xdr:rowOff>36830</xdr:rowOff>
    </xdr:to>
    <xdr:sp macro="" textlink="">
      <xdr:nvSpPr>
        <xdr:cNvPr id="380" name="楕円 379"/>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81" name="テキスト ボックス 380"/>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45720</xdr:rowOff>
    </xdr:from>
    <xdr:to>
      <xdr:col>15</xdr:col>
      <xdr:colOff>149225</xdr:colOff>
      <xdr:row>76</xdr:row>
      <xdr:rowOff>147320</xdr:rowOff>
    </xdr:to>
    <xdr:sp macro="" textlink="">
      <xdr:nvSpPr>
        <xdr:cNvPr id="382" name="楕円 381"/>
        <xdr:cNvSpPr/>
      </xdr:nvSpPr>
      <xdr:spPr>
        <a:xfrm>
          <a:off x="3048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83" name="テキスト ボックス 382"/>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64770</xdr:rowOff>
    </xdr:from>
    <xdr:to>
      <xdr:col>11</xdr:col>
      <xdr:colOff>60325</xdr:colOff>
      <xdr:row>76</xdr:row>
      <xdr:rowOff>166370</xdr:rowOff>
    </xdr:to>
    <xdr:sp macro="" textlink="">
      <xdr:nvSpPr>
        <xdr:cNvPr id="384" name="楕円 383"/>
        <xdr:cNvSpPr/>
      </xdr:nvSpPr>
      <xdr:spPr>
        <a:xfrm>
          <a:off x="2159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5097</xdr:rowOff>
    </xdr:from>
    <xdr:ext cx="762000" cy="259045"/>
    <xdr:sp macro="" textlink="">
      <xdr:nvSpPr>
        <xdr:cNvPr id="385" name="テキスト ボックス 384"/>
        <xdr:cNvSpPr txBox="1"/>
      </xdr:nvSpPr>
      <xdr:spPr>
        <a:xfrm>
          <a:off x="1828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86" name="楕円 385"/>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7" name="テキスト ボックス 386"/>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公債費以外に係る経常収支比率は、類似団体平均と同水準でほぼ横ばいで推移している。比率を押し上げる要因としては、人件費、物件費が主なものである。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普通交付税が歳入の大半を占め、財政的に脆弱な当町であるが、必要最小限の経費で最大の効果が得られるよう創意工夫し、住民サービスを低下させることなく質を高め、今後も経常的経費の削減に努めることはもちろんのこと、中長期的な視点で行財政運営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3" name="テキスト ボックス 402"/>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5" name="テキスト ボックス 404"/>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7" name="テキスト ボックス 406"/>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9" name="テキスト ボックス 408"/>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1" name="テキスト ボックス 410"/>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3" name="テキスト ボックス 412"/>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68217</xdr:rowOff>
    </xdr:from>
    <xdr:to>
      <xdr:col>82</xdr:col>
      <xdr:colOff>107950</xdr:colOff>
      <xdr:row>80</xdr:row>
      <xdr:rowOff>140063</xdr:rowOff>
    </xdr:to>
    <xdr:cxnSp macro="">
      <xdr:nvCxnSpPr>
        <xdr:cNvPr id="417" name="直線コネクタ 416"/>
        <xdr:cNvCxnSpPr/>
      </xdr:nvCxnSpPr>
      <xdr:spPr>
        <a:xfrm flipV="1">
          <a:off x="16510000" y="1241261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112140</xdr:rowOff>
    </xdr:from>
    <xdr:ext cx="762000" cy="259045"/>
    <xdr:sp macro="" textlink="">
      <xdr:nvSpPr>
        <xdr:cNvPr id="418" name="公債費以外最小値テキスト"/>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140063</xdr:rowOff>
    </xdr:from>
    <xdr:to>
      <xdr:col>82</xdr:col>
      <xdr:colOff>196850</xdr:colOff>
      <xdr:row>80</xdr:row>
      <xdr:rowOff>140063</xdr:rowOff>
    </xdr:to>
    <xdr:cxnSp macro="">
      <xdr:nvCxnSpPr>
        <xdr:cNvPr id="419" name="直線コネクタ 418"/>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154594</xdr:rowOff>
    </xdr:from>
    <xdr:ext cx="762000" cy="259045"/>
    <xdr:sp macro="" textlink="">
      <xdr:nvSpPr>
        <xdr:cNvPr id="420" name="公債費以外最大値テキスト"/>
        <xdr:cNvSpPr txBox="1"/>
      </xdr:nvSpPr>
      <xdr:spPr>
        <a:xfrm>
          <a:off x="16598900" y="1215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68217</xdr:rowOff>
    </xdr:from>
    <xdr:to>
      <xdr:col>82</xdr:col>
      <xdr:colOff>196850</xdr:colOff>
      <xdr:row>72</xdr:row>
      <xdr:rowOff>68217</xdr:rowOff>
    </xdr:to>
    <xdr:cxnSp macro="">
      <xdr:nvCxnSpPr>
        <xdr:cNvPr id="421" name="直線コネクタ 420"/>
        <xdr:cNvCxnSpPr/>
      </xdr:nvCxnSpPr>
      <xdr:spPr>
        <a:xfrm>
          <a:off x="16421100" y="1241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61686</xdr:rowOff>
    </xdr:from>
    <xdr:to>
      <xdr:col>82</xdr:col>
      <xdr:colOff>107950</xdr:colOff>
      <xdr:row>76</xdr:row>
      <xdr:rowOff>149861</xdr:rowOff>
    </xdr:to>
    <xdr:cxnSp macro="">
      <xdr:nvCxnSpPr>
        <xdr:cNvPr id="422" name="直線コネクタ 421"/>
        <xdr:cNvCxnSpPr/>
      </xdr:nvCxnSpPr>
      <xdr:spPr>
        <a:xfrm>
          <a:off x="15671800" y="13091886"/>
          <a:ext cx="8382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7818</xdr:rowOff>
    </xdr:from>
    <xdr:ext cx="762000" cy="259045"/>
    <xdr:sp macro="" textlink="">
      <xdr:nvSpPr>
        <xdr:cNvPr id="423" name="公債費以外平均値テキスト"/>
        <xdr:cNvSpPr txBox="1"/>
      </xdr:nvSpPr>
      <xdr:spPr>
        <a:xfrm>
          <a:off x="16598900" y="128665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162742</xdr:rowOff>
    </xdr:from>
    <xdr:to>
      <xdr:col>82</xdr:col>
      <xdr:colOff>158750</xdr:colOff>
      <xdr:row>76</xdr:row>
      <xdr:rowOff>92892</xdr:rowOff>
    </xdr:to>
    <xdr:sp macro="" textlink="">
      <xdr:nvSpPr>
        <xdr:cNvPr id="424" name="フローチャート: 判断 423"/>
        <xdr:cNvSpPr/>
      </xdr:nvSpPr>
      <xdr:spPr>
        <a:xfrm>
          <a:off x="164592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164556</xdr:rowOff>
    </xdr:from>
    <xdr:to>
      <xdr:col>78</xdr:col>
      <xdr:colOff>69850</xdr:colOff>
      <xdr:row>76</xdr:row>
      <xdr:rowOff>61686</xdr:rowOff>
    </xdr:to>
    <xdr:cxnSp macro="">
      <xdr:nvCxnSpPr>
        <xdr:cNvPr id="425" name="直線コネクタ 424"/>
        <xdr:cNvCxnSpPr/>
      </xdr:nvCxnSpPr>
      <xdr:spPr>
        <a:xfrm>
          <a:off x="14782800" y="1302330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117022</xdr:rowOff>
    </xdr:from>
    <xdr:to>
      <xdr:col>78</xdr:col>
      <xdr:colOff>120650</xdr:colOff>
      <xdr:row>76</xdr:row>
      <xdr:rowOff>47172</xdr:rowOff>
    </xdr:to>
    <xdr:sp macro="" textlink="">
      <xdr:nvSpPr>
        <xdr:cNvPr id="426" name="フローチャート: 判断 425"/>
        <xdr:cNvSpPr/>
      </xdr:nvSpPr>
      <xdr:spPr>
        <a:xfrm>
          <a:off x="15621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57349</xdr:rowOff>
    </xdr:from>
    <xdr:ext cx="736600" cy="259045"/>
    <xdr:sp macro="" textlink="">
      <xdr:nvSpPr>
        <xdr:cNvPr id="427" name="テキスト ボックス 426"/>
        <xdr:cNvSpPr txBox="1"/>
      </xdr:nvSpPr>
      <xdr:spPr>
        <a:xfrm>
          <a:off x="15290800" y="1274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69850</xdr:rowOff>
    </xdr:from>
    <xdr:to>
      <xdr:col>73</xdr:col>
      <xdr:colOff>180975</xdr:colOff>
      <xdr:row>75</xdr:row>
      <xdr:rowOff>164556</xdr:rowOff>
    </xdr:to>
    <xdr:cxnSp macro="">
      <xdr:nvCxnSpPr>
        <xdr:cNvPr id="428" name="直線コネクタ 427"/>
        <xdr:cNvCxnSpPr/>
      </xdr:nvCxnSpPr>
      <xdr:spPr>
        <a:xfrm>
          <a:off x="13893800" y="12928600"/>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74567</xdr:rowOff>
    </xdr:from>
    <xdr:to>
      <xdr:col>74</xdr:col>
      <xdr:colOff>31750</xdr:colOff>
      <xdr:row>76</xdr:row>
      <xdr:rowOff>4716</xdr:rowOff>
    </xdr:to>
    <xdr:sp macro="" textlink="">
      <xdr:nvSpPr>
        <xdr:cNvPr id="429" name="フローチャート: 判断 428"/>
        <xdr:cNvSpPr/>
      </xdr:nvSpPr>
      <xdr:spPr>
        <a:xfrm>
          <a:off x="14732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14894</xdr:rowOff>
    </xdr:from>
    <xdr:ext cx="762000" cy="259045"/>
    <xdr:sp macro="" textlink="">
      <xdr:nvSpPr>
        <xdr:cNvPr id="430" name="テキスト ボックス 429"/>
        <xdr:cNvSpPr txBox="1"/>
      </xdr:nvSpPr>
      <xdr:spPr>
        <a:xfrm>
          <a:off x="14401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69850</xdr:rowOff>
    </xdr:from>
    <xdr:to>
      <xdr:col>69</xdr:col>
      <xdr:colOff>92075</xdr:colOff>
      <xdr:row>75</xdr:row>
      <xdr:rowOff>164556</xdr:rowOff>
    </xdr:to>
    <xdr:cxnSp macro="">
      <xdr:nvCxnSpPr>
        <xdr:cNvPr id="431" name="直線コネクタ 430"/>
        <xdr:cNvCxnSpPr/>
      </xdr:nvCxnSpPr>
      <xdr:spPr>
        <a:xfrm flipV="1">
          <a:off x="13004800" y="12928600"/>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9253</xdr:rowOff>
    </xdr:from>
    <xdr:to>
      <xdr:col>69</xdr:col>
      <xdr:colOff>142875</xdr:colOff>
      <xdr:row>75</xdr:row>
      <xdr:rowOff>110853</xdr:rowOff>
    </xdr:to>
    <xdr:sp macro="" textlink="">
      <xdr:nvSpPr>
        <xdr:cNvPr id="432" name="フローチャート: 判断 431"/>
        <xdr:cNvSpPr/>
      </xdr:nvSpPr>
      <xdr:spPr>
        <a:xfrm>
          <a:off x="13843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121030</xdr:rowOff>
    </xdr:from>
    <xdr:ext cx="762000" cy="259045"/>
    <xdr:sp macro="" textlink="">
      <xdr:nvSpPr>
        <xdr:cNvPr id="433" name="テキスト ボックス 432"/>
        <xdr:cNvSpPr txBox="1"/>
      </xdr:nvSpPr>
      <xdr:spPr>
        <a:xfrm>
          <a:off x="13512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25581</xdr:rowOff>
    </xdr:from>
    <xdr:to>
      <xdr:col>65</xdr:col>
      <xdr:colOff>53975</xdr:colOff>
      <xdr:row>75</xdr:row>
      <xdr:rowOff>127181</xdr:rowOff>
    </xdr:to>
    <xdr:sp macro="" textlink="">
      <xdr:nvSpPr>
        <xdr:cNvPr id="434" name="フローチャート: 判断 433"/>
        <xdr:cNvSpPr/>
      </xdr:nvSpPr>
      <xdr:spPr>
        <a:xfrm>
          <a:off x="12954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137358</xdr:rowOff>
    </xdr:from>
    <xdr:ext cx="762000" cy="259045"/>
    <xdr:sp macro="" textlink="">
      <xdr:nvSpPr>
        <xdr:cNvPr id="435" name="テキスト ボックス 434"/>
        <xdr:cNvSpPr txBox="1"/>
      </xdr:nvSpPr>
      <xdr:spPr>
        <a:xfrm>
          <a:off x="12623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1" name="楕円 440"/>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71138</xdr:rowOff>
    </xdr:from>
    <xdr:ext cx="762000" cy="259045"/>
    <xdr:sp macro="" textlink="">
      <xdr:nvSpPr>
        <xdr:cNvPr id="442" name="公債費以外該当値テキスト"/>
        <xdr:cNvSpPr txBox="1"/>
      </xdr:nvSpPr>
      <xdr:spPr>
        <a:xfrm>
          <a:off x="16598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10886</xdr:rowOff>
    </xdr:from>
    <xdr:to>
      <xdr:col>78</xdr:col>
      <xdr:colOff>120650</xdr:colOff>
      <xdr:row>76</xdr:row>
      <xdr:rowOff>112486</xdr:rowOff>
    </xdr:to>
    <xdr:sp macro="" textlink="">
      <xdr:nvSpPr>
        <xdr:cNvPr id="443" name="楕円 442"/>
        <xdr:cNvSpPr/>
      </xdr:nvSpPr>
      <xdr:spPr>
        <a:xfrm>
          <a:off x="15621000" y="130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97263</xdr:rowOff>
    </xdr:from>
    <xdr:ext cx="736600" cy="259045"/>
    <xdr:sp macro="" textlink="">
      <xdr:nvSpPr>
        <xdr:cNvPr id="444" name="テキスト ボックス 443"/>
        <xdr:cNvSpPr txBox="1"/>
      </xdr:nvSpPr>
      <xdr:spPr>
        <a:xfrm>
          <a:off x="15290800" y="13127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113756</xdr:rowOff>
    </xdr:from>
    <xdr:to>
      <xdr:col>74</xdr:col>
      <xdr:colOff>31750</xdr:colOff>
      <xdr:row>76</xdr:row>
      <xdr:rowOff>43906</xdr:rowOff>
    </xdr:to>
    <xdr:sp macro="" textlink="">
      <xdr:nvSpPr>
        <xdr:cNvPr id="445" name="楕円 444"/>
        <xdr:cNvSpPr/>
      </xdr:nvSpPr>
      <xdr:spPr>
        <a:xfrm>
          <a:off x="14732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28683</xdr:rowOff>
    </xdr:from>
    <xdr:ext cx="762000" cy="259045"/>
    <xdr:sp macro="" textlink="">
      <xdr:nvSpPr>
        <xdr:cNvPr id="446" name="テキスト ボックス 445"/>
        <xdr:cNvSpPr txBox="1"/>
      </xdr:nvSpPr>
      <xdr:spPr>
        <a:xfrm>
          <a:off x="14401800" y="1305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19050</xdr:rowOff>
    </xdr:from>
    <xdr:to>
      <xdr:col>69</xdr:col>
      <xdr:colOff>142875</xdr:colOff>
      <xdr:row>75</xdr:row>
      <xdr:rowOff>120650</xdr:rowOff>
    </xdr:to>
    <xdr:sp macro="" textlink="">
      <xdr:nvSpPr>
        <xdr:cNvPr id="447" name="楕円 446"/>
        <xdr:cNvSpPr/>
      </xdr:nvSpPr>
      <xdr:spPr>
        <a:xfrm>
          <a:off x="13843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105427</xdr:rowOff>
    </xdr:from>
    <xdr:ext cx="762000" cy="259045"/>
    <xdr:sp macro="" textlink="">
      <xdr:nvSpPr>
        <xdr:cNvPr id="448" name="テキスト ボックス 447"/>
        <xdr:cNvSpPr txBox="1"/>
      </xdr:nvSpPr>
      <xdr:spPr>
        <a:xfrm>
          <a:off x="13512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113756</xdr:rowOff>
    </xdr:from>
    <xdr:to>
      <xdr:col>65</xdr:col>
      <xdr:colOff>53975</xdr:colOff>
      <xdr:row>76</xdr:row>
      <xdr:rowOff>43906</xdr:rowOff>
    </xdr:to>
    <xdr:sp macro="" textlink="">
      <xdr:nvSpPr>
        <xdr:cNvPr id="449" name="楕円 448"/>
        <xdr:cNvSpPr/>
      </xdr:nvSpPr>
      <xdr:spPr>
        <a:xfrm>
          <a:off x="12954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28683</xdr:rowOff>
    </xdr:from>
    <xdr:ext cx="762000" cy="259045"/>
    <xdr:sp macro="" textlink="">
      <xdr:nvSpPr>
        <xdr:cNvPr id="450" name="テキスト ボックス 449"/>
        <xdr:cNvSpPr txBox="1"/>
      </xdr:nvSpPr>
      <xdr:spPr>
        <a:xfrm>
          <a:off x="12623800" y="1305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108325</xdr:rowOff>
    </xdr:from>
    <xdr:to>
      <xdr:col>29</xdr:col>
      <xdr:colOff>127000</xdr:colOff>
      <xdr:row>19</xdr:row>
      <xdr:rowOff>133591</xdr:rowOff>
    </xdr:to>
    <xdr:cxnSp macro="">
      <xdr:nvCxnSpPr>
        <xdr:cNvPr id="41" name="直線コネクタ 40"/>
        <xdr:cNvCxnSpPr/>
      </xdr:nvCxnSpPr>
      <xdr:spPr bwMode="auto">
        <a:xfrm flipV="1">
          <a:off x="5651500" y="2213350"/>
          <a:ext cx="0" cy="12254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105668</xdr:rowOff>
    </xdr:from>
    <xdr:ext cx="762000" cy="259045"/>
    <xdr:sp macro="" textlink="">
      <xdr:nvSpPr>
        <xdr:cNvPr id="42" name="人口1人当たり決算額の推移最小値テキスト130"/>
        <xdr:cNvSpPr txBox="1"/>
      </xdr:nvSpPr>
      <xdr:spPr>
        <a:xfrm>
          <a:off x="5740400" y="341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133591</xdr:rowOff>
    </xdr:from>
    <xdr:to>
      <xdr:col>30</xdr:col>
      <xdr:colOff>25400</xdr:colOff>
      <xdr:row>19</xdr:row>
      <xdr:rowOff>133591</xdr:rowOff>
    </xdr:to>
    <xdr:cxnSp macro="">
      <xdr:nvCxnSpPr>
        <xdr:cNvPr id="43" name="直線コネクタ 42"/>
        <xdr:cNvCxnSpPr/>
      </xdr:nvCxnSpPr>
      <xdr:spPr bwMode="auto">
        <a:xfrm>
          <a:off x="5562600" y="34387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23252</xdr:rowOff>
    </xdr:from>
    <xdr:ext cx="762000" cy="259045"/>
    <xdr:sp macro="" textlink="">
      <xdr:nvSpPr>
        <xdr:cNvPr id="44" name="人口1人当たり決算額の推移最大値テキスト130"/>
        <xdr:cNvSpPr txBox="1"/>
      </xdr:nvSpPr>
      <xdr:spPr>
        <a:xfrm>
          <a:off x="5740400" y="19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108325</xdr:rowOff>
    </xdr:from>
    <xdr:to>
      <xdr:col>30</xdr:col>
      <xdr:colOff>25400</xdr:colOff>
      <xdr:row>12</xdr:row>
      <xdr:rowOff>108325</xdr:rowOff>
    </xdr:to>
    <xdr:cxnSp macro="">
      <xdr:nvCxnSpPr>
        <xdr:cNvPr id="45" name="直線コネクタ 44"/>
        <xdr:cNvCxnSpPr/>
      </xdr:nvCxnSpPr>
      <xdr:spPr bwMode="auto">
        <a:xfrm>
          <a:off x="5562600" y="22133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141187</xdr:rowOff>
    </xdr:from>
    <xdr:to>
      <xdr:col>29</xdr:col>
      <xdr:colOff>127000</xdr:colOff>
      <xdr:row>14</xdr:row>
      <xdr:rowOff>156028</xdr:rowOff>
    </xdr:to>
    <xdr:cxnSp macro="">
      <xdr:nvCxnSpPr>
        <xdr:cNvPr id="46" name="直線コネクタ 45"/>
        <xdr:cNvCxnSpPr/>
      </xdr:nvCxnSpPr>
      <xdr:spPr bwMode="auto">
        <a:xfrm>
          <a:off x="5003800" y="2589112"/>
          <a:ext cx="647700" cy="14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50674</xdr:rowOff>
    </xdr:from>
    <xdr:ext cx="762000" cy="259045"/>
    <xdr:sp macro="" textlink="">
      <xdr:nvSpPr>
        <xdr:cNvPr id="47" name="人口1人当たり決算額の推移平均値テキスト130"/>
        <xdr:cNvSpPr txBox="1"/>
      </xdr:nvSpPr>
      <xdr:spPr>
        <a:xfrm>
          <a:off x="5740400" y="28414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78597</xdr:rowOff>
    </xdr:from>
    <xdr:to>
      <xdr:col>29</xdr:col>
      <xdr:colOff>177800</xdr:colOff>
      <xdr:row>17</xdr:row>
      <xdr:rowOff>8747</xdr:rowOff>
    </xdr:to>
    <xdr:sp macro="" textlink="">
      <xdr:nvSpPr>
        <xdr:cNvPr id="48" name="フローチャート: 判断 47"/>
        <xdr:cNvSpPr/>
      </xdr:nvSpPr>
      <xdr:spPr bwMode="auto">
        <a:xfrm>
          <a:off x="56007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141187</xdr:rowOff>
    </xdr:from>
    <xdr:to>
      <xdr:col>26</xdr:col>
      <xdr:colOff>50800</xdr:colOff>
      <xdr:row>15</xdr:row>
      <xdr:rowOff>64285</xdr:rowOff>
    </xdr:to>
    <xdr:cxnSp macro="">
      <xdr:nvCxnSpPr>
        <xdr:cNvPr id="49" name="直線コネクタ 48"/>
        <xdr:cNvCxnSpPr/>
      </xdr:nvCxnSpPr>
      <xdr:spPr bwMode="auto">
        <a:xfrm flipV="1">
          <a:off x="4305300" y="2589112"/>
          <a:ext cx="698500" cy="94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100548</xdr:rowOff>
    </xdr:from>
    <xdr:to>
      <xdr:col>26</xdr:col>
      <xdr:colOff>101600</xdr:colOff>
      <xdr:row>17</xdr:row>
      <xdr:rowOff>30698</xdr:rowOff>
    </xdr:to>
    <xdr:sp macro="" textlink="">
      <xdr:nvSpPr>
        <xdr:cNvPr id="50" name="フローチャート: 判断 49"/>
        <xdr:cNvSpPr/>
      </xdr:nvSpPr>
      <xdr:spPr bwMode="auto">
        <a:xfrm>
          <a:off x="49530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15475</xdr:rowOff>
    </xdr:from>
    <xdr:ext cx="736600" cy="259045"/>
    <xdr:sp macro="" textlink="">
      <xdr:nvSpPr>
        <xdr:cNvPr id="51" name="テキスト ボックス 50"/>
        <xdr:cNvSpPr txBox="1"/>
      </xdr:nvSpPr>
      <xdr:spPr>
        <a:xfrm>
          <a:off x="4622800" y="297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64285</xdr:rowOff>
    </xdr:from>
    <xdr:to>
      <xdr:col>22</xdr:col>
      <xdr:colOff>114300</xdr:colOff>
      <xdr:row>15</xdr:row>
      <xdr:rowOff>94146</xdr:rowOff>
    </xdr:to>
    <xdr:cxnSp macro="">
      <xdr:nvCxnSpPr>
        <xdr:cNvPr id="52" name="直線コネクタ 51"/>
        <xdr:cNvCxnSpPr/>
      </xdr:nvCxnSpPr>
      <xdr:spPr bwMode="auto">
        <a:xfrm flipV="1">
          <a:off x="3606800" y="2683660"/>
          <a:ext cx="698500" cy="29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120042</xdr:rowOff>
    </xdr:from>
    <xdr:to>
      <xdr:col>22</xdr:col>
      <xdr:colOff>165100</xdr:colOff>
      <xdr:row>17</xdr:row>
      <xdr:rowOff>50192</xdr:rowOff>
    </xdr:to>
    <xdr:sp macro="" textlink="">
      <xdr:nvSpPr>
        <xdr:cNvPr id="53" name="フローチャート: 判断 52"/>
        <xdr:cNvSpPr/>
      </xdr:nvSpPr>
      <xdr:spPr bwMode="auto">
        <a:xfrm>
          <a:off x="42545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34969</xdr:rowOff>
    </xdr:from>
    <xdr:ext cx="762000" cy="259045"/>
    <xdr:sp macro="" textlink="">
      <xdr:nvSpPr>
        <xdr:cNvPr id="54" name="テキスト ボックス 53"/>
        <xdr:cNvSpPr txBox="1"/>
      </xdr:nvSpPr>
      <xdr:spPr>
        <a:xfrm>
          <a:off x="3924300" y="299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82979</xdr:rowOff>
    </xdr:from>
    <xdr:to>
      <xdr:col>18</xdr:col>
      <xdr:colOff>177800</xdr:colOff>
      <xdr:row>15</xdr:row>
      <xdr:rowOff>94146</xdr:rowOff>
    </xdr:to>
    <xdr:cxnSp macro="">
      <xdr:nvCxnSpPr>
        <xdr:cNvPr id="55" name="直線コネクタ 54"/>
        <xdr:cNvCxnSpPr/>
      </xdr:nvCxnSpPr>
      <xdr:spPr bwMode="auto">
        <a:xfrm>
          <a:off x="2908300" y="2702354"/>
          <a:ext cx="698500" cy="11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136484</xdr:rowOff>
    </xdr:from>
    <xdr:to>
      <xdr:col>19</xdr:col>
      <xdr:colOff>38100</xdr:colOff>
      <xdr:row>17</xdr:row>
      <xdr:rowOff>66634</xdr:rowOff>
    </xdr:to>
    <xdr:sp macro="" textlink="">
      <xdr:nvSpPr>
        <xdr:cNvPr id="56" name="フローチャート: 判断 55"/>
        <xdr:cNvSpPr/>
      </xdr:nvSpPr>
      <xdr:spPr bwMode="auto">
        <a:xfrm>
          <a:off x="3556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51411</xdr:rowOff>
    </xdr:from>
    <xdr:ext cx="762000" cy="259045"/>
    <xdr:sp macro="" textlink="">
      <xdr:nvSpPr>
        <xdr:cNvPr id="57" name="テキスト ボックス 56"/>
        <xdr:cNvSpPr txBox="1"/>
      </xdr:nvSpPr>
      <xdr:spPr>
        <a:xfrm>
          <a:off x="32258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112098</xdr:rowOff>
    </xdr:from>
    <xdr:to>
      <xdr:col>15</xdr:col>
      <xdr:colOff>101600</xdr:colOff>
      <xdr:row>17</xdr:row>
      <xdr:rowOff>42248</xdr:rowOff>
    </xdr:to>
    <xdr:sp macro="" textlink="">
      <xdr:nvSpPr>
        <xdr:cNvPr id="58" name="フローチャート: 判断 57"/>
        <xdr:cNvSpPr/>
      </xdr:nvSpPr>
      <xdr:spPr bwMode="auto">
        <a:xfrm>
          <a:off x="2857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27025</xdr:rowOff>
    </xdr:from>
    <xdr:ext cx="762000" cy="259045"/>
    <xdr:sp macro="" textlink="">
      <xdr:nvSpPr>
        <xdr:cNvPr id="59" name="テキスト ボックス 58"/>
        <xdr:cNvSpPr txBox="1"/>
      </xdr:nvSpPr>
      <xdr:spPr>
        <a:xfrm>
          <a:off x="2527300" y="298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105228</xdr:rowOff>
    </xdr:from>
    <xdr:to>
      <xdr:col>29</xdr:col>
      <xdr:colOff>177800</xdr:colOff>
      <xdr:row>15</xdr:row>
      <xdr:rowOff>35378</xdr:rowOff>
    </xdr:to>
    <xdr:sp macro="" textlink="">
      <xdr:nvSpPr>
        <xdr:cNvPr id="65" name="楕円 64"/>
        <xdr:cNvSpPr/>
      </xdr:nvSpPr>
      <xdr:spPr bwMode="auto">
        <a:xfrm>
          <a:off x="5600700" y="2553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121755</xdr:rowOff>
    </xdr:from>
    <xdr:ext cx="762000" cy="259045"/>
    <xdr:sp macro="" textlink="">
      <xdr:nvSpPr>
        <xdr:cNvPr id="66" name="人口1人当たり決算額の推移該当値テキスト130"/>
        <xdr:cNvSpPr txBox="1"/>
      </xdr:nvSpPr>
      <xdr:spPr>
        <a:xfrm>
          <a:off x="5740400" y="2398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90387</xdr:rowOff>
    </xdr:from>
    <xdr:to>
      <xdr:col>26</xdr:col>
      <xdr:colOff>101600</xdr:colOff>
      <xdr:row>15</xdr:row>
      <xdr:rowOff>20537</xdr:rowOff>
    </xdr:to>
    <xdr:sp macro="" textlink="">
      <xdr:nvSpPr>
        <xdr:cNvPr id="67" name="楕円 66"/>
        <xdr:cNvSpPr/>
      </xdr:nvSpPr>
      <xdr:spPr bwMode="auto">
        <a:xfrm>
          <a:off x="4953000" y="2538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30714</xdr:rowOff>
    </xdr:from>
    <xdr:ext cx="736600" cy="259045"/>
    <xdr:sp macro="" textlink="">
      <xdr:nvSpPr>
        <xdr:cNvPr id="68" name="テキスト ボックス 67"/>
        <xdr:cNvSpPr txBox="1"/>
      </xdr:nvSpPr>
      <xdr:spPr>
        <a:xfrm>
          <a:off x="4622800" y="2307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13485</xdr:rowOff>
    </xdr:from>
    <xdr:to>
      <xdr:col>22</xdr:col>
      <xdr:colOff>165100</xdr:colOff>
      <xdr:row>15</xdr:row>
      <xdr:rowOff>115085</xdr:rowOff>
    </xdr:to>
    <xdr:sp macro="" textlink="">
      <xdr:nvSpPr>
        <xdr:cNvPr id="69" name="楕円 68"/>
        <xdr:cNvSpPr/>
      </xdr:nvSpPr>
      <xdr:spPr bwMode="auto">
        <a:xfrm>
          <a:off x="4254500" y="2632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125262</xdr:rowOff>
    </xdr:from>
    <xdr:ext cx="762000" cy="259045"/>
    <xdr:sp macro="" textlink="">
      <xdr:nvSpPr>
        <xdr:cNvPr id="70" name="テキスト ボックス 69"/>
        <xdr:cNvSpPr txBox="1"/>
      </xdr:nvSpPr>
      <xdr:spPr>
        <a:xfrm>
          <a:off x="3924300" y="240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43346</xdr:rowOff>
    </xdr:from>
    <xdr:to>
      <xdr:col>19</xdr:col>
      <xdr:colOff>38100</xdr:colOff>
      <xdr:row>15</xdr:row>
      <xdr:rowOff>144946</xdr:rowOff>
    </xdr:to>
    <xdr:sp macro="" textlink="">
      <xdr:nvSpPr>
        <xdr:cNvPr id="71" name="楕円 70"/>
        <xdr:cNvSpPr/>
      </xdr:nvSpPr>
      <xdr:spPr bwMode="auto">
        <a:xfrm>
          <a:off x="3556000" y="2662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155123</xdr:rowOff>
    </xdr:from>
    <xdr:ext cx="762000" cy="259045"/>
    <xdr:sp macro="" textlink="">
      <xdr:nvSpPr>
        <xdr:cNvPr id="72" name="テキスト ボックス 71"/>
        <xdr:cNvSpPr txBox="1"/>
      </xdr:nvSpPr>
      <xdr:spPr>
        <a:xfrm>
          <a:off x="3225800" y="243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32179</xdr:rowOff>
    </xdr:from>
    <xdr:to>
      <xdr:col>15</xdr:col>
      <xdr:colOff>101600</xdr:colOff>
      <xdr:row>15</xdr:row>
      <xdr:rowOff>133779</xdr:rowOff>
    </xdr:to>
    <xdr:sp macro="" textlink="">
      <xdr:nvSpPr>
        <xdr:cNvPr id="73" name="楕円 72"/>
        <xdr:cNvSpPr/>
      </xdr:nvSpPr>
      <xdr:spPr bwMode="auto">
        <a:xfrm>
          <a:off x="2857500" y="2651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143956</xdr:rowOff>
    </xdr:from>
    <xdr:ext cx="762000" cy="259045"/>
    <xdr:sp macro="" textlink="">
      <xdr:nvSpPr>
        <xdr:cNvPr id="74" name="テキスト ボックス 73"/>
        <xdr:cNvSpPr txBox="1"/>
      </xdr:nvSpPr>
      <xdr:spPr>
        <a:xfrm>
          <a:off x="2527300" y="242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138299</xdr:rowOff>
    </xdr:from>
    <xdr:to>
      <xdr:col>29</xdr:col>
      <xdr:colOff>127000</xdr:colOff>
      <xdr:row>37</xdr:row>
      <xdr:rowOff>277278</xdr:rowOff>
    </xdr:to>
    <xdr:cxnSp macro="">
      <xdr:nvCxnSpPr>
        <xdr:cNvPr id="103" name="直線コネクタ 102"/>
        <xdr:cNvCxnSpPr/>
      </xdr:nvCxnSpPr>
      <xdr:spPr bwMode="auto">
        <a:xfrm flipV="1">
          <a:off x="5651500" y="6062849"/>
          <a:ext cx="0" cy="13391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249355</xdr:rowOff>
    </xdr:from>
    <xdr:ext cx="762000" cy="259045"/>
    <xdr:sp macro="" textlink="">
      <xdr:nvSpPr>
        <xdr:cNvPr id="104" name="人口1人当たり決算額の推移最小値テキスト445"/>
        <xdr:cNvSpPr txBox="1"/>
      </xdr:nvSpPr>
      <xdr:spPr>
        <a:xfrm>
          <a:off x="5740400" y="737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277278</xdr:rowOff>
    </xdr:from>
    <xdr:to>
      <xdr:col>30</xdr:col>
      <xdr:colOff>25400</xdr:colOff>
      <xdr:row>37</xdr:row>
      <xdr:rowOff>277278</xdr:rowOff>
    </xdr:to>
    <xdr:cxnSp macro="">
      <xdr:nvCxnSpPr>
        <xdr:cNvPr id="105" name="直線コネクタ 104"/>
        <xdr:cNvCxnSpPr/>
      </xdr:nvCxnSpPr>
      <xdr:spPr bwMode="auto">
        <a:xfrm>
          <a:off x="5562600" y="7401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53226</xdr:rowOff>
    </xdr:from>
    <xdr:ext cx="762000" cy="259045"/>
    <xdr:sp macro="" textlink="">
      <xdr:nvSpPr>
        <xdr:cNvPr id="106" name="人口1人当たり決算額の推移最大値テキスト445"/>
        <xdr:cNvSpPr txBox="1"/>
      </xdr:nvSpPr>
      <xdr:spPr>
        <a:xfrm>
          <a:off x="5740400" y="580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138299</xdr:rowOff>
    </xdr:from>
    <xdr:to>
      <xdr:col>30</xdr:col>
      <xdr:colOff>25400</xdr:colOff>
      <xdr:row>33</xdr:row>
      <xdr:rowOff>138299</xdr:rowOff>
    </xdr:to>
    <xdr:cxnSp macro="">
      <xdr:nvCxnSpPr>
        <xdr:cNvPr id="107" name="直線コネクタ 106"/>
        <xdr:cNvCxnSpPr/>
      </xdr:nvCxnSpPr>
      <xdr:spPr bwMode="auto">
        <a:xfrm>
          <a:off x="5562600" y="60628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285039</xdr:rowOff>
    </xdr:from>
    <xdr:to>
      <xdr:col>29</xdr:col>
      <xdr:colOff>127000</xdr:colOff>
      <xdr:row>33</xdr:row>
      <xdr:rowOff>316019</xdr:rowOff>
    </xdr:to>
    <xdr:cxnSp macro="">
      <xdr:nvCxnSpPr>
        <xdr:cNvPr id="108" name="直線コネクタ 107"/>
        <xdr:cNvCxnSpPr/>
      </xdr:nvCxnSpPr>
      <xdr:spPr bwMode="auto">
        <a:xfrm>
          <a:off x="5003800" y="6209589"/>
          <a:ext cx="647700" cy="30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194538</xdr:rowOff>
    </xdr:from>
    <xdr:ext cx="762000" cy="259045"/>
    <xdr:sp macro="" textlink="">
      <xdr:nvSpPr>
        <xdr:cNvPr id="109" name="人口1人当たり決算額の推移平均値テキスト445"/>
        <xdr:cNvSpPr txBox="1"/>
      </xdr:nvSpPr>
      <xdr:spPr>
        <a:xfrm>
          <a:off x="5740400" y="64619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222460</xdr:rowOff>
    </xdr:from>
    <xdr:to>
      <xdr:col>29</xdr:col>
      <xdr:colOff>177800</xdr:colOff>
      <xdr:row>34</xdr:row>
      <xdr:rowOff>324061</xdr:rowOff>
    </xdr:to>
    <xdr:sp macro="" textlink="">
      <xdr:nvSpPr>
        <xdr:cNvPr id="110" name="フローチャート: 判断 109"/>
        <xdr:cNvSpPr/>
      </xdr:nvSpPr>
      <xdr:spPr bwMode="auto">
        <a:xfrm>
          <a:off x="5600700" y="6489910"/>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285039</xdr:rowOff>
    </xdr:from>
    <xdr:to>
      <xdr:col>26</xdr:col>
      <xdr:colOff>50800</xdr:colOff>
      <xdr:row>34</xdr:row>
      <xdr:rowOff>39860</xdr:rowOff>
    </xdr:to>
    <xdr:cxnSp macro="">
      <xdr:nvCxnSpPr>
        <xdr:cNvPr id="111" name="直線コネクタ 110"/>
        <xdr:cNvCxnSpPr/>
      </xdr:nvCxnSpPr>
      <xdr:spPr bwMode="auto">
        <a:xfrm flipV="1">
          <a:off x="4305300" y="6209589"/>
          <a:ext cx="698500" cy="97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217094</xdr:rowOff>
    </xdr:from>
    <xdr:to>
      <xdr:col>26</xdr:col>
      <xdr:colOff>101600</xdr:colOff>
      <xdr:row>34</xdr:row>
      <xdr:rowOff>318694</xdr:rowOff>
    </xdr:to>
    <xdr:sp macro="" textlink="">
      <xdr:nvSpPr>
        <xdr:cNvPr id="112" name="フローチャート: 判断 111"/>
        <xdr:cNvSpPr/>
      </xdr:nvSpPr>
      <xdr:spPr bwMode="auto">
        <a:xfrm>
          <a:off x="49530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303471</xdr:rowOff>
    </xdr:from>
    <xdr:ext cx="736600" cy="259045"/>
    <xdr:sp macro="" textlink="">
      <xdr:nvSpPr>
        <xdr:cNvPr id="113" name="テキスト ボックス 112"/>
        <xdr:cNvSpPr txBox="1"/>
      </xdr:nvSpPr>
      <xdr:spPr>
        <a:xfrm>
          <a:off x="4622800" y="6570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14942</xdr:rowOff>
    </xdr:from>
    <xdr:to>
      <xdr:col>22</xdr:col>
      <xdr:colOff>114300</xdr:colOff>
      <xdr:row>34</xdr:row>
      <xdr:rowOff>39860</xdr:rowOff>
    </xdr:to>
    <xdr:cxnSp macro="">
      <xdr:nvCxnSpPr>
        <xdr:cNvPr id="114" name="直線コネクタ 113"/>
        <xdr:cNvCxnSpPr/>
      </xdr:nvCxnSpPr>
      <xdr:spPr bwMode="auto">
        <a:xfrm>
          <a:off x="3606800" y="6282392"/>
          <a:ext cx="698500" cy="24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239202</xdr:rowOff>
    </xdr:from>
    <xdr:to>
      <xdr:col>22</xdr:col>
      <xdr:colOff>165100</xdr:colOff>
      <xdr:row>34</xdr:row>
      <xdr:rowOff>340802</xdr:rowOff>
    </xdr:to>
    <xdr:sp macro="" textlink="">
      <xdr:nvSpPr>
        <xdr:cNvPr id="115" name="フローチャート: 判断 114"/>
        <xdr:cNvSpPr/>
      </xdr:nvSpPr>
      <xdr:spPr bwMode="auto">
        <a:xfrm>
          <a:off x="42545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325579</xdr:rowOff>
    </xdr:from>
    <xdr:ext cx="762000" cy="259045"/>
    <xdr:sp macro="" textlink="">
      <xdr:nvSpPr>
        <xdr:cNvPr id="116" name="テキスト ボックス 115"/>
        <xdr:cNvSpPr txBox="1"/>
      </xdr:nvSpPr>
      <xdr:spPr>
        <a:xfrm>
          <a:off x="3924300" y="659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270539</xdr:rowOff>
    </xdr:from>
    <xdr:to>
      <xdr:col>18</xdr:col>
      <xdr:colOff>177800</xdr:colOff>
      <xdr:row>34</xdr:row>
      <xdr:rowOff>14942</xdr:rowOff>
    </xdr:to>
    <xdr:cxnSp macro="">
      <xdr:nvCxnSpPr>
        <xdr:cNvPr id="117" name="直線コネクタ 116"/>
        <xdr:cNvCxnSpPr/>
      </xdr:nvCxnSpPr>
      <xdr:spPr bwMode="auto">
        <a:xfrm>
          <a:off x="2908300" y="6195089"/>
          <a:ext cx="698500" cy="87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259254</xdr:rowOff>
    </xdr:from>
    <xdr:to>
      <xdr:col>19</xdr:col>
      <xdr:colOff>38100</xdr:colOff>
      <xdr:row>35</xdr:row>
      <xdr:rowOff>17954</xdr:rowOff>
    </xdr:to>
    <xdr:sp macro="" textlink="">
      <xdr:nvSpPr>
        <xdr:cNvPr id="118" name="フローチャート: 判断 117"/>
        <xdr:cNvSpPr/>
      </xdr:nvSpPr>
      <xdr:spPr bwMode="auto">
        <a:xfrm>
          <a:off x="35560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2731</xdr:rowOff>
    </xdr:from>
    <xdr:ext cx="762000" cy="259045"/>
    <xdr:sp macro="" textlink="">
      <xdr:nvSpPr>
        <xdr:cNvPr id="119" name="テキスト ボックス 118"/>
        <xdr:cNvSpPr txBox="1"/>
      </xdr:nvSpPr>
      <xdr:spPr>
        <a:xfrm>
          <a:off x="3225800" y="661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240955</xdr:rowOff>
    </xdr:from>
    <xdr:to>
      <xdr:col>15</xdr:col>
      <xdr:colOff>101600</xdr:colOff>
      <xdr:row>34</xdr:row>
      <xdr:rowOff>342555</xdr:rowOff>
    </xdr:to>
    <xdr:sp macro="" textlink="">
      <xdr:nvSpPr>
        <xdr:cNvPr id="120" name="フローチャート: 判断 119"/>
        <xdr:cNvSpPr/>
      </xdr:nvSpPr>
      <xdr:spPr bwMode="auto">
        <a:xfrm>
          <a:off x="28575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327332</xdr:rowOff>
    </xdr:from>
    <xdr:ext cx="762000" cy="259045"/>
    <xdr:sp macro="" textlink="">
      <xdr:nvSpPr>
        <xdr:cNvPr id="121" name="テキスト ボックス 120"/>
        <xdr:cNvSpPr txBox="1"/>
      </xdr:nvSpPr>
      <xdr:spPr>
        <a:xfrm>
          <a:off x="2527300" y="659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265219</xdr:rowOff>
    </xdr:from>
    <xdr:to>
      <xdr:col>29</xdr:col>
      <xdr:colOff>177800</xdr:colOff>
      <xdr:row>34</xdr:row>
      <xdr:rowOff>23919</xdr:rowOff>
    </xdr:to>
    <xdr:sp macro="" textlink="">
      <xdr:nvSpPr>
        <xdr:cNvPr id="127" name="楕円 126"/>
        <xdr:cNvSpPr/>
      </xdr:nvSpPr>
      <xdr:spPr bwMode="auto">
        <a:xfrm>
          <a:off x="5600700" y="6189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110296</xdr:rowOff>
    </xdr:from>
    <xdr:ext cx="762000" cy="259045"/>
    <xdr:sp macro="" textlink="">
      <xdr:nvSpPr>
        <xdr:cNvPr id="128" name="人口1人当たり決算額の推移該当値テキスト445"/>
        <xdr:cNvSpPr txBox="1"/>
      </xdr:nvSpPr>
      <xdr:spPr>
        <a:xfrm>
          <a:off x="5740400" y="603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234239</xdr:rowOff>
    </xdr:from>
    <xdr:to>
      <xdr:col>26</xdr:col>
      <xdr:colOff>101600</xdr:colOff>
      <xdr:row>33</xdr:row>
      <xdr:rowOff>335839</xdr:rowOff>
    </xdr:to>
    <xdr:sp macro="" textlink="">
      <xdr:nvSpPr>
        <xdr:cNvPr id="129" name="楕円 128"/>
        <xdr:cNvSpPr/>
      </xdr:nvSpPr>
      <xdr:spPr bwMode="auto">
        <a:xfrm>
          <a:off x="4953000" y="6158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3116</xdr:rowOff>
    </xdr:from>
    <xdr:ext cx="736600" cy="259045"/>
    <xdr:sp macro="" textlink="">
      <xdr:nvSpPr>
        <xdr:cNvPr id="130" name="テキスト ボックス 129"/>
        <xdr:cNvSpPr txBox="1"/>
      </xdr:nvSpPr>
      <xdr:spPr>
        <a:xfrm>
          <a:off x="4622800" y="592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331960</xdr:rowOff>
    </xdr:from>
    <xdr:to>
      <xdr:col>22</xdr:col>
      <xdr:colOff>165100</xdr:colOff>
      <xdr:row>34</xdr:row>
      <xdr:rowOff>90660</xdr:rowOff>
    </xdr:to>
    <xdr:sp macro="" textlink="">
      <xdr:nvSpPr>
        <xdr:cNvPr id="131" name="楕円 130"/>
        <xdr:cNvSpPr/>
      </xdr:nvSpPr>
      <xdr:spPr bwMode="auto">
        <a:xfrm>
          <a:off x="4254500" y="6256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100837</xdr:rowOff>
    </xdr:from>
    <xdr:ext cx="762000" cy="259045"/>
    <xdr:sp macro="" textlink="">
      <xdr:nvSpPr>
        <xdr:cNvPr id="132" name="テキスト ボックス 131"/>
        <xdr:cNvSpPr txBox="1"/>
      </xdr:nvSpPr>
      <xdr:spPr>
        <a:xfrm>
          <a:off x="3924300" y="60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307042</xdr:rowOff>
    </xdr:from>
    <xdr:to>
      <xdr:col>19</xdr:col>
      <xdr:colOff>38100</xdr:colOff>
      <xdr:row>34</xdr:row>
      <xdr:rowOff>65742</xdr:rowOff>
    </xdr:to>
    <xdr:sp macro="" textlink="">
      <xdr:nvSpPr>
        <xdr:cNvPr id="133" name="楕円 132"/>
        <xdr:cNvSpPr/>
      </xdr:nvSpPr>
      <xdr:spPr bwMode="auto">
        <a:xfrm>
          <a:off x="3556000" y="6231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75919</xdr:rowOff>
    </xdr:from>
    <xdr:ext cx="762000" cy="259045"/>
    <xdr:sp macro="" textlink="">
      <xdr:nvSpPr>
        <xdr:cNvPr id="134" name="テキスト ボックス 133"/>
        <xdr:cNvSpPr txBox="1"/>
      </xdr:nvSpPr>
      <xdr:spPr>
        <a:xfrm>
          <a:off x="3225800" y="6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219739</xdr:rowOff>
    </xdr:from>
    <xdr:to>
      <xdr:col>15</xdr:col>
      <xdr:colOff>101600</xdr:colOff>
      <xdr:row>33</xdr:row>
      <xdr:rowOff>321339</xdr:rowOff>
    </xdr:to>
    <xdr:sp macro="" textlink="">
      <xdr:nvSpPr>
        <xdr:cNvPr id="135" name="楕円 134"/>
        <xdr:cNvSpPr/>
      </xdr:nvSpPr>
      <xdr:spPr bwMode="auto">
        <a:xfrm>
          <a:off x="2857500" y="6144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160066</xdr:rowOff>
    </xdr:from>
    <xdr:ext cx="762000" cy="259045"/>
    <xdr:sp macro="" textlink="">
      <xdr:nvSpPr>
        <xdr:cNvPr id="136" name="テキスト ボックス 135"/>
        <xdr:cNvSpPr txBox="1"/>
      </xdr:nvSpPr>
      <xdr:spPr>
        <a:xfrm>
          <a:off x="2527300" y="591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8,340
8,297
583.69
9,411,572
8,414,402
664,400
5,567,436
8,190,222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86268</xdr:rowOff>
    </xdr:from>
    <xdr:to>
      <xdr:col>24</xdr:col>
      <xdr:colOff>62865</xdr:colOff>
      <xdr:row>38</xdr:row>
      <xdr:rowOff>99688</xdr:rowOff>
    </xdr:to>
    <xdr:cxnSp macro="">
      <xdr:nvCxnSpPr>
        <xdr:cNvPr id="56" name="直線コネクタ 55"/>
        <xdr:cNvCxnSpPr/>
      </xdr:nvCxnSpPr>
      <xdr:spPr>
        <a:xfrm flipV="1">
          <a:off x="4633595" y="5229768"/>
          <a:ext cx="1270" cy="1385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103515</xdr:rowOff>
    </xdr:from>
    <xdr:ext cx="534377" cy="259045"/>
    <xdr:sp macro="" textlink="">
      <xdr:nvSpPr>
        <xdr:cNvPr id="57" name="人件費最小値テキスト"/>
        <xdr:cNvSpPr txBox="1"/>
      </xdr:nvSpPr>
      <xdr:spPr>
        <a:xfrm>
          <a:off x="4686300" y="66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99688</xdr:rowOff>
    </xdr:from>
    <xdr:to>
      <xdr:col>24</xdr:col>
      <xdr:colOff>152400</xdr:colOff>
      <xdr:row>38</xdr:row>
      <xdr:rowOff>99688</xdr:rowOff>
    </xdr:to>
    <xdr:cxnSp macro="">
      <xdr:nvCxnSpPr>
        <xdr:cNvPr id="58" name="直線コネクタ 57"/>
        <xdr:cNvCxnSpPr/>
      </xdr:nvCxnSpPr>
      <xdr:spPr>
        <a:xfrm>
          <a:off x="4546600" y="661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32945</xdr:rowOff>
    </xdr:from>
    <xdr:ext cx="599010" cy="259045"/>
    <xdr:sp macro="" textlink="">
      <xdr:nvSpPr>
        <xdr:cNvPr id="59" name="人件費最大値テキスト"/>
        <xdr:cNvSpPr txBox="1"/>
      </xdr:nvSpPr>
      <xdr:spPr>
        <a:xfrm>
          <a:off x="4686300" y="50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86268</xdr:rowOff>
    </xdr:from>
    <xdr:to>
      <xdr:col>24</xdr:col>
      <xdr:colOff>152400</xdr:colOff>
      <xdr:row>30</xdr:row>
      <xdr:rowOff>86268</xdr:rowOff>
    </xdr:to>
    <xdr:cxnSp macro="">
      <xdr:nvCxnSpPr>
        <xdr:cNvPr id="60" name="直線コネクタ 59"/>
        <xdr:cNvCxnSpPr/>
      </xdr:nvCxnSpPr>
      <xdr:spPr>
        <a:xfrm>
          <a:off x="4546600" y="522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28501</xdr:rowOff>
    </xdr:from>
    <xdr:to>
      <xdr:col>24</xdr:col>
      <xdr:colOff>63500</xdr:colOff>
      <xdr:row>31</xdr:row>
      <xdr:rowOff>55933</xdr:rowOff>
    </xdr:to>
    <xdr:cxnSp macro="">
      <xdr:nvCxnSpPr>
        <xdr:cNvPr id="61" name="直線コネクタ 60"/>
        <xdr:cNvCxnSpPr/>
      </xdr:nvCxnSpPr>
      <xdr:spPr>
        <a:xfrm flipV="1">
          <a:off x="3797300" y="5343451"/>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162904</xdr:rowOff>
    </xdr:from>
    <xdr:ext cx="599010" cy="259045"/>
    <xdr:sp macro="" textlink="">
      <xdr:nvSpPr>
        <xdr:cNvPr id="62" name="人件費平均値テキスト"/>
        <xdr:cNvSpPr txBox="1"/>
      </xdr:nvSpPr>
      <xdr:spPr>
        <a:xfrm>
          <a:off x="4686300" y="5992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13027</xdr:rowOff>
    </xdr:from>
    <xdr:to>
      <xdr:col>24</xdr:col>
      <xdr:colOff>114300</xdr:colOff>
      <xdr:row>35</xdr:row>
      <xdr:rowOff>114627</xdr:rowOff>
    </xdr:to>
    <xdr:sp macro="" textlink="">
      <xdr:nvSpPr>
        <xdr:cNvPr id="63" name="フローチャート: 判断 62"/>
        <xdr:cNvSpPr/>
      </xdr:nvSpPr>
      <xdr:spPr>
        <a:xfrm>
          <a:off x="45847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55933</xdr:rowOff>
    </xdr:from>
    <xdr:to>
      <xdr:col>19</xdr:col>
      <xdr:colOff>177800</xdr:colOff>
      <xdr:row>31</xdr:row>
      <xdr:rowOff>97660</xdr:rowOff>
    </xdr:to>
    <xdr:cxnSp macro="">
      <xdr:nvCxnSpPr>
        <xdr:cNvPr id="64" name="直線コネクタ 63"/>
        <xdr:cNvCxnSpPr/>
      </xdr:nvCxnSpPr>
      <xdr:spPr>
        <a:xfrm flipV="1">
          <a:off x="2908300" y="5370883"/>
          <a:ext cx="889000" cy="4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29022</xdr:rowOff>
    </xdr:from>
    <xdr:to>
      <xdr:col>20</xdr:col>
      <xdr:colOff>38100</xdr:colOff>
      <xdr:row>35</xdr:row>
      <xdr:rowOff>130622</xdr:rowOff>
    </xdr:to>
    <xdr:sp macro="" textlink="">
      <xdr:nvSpPr>
        <xdr:cNvPr id="65" name="フローチャート: 判断 64"/>
        <xdr:cNvSpPr/>
      </xdr:nvSpPr>
      <xdr:spPr>
        <a:xfrm>
          <a:off x="3746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121749</xdr:rowOff>
    </xdr:from>
    <xdr:ext cx="599010" cy="259045"/>
    <xdr:sp macro="" textlink="">
      <xdr:nvSpPr>
        <xdr:cNvPr id="66" name="テキスト ボックス 65"/>
        <xdr:cNvSpPr txBox="1"/>
      </xdr:nvSpPr>
      <xdr:spPr>
        <a:xfrm>
          <a:off x="3497795" y="61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97660</xdr:rowOff>
    </xdr:from>
    <xdr:to>
      <xdr:col>15</xdr:col>
      <xdr:colOff>50800</xdr:colOff>
      <xdr:row>31</xdr:row>
      <xdr:rowOff>133124</xdr:rowOff>
    </xdr:to>
    <xdr:cxnSp macro="">
      <xdr:nvCxnSpPr>
        <xdr:cNvPr id="67" name="直線コネクタ 66"/>
        <xdr:cNvCxnSpPr/>
      </xdr:nvCxnSpPr>
      <xdr:spPr>
        <a:xfrm flipV="1">
          <a:off x="2019300" y="5412610"/>
          <a:ext cx="889000" cy="3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34791</xdr:rowOff>
    </xdr:from>
    <xdr:to>
      <xdr:col>15</xdr:col>
      <xdr:colOff>101600</xdr:colOff>
      <xdr:row>35</xdr:row>
      <xdr:rowOff>136391</xdr:rowOff>
    </xdr:to>
    <xdr:sp macro="" textlink="">
      <xdr:nvSpPr>
        <xdr:cNvPr id="68" name="フローチャート: 判断 67"/>
        <xdr:cNvSpPr/>
      </xdr:nvSpPr>
      <xdr:spPr>
        <a:xfrm>
          <a:off x="2857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127518</xdr:rowOff>
    </xdr:from>
    <xdr:ext cx="599010" cy="259045"/>
    <xdr:sp macro="" textlink="">
      <xdr:nvSpPr>
        <xdr:cNvPr id="69" name="テキスト ボックス 68"/>
        <xdr:cNvSpPr txBox="1"/>
      </xdr:nvSpPr>
      <xdr:spPr>
        <a:xfrm>
          <a:off x="2608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83670</xdr:rowOff>
    </xdr:from>
    <xdr:to>
      <xdr:col>10</xdr:col>
      <xdr:colOff>114300</xdr:colOff>
      <xdr:row>31</xdr:row>
      <xdr:rowOff>133124</xdr:rowOff>
    </xdr:to>
    <xdr:cxnSp macro="">
      <xdr:nvCxnSpPr>
        <xdr:cNvPr id="70" name="直線コネクタ 69"/>
        <xdr:cNvCxnSpPr/>
      </xdr:nvCxnSpPr>
      <xdr:spPr>
        <a:xfrm>
          <a:off x="1130300" y="5398620"/>
          <a:ext cx="889000" cy="4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135145</xdr:rowOff>
    </xdr:from>
    <xdr:ext cx="599010" cy="259045"/>
    <xdr:sp macro="" textlink="">
      <xdr:nvSpPr>
        <xdr:cNvPr id="72" name="テキスト ボックス 71"/>
        <xdr:cNvSpPr txBox="1"/>
      </xdr:nvSpPr>
      <xdr:spPr>
        <a:xfrm>
          <a:off x="1719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7496</xdr:rowOff>
    </xdr:from>
    <xdr:to>
      <xdr:col>6</xdr:col>
      <xdr:colOff>38100</xdr:colOff>
      <xdr:row>35</xdr:row>
      <xdr:rowOff>109096</xdr:rowOff>
    </xdr:to>
    <xdr:sp macro="" textlink="">
      <xdr:nvSpPr>
        <xdr:cNvPr id="73" name="フローチャート: 判断 72"/>
        <xdr:cNvSpPr/>
      </xdr:nvSpPr>
      <xdr:spPr>
        <a:xfrm>
          <a:off x="1079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100223</xdr:rowOff>
    </xdr:from>
    <xdr:ext cx="599010" cy="259045"/>
    <xdr:sp macro="" textlink="">
      <xdr:nvSpPr>
        <xdr:cNvPr id="74" name="テキスト ボックス 73"/>
        <xdr:cNvSpPr txBox="1"/>
      </xdr:nvSpPr>
      <xdr:spPr>
        <a:xfrm>
          <a:off x="830795"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149151</xdr:rowOff>
    </xdr:from>
    <xdr:to>
      <xdr:col>24</xdr:col>
      <xdr:colOff>114300</xdr:colOff>
      <xdr:row>31</xdr:row>
      <xdr:rowOff>79301</xdr:rowOff>
    </xdr:to>
    <xdr:sp macro="" textlink="">
      <xdr:nvSpPr>
        <xdr:cNvPr id="80" name="楕円 79"/>
        <xdr:cNvSpPr/>
      </xdr:nvSpPr>
      <xdr:spPr>
        <a:xfrm>
          <a:off x="4584700" y="529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64078</xdr:rowOff>
    </xdr:from>
    <xdr:ext cx="599010" cy="259045"/>
    <xdr:sp macro="" textlink="">
      <xdr:nvSpPr>
        <xdr:cNvPr id="81" name="人件費該当値テキスト"/>
        <xdr:cNvSpPr txBox="1"/>
      </xdr:nvSpPr>
      <xdr:spPr>
        <a:xfrm>
          <a:off x="4686300" y="5207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5133</xdr:rowOff>
    </xdr:from>
    <xdr:to>
      <xdr:col>20</xdr:col>
      <xdr:colOff>38100</xdr:colOff>
      <xdr:row>31</xdr:row>
      <xdr:rowOff>106733</xdr:rowOff>
    </xdr:to>
    <xdr:sp macro="" textlink="">
      <xdr:nvSpPr>
        <xdr:cNvPr id="82" name="楕円 81"/>
        <xdr:cNvSpPr/>
      </xdr:nvSpPr>
      <xdr:spPr>
        <a:xfrm>
          <a:off x="3746500" y="532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123260</xdr:rowOff>
    </xdr:from>
    <xdr:ext cx="599010" cy="259045"/>
    <xdr:sp macro="" textlink="">
      <xdr:nvSpPr>
        <xdr:cNvPr id="83" name="テキスト ボックス 82"/>
        <xdr:cNvSpPr txBox="1"/>
      </xdr:nvSpPr>
      <xdr:spPr>
        <a:xfrm>
          <a:off x="3497795" y="509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46860</xdr:rowOff>
    </xdr:from>
    <xdr:to>
      <xdr:col>15</xdr:col>
      <xdr:colOff>101600</xdr:colOff>
      <xdr:row>31</xdr:row>
      <xdr:rowOff>148460</xdr:rowOff>
    </xdr:to>
    <xdr:sp macro="" textlink="">
      <xdr:nvSpPr>
        <xdr:cNvPr id="84" name="楕円 83"/>
        <xdr:cNvSpPr/>
      </xdr:nvSpPr>
      <xdr:spPr>
        <a:xfrm>
          <a:off x="2857500" y="53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164987</xdr:rowOff>
    </xdr:from>
    <xdr:ext cx="599010" cy="259045"/>
    <xdr:sp macro="" textlink="">
      <xdr:nvSpPr>
        <xdr:cNvPr id="85" name="テキスト ボックス 84"/>
        <xdr:cNvSpPr txBox="1"/>
      </xdr:nvSpPr>
      <xdr:spPr>
        <a:xfrm>
          <a:off x="2608795" y="513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82324</xdr:rowOff>
    </xdr:from>
    <xdr:to>
      <xdr:col>10</xdr:col>
      <xdr:colOff>165100</xdr:colOff>
      <xdr:row>32</xdr:row>
      <xdr:rowOff>12474</xdr:rowOff>
    </xdr:to>
    <xdr:sp macro="" textlink="">
      <xdr:nvSpPr>
        <xdr:cNvPr id="86" name="楕円 85"/>
        <xdr:cNvSpPr/>
      </xdr:nvSpPr>
      <xdr:spPr>
        <a:xfrm>
          <a:off x="1968500" y="539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29001</xdr:rowOff>
    </xdr:from>
    <xdr:ext cx="599010" cy="259045"/>
    <xdr:sp macro="" textlink="">
      <xdr:nvSpPr>
        <xdr:cNvPr id="87" name="テキスト ボックス 86"/>
        <xdr:cNvSpPr txBox="1"/>
      </xdr:nvSpPr>
      <xdr:spPr>
        <a:xfrm>
          <a:off x="1719795" y="517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32870</xdr:rowOff>
    </xdr:from>
    <xdr:to>
      <xdr:col>6</xdr:col>
      <xdr:colOff>38100</xdr:colOff>
      <xdr:row>31</xdr:row>
      <xdr:rowOff>134470</xdr:rowOff>
    </xdr:to>
    <xdr:sp macro="" textlink="">
      <xdr:nvSpPr>
        <xdr:cNvPr id="88" name="楕円 87"/>
        <xdr:cNvSpPr/>
      </xdr:nvSpPr>
      <xdr:spPr>
        <a:xfrm>
          <a:off x="1079500" y="534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150997</xdr:rowOff>
    </xdr:from>
    <xdr:ext cx="599010" cy="259045"/>
    <xdr:sp macro="" textlink="">
      <xdr:nvSpPr>
        <xdr:cNvPr id="89" name="テキスト ボックス 88"/>
        <xdr:cNvSpPr txBox="1"/>
      </xdr:nvSpPr>
      <xdr:spPr>
        <a:xfrm>
          <a:off x="830795" y="512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115020</xdr:rowOff>
    </xdr:from>
    <xdr:to>
      <xdr:col>24</xdr:col>
      <xdr:colOff>62865</xdr:colOff>
      <xdr:row>57</xdr:row>
      <xdr:rowOff>28591</xdr:rowOff>
    </xdr:to>
    <xdr:cxnSp macro="">
      <xdr:nvCxnSpPr>
        <xdr:cNvPr id="111" name="直線コネクタ 110"/>
        <xdr:cNvCxnSpPr/>
      </xdr:nvCxnSpPr>
      <xdr:spPr>
        <a:xfrm flipV="1">
          <a:off x="4633595" y="8858970"/>
          <a:ext cx="1270" cy="94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32418</xdr:rowOff>
    </xdr:from>
    <xdr:ext cx="534377" cy="259045"/>
    <xdr:sp macro="" textlink="">
      <xdr:nvSpPr>
        <xdr:cNvPr id="112" name="物件費最小値テキスト"/>
        <xdr:cNvSpPr txBox="1"/>
      </xdr:nvSpPr>
      <xdr:spPr>
        <a:xfrm>
          <a:off x="4686300" y="98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28591</xdr:rowOff>
    </xdr:from>
    <xdr:to>
      <xdr:col>24</xdr:col>
      <xdr:colOff>152400</xdr:colOff>
      <xdr:row>57</xdr:row>
      <xdr:rowOff>28591</xdr:rowOff>
    </xdr:to>
    <xdr:cxnSp macro="">
      <xdr:nvCxnSpPr>
        <xdr:cNvPr id="113" name="直線コネクタ 112"/>
        <xdr:cNvCxnSpPr/>
      </xdr:nvCxnSpPr>
      <xdr:spPr>
        <a:xfrm>
          <a:off x="4546600" y="980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61697</xdr:rowOff>
    </xdr:from>
    <xdr:ext cx="599010" cy="259045"/>
    <xdr:sp macro="" textlink="">
      <xdr:nvSpPr>
        <xdr:cNvPr id="114" name="物件費最大値テキスト"/>
        <xdr:cNvSpPr txBox="1"/>
      </xdr:nvSpPr>
      <xdr:spPr>
        <a:xfrm>
          <a:off x="4686300" y="863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115020</xdr:rowOff>
    </xdr:from>
    <xdr:to>
      <xdr:col>24</xdr:col>
      <xdr:colOff>152400</xdr:colOff>
      <xdr:row>51</xdr:row>
      <xdr:rowOff>115020</xdr:rowOff>
    </xdr:to>
    <xdr:cxnSp macro="">
      <xdr:nvCxnSpPr>
        <xdr:cNvPr id="115" name="直線コネクタ 114"/>
        <xdr:cNvCxnSpPr/>
      </xdr:nvCxnSpPr>
      <xdr:spPr>
        <a:xfrm>
          <a:off x="4546600" y="885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28582</xdr:rowOff>
    </xdr:from>
    <xdr:to>
      <xdr:col>24</xdr:col>
      <xdr:colOff>63500</xdr:colOff>
      <xdr:row>54</xdr:row>
      <xdr:rowOff>115162</xdr:rowOff>
    </xdr:to>
    <xdr:cxnSp macro="">
      <xdr:nvCxnSpPr>
        <xdr:cNvPr id="116" name="直線コネクタ 115"/>
        <xdr:cNvCxnSpPr/>
      </xdr:nvCxnSpPr>
      <xdr:spPr>
        <a:xfrm>
          <a:off x="3797300" y="9286882"/>
          <a:ext cx="838200" cy="8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98476</xdr:rowOff>
    </xdr:from>
    <xdr:ext cx="599010" cy="259045"/>
    <xdr:sp macro="" textlink="">
      <xdr:nvSpPr>
        <xdr:cNvPr id="117" name="物件費平均値テキスト"/>
        <xdr:cNvSpPr txBox="1"/>
      </xdr:nvSpPr>
      <xdr:spPr>
        <a:xfrm>
          <a:off x="4686300" y="9356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120049</xdr:rowOff>
    </xdr:from>
    <xdr:to>
      <xdr:col>24</xdr:col>
      <xdr:colOff>114300</xdr:colOff>
      <xdr:row>55</xdr:row>
      <xdr:rowOff>50199</xdr:rowOff>
    </xdr:to>
    <xdr:sp macro="" textlink="">
      <xdr:nvSpPr>
        <xdr:cNvPr id="118" name="フローチャート: 判断 117"/>
        <xdr:cNvSpPr/>
      </xdr:nvSpPr>
      <xdr:spPr>
        <a:xfrm>
          <a:off x="45847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28582</xdr:rowOff>
    </xdr:from>
    <xdr:to>
      <xdr:col>19</xdr:col>
      <xdr:colOff>177800</xdr:colOff>
      <xdr:row>54</xdr:row>
      <xdr:rowOff>91200</xdr:rowOff>
    </xdr:to>
    <xdr:cxnSp macro="">
      <xdr:nvCxnSpPr>
        <xdr:cNvPr id="119" name="直線コネクタ 118"/>
        <xdr:cNvCxnSpPr/>
      </xdr:nvCxnSpPr>
      <xdr:spPr>
        <a:xfrm flipV="1">
          <a:off x="2908300" y="9286882"/>
          <a:ext cx="889000" cy="6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136065</xdr:rowOff>
    </xdr:from>
    <xdr:to>
      <xdr:col>20</xdr:col>
      <xdr:colOff>38100</xdr:colOff>
      <xdr:row>55</xdr:row>
      <xdr:rowOff>66215</xdr:rowOff>
    </xdr:to>
    <xdr:sp macro="" textlink="">
      <xdr:nvSpPr>
        <xdr:cNvPr id="120" name="フローチャート: 判断 119"/>
        <xdr:cNvSpPr/>
      </xdr:nvSpPr>
      <xdr:spPr>
        <a:xfrm>
          <a:off x="3746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57342</xdr:rowOff>
    </xdr:from>
    <xdr:ext cx="599010" cy="259045"/>
    <xdr:sp macro="" textlink="">
      <xdr:nvSpPr>
        <xdr:cNvPr id="121" name="テキスト ボックス 120"/>
        <xdr:cNvSpPr txBox="1"/>
      </xdr:nvSpPr>
      <xdr:spPr>
        <a:xfrm>
          <a:off x="3497795" y="948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91200</xdr:rowOff>
    </xdr:from>
    <xdr:to>
      <xdr:col>15</xdr:col>
      <xdr:colOff>50800</xdr:colOff>
      <xdr:row>54</xdr:row>
      <xdr:rowOff>152205</xdr:rowOff>
    </xdr:to>
    <xdr:cxnSp macro="">
      <xdr:nvCxnSpPr>
        <xdr:cNvPr id="122" name="直線コネクタ 121"/>
        <xdr:cNvCxnSpPr/>
      </xdr:nvCxnSpPr>
      <xdr:spPr>
        <a:xfrm flipV="1">
          <a:off x="2019300" y="9349500"/>
          <a:ext cx="889000" cy="6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697</xdr:rowOff>
    </xdr:from>
    <xdr:to>
      <xdr:col>15</xdr:col>
      <xdr:colOff>101600</xdr:colOff>
      <xdr:row>55</xdr:row>
      <xdr:rowOff>102297</xdr:rowOff>
    </xdr:to>
    <xdr:sp macro="" textlink="">
      <xdr:nvSpPr>
        <xdr:cNvPr id="123" name="フローチャート: 判断 122"/>
        <xdr:cNvSpPr/>
      </xdr:nvSpPr>
      <xdr:spPr>
        <a:xfrm>
          <a:off x="2857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93424</xdr:rowOff>
    </xdr:from>
    <xdr:ext cx="599010" cy="259045"/>
    <xdr:sp macro="" textlink="">
      <xdr:nvSpPr>
        <xdr:cNvPr id="124" name="テキスト ボックス 123"/>
        <xdr:cNvSpPr txBox="1"/>
      </xdr:nvSpPr>
      <xdr:spPr>
        <a:xfrm>
          <a:off x="2608795" y="952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151258</xdr:rowOff>
    </xdr:from>
    <xdr:to>
      <xdr:col>10</xdr:col>
      <xdr:colOff>114300</xdr:colOff>
      <xdr:row>54</xdr:row>
      <xdr:rowOff>152205</xdr:rowOff>
    </xdr:to>
    <xdr:cxnSp macro="">
      <xdr:nvCxnSpPr>
        <xdr:cNvPr id="125" name="直線コネクタ 124"/>
        <xdr:cNvCxnSpPr/>
      </xdr:nvCxnSpPr>
      <xdr:spPr>
        <a:xfrm>
          <a:off x="1130300" y="9409558"/>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37844</xdr:rowOff>
    </xdr:from>
    <xdr:to>
      <xdr:col>10</xdr:col>
      <xdr:colOff>165100</xdr:colOff>
      <xdr:row>55</xdr:row>
      <xdr:rowOff>139444</xdr:rowOff>
    </xdr:to>
    <xdr:sp macro="" textlink="">
      <xdr:nvSpPr>
        <xdr:cNvPr id="126" name="フローチャート: 判断 125"/>
        <xdr:cNvSpPr/>
      </xdr:nvSpPr>
      <xdr:spPr>
        <a:xfrm>
          <a:off x="1968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130571</xdr:rowOff>
    </xdr:from>
    <xdr:ext cx="599010" cy="259045"/>
    <xdr:sp macro="" textlink="">
      <xdr:nvSpPr>
        <xdr:cNvPr id="127" name="テキスト ボックス 126"/>
        <xdr:cNvSpPr txBox="1"/>
      </xdr:nvSpPr>
      <xdr:spPr>
        <a:xfrm>
          <a:off x="1719795" y="95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46120</xdr:rowOff>
    </xdr:from>
    <xdr:to>
      <xdr:col>6</xdr:col>
      <xdr:colOff>38100</xdr:colOff>
      <xdr:row>55</xdr:row>
      <xdr:rowOff>147720</xdr:rowOff>
    </xdr:to>
    <xdr:sp macro="" textlink="">
      <xdr:nvSpPr>
        <xdr:cNvPr id="128" name="フローチャート: 判断 127"/>
        <xdr:cNvSpPr/>
      </xdr:nvSpPr>
      <xdr:spPr>
        <a:xfrm>
          <a:off x="1079500" y="9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138847</xdr:rowOff>
    </xdr:from>
    <xdr:ext cx="599010" cy="259045"/>
    <xdr:sp macro="" textlink="">
      <xdr:nvSpPr>
        <xdr:cNvPr id="129" name="テキスト ボックス 128"/>
        <xdr:cNvSpPr txBox="1"/>
      </xdr:nvSpPr>
      <xdr:spPr>
        <a:xfrm>
          <a:off x="830795" y="956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64362</xdr:rowOff>
    </xdr:from>
    <xdr:to>
      <xdr:col>24</xdr:col>
      <xdr:colOff>114300</xdr:colOff>
      <xdr:row>54</xdr:row>
      <xdr:rowOff>165962</xdr:rowOff>
    </xdr:to>
    <xdr:sp macro="" textlink="">
      <xdr:nvSpPr>
        <xdr:cNvPr id="135" name="楕円 134"/>
        <xdr:cNvSpPr/>
      </xdr:nvSpPr>
      <xdr:spPr>
        <a:xfrm>
          <a:off x="4584700" y="932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87239</xdr:rowOff>
    </xdr:from>
    <xdr:ext cx="599010" cy="259045"/>
    <xdr:sp macro="" textlink="">
      <xdr:nvSpPr>
        <xdr:cNvPr id="136" name="物件費該当値テキスト"/>
        <xdr:cNvSpPr txBox="1"/>
      </xdr:nvSpPr>
      <xdr:spPr>
        <a:xfrm>
          <a:off x="4686300" y="9174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149232</xdr:rowOff>
    </xdr:from>
    <xdr:to>
      <xdr:col>20</xdr:col>
      <xdr:colOff>38100</xdr:colOff>
      <xdr:row>54</xdr:row>
      <xdr:rowOff>79382</xdr:rowOff>
    </xdr:to>
    <xdr:sp macro="" textlink="">
      <xdr:nvSpPr>
        <xdr:cNvPr id="137" name="楕円 136"/>
        <xdr:cNvSpPr/>
      </xdr:nvSpPr>
      <xdr:spPr>
        <a:xfrm>
          <a:off x="3746500" y="923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95909</xdr:rowOff>
    </xdr:from>
    <xdr:ext cx="599010" cy="259045"/>
    <xdr:sp macro="" textlink="">
      <xdr:nvSpPr>
        <xdr:cNvPr id="138" name="テキスト ボックス 137"/>
        <xdr:cNvSpPr txBox="1"/>
      </xdr:nvSpPr>
      <xdr:spPr>
        <a:xfrm>
          <a:off x="3497795" y="9011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40400</xdr:rowOff>
    </xdr:from>
    <xdr:to>
      <xdr:col>15</xdr:col>
      <xdr:colOff>101600</xdr:colOff>
      <xdr:row>54</xdr:row>
      <xdr:rowOff>142000</xdr:rowOff>
    </xdr:to>
    <xdr:sp macro="" textlink="">
      <xdr:nvSpPr>
        <xdr:cNvPr id="139" name="楕円 138"/>
        <xdr:cNvSpPr/>
      </xdr:nvSpPr>
      <xdr:spPr>
        <a:xfrm>
          <a:off x="2857500" y="9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158527</xdr:rowOff>
    </xdr:from>
    <xdr:ext cx="599010" cy="259045"/>
    <xdr:sp macro="" textlink="">
      <xdr:nvSpPr>
        <xdr:cNvPr id="140" name="テキスト ボックス 139"/>
        <xdr:cNvSpPr txBox="1"/>
      </xdr:nvSpPr>
      <xdr:spPr>
        <a:xfrm>
          <a:off x="2608795" y="9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101405</xdr:rowOff>
    </xdr:from>
    <xdr:to>
      <xdr:col>10</xdr:col>
      <xdr:colOff>165100</xdr:colOff>
      <xdr:row>55</xdr:row>
      <xdr:rowOff>31555</xdr:rowOff>
    </xdr:to>
    <xdr:sp macro="" textlink="">
      <xdr:nvSpPr>
        <xdr:cNvPr id="141" name="楕円 140"/>
        <xdr:cNvSpPr/>
      </xdr:nvSpPr>
      <xdr:spPr>
        <a:xfrm>
          <a:off x="1968500" y="935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48082</xdr:rowOff>
    </xdr:from>
    <xdr:ext cx="599010" cy="259045"/>
    <xdr:sp macro="" textlink="">
      <xdr:nvSpPr>
        <xdr:cNvPr id="142" name="テキスト ボックス 141"/>
        <xdr:cNvSpPr txBox="1"/>
      </xdr:nvSpPr>
      <xdr:spPr>
        <a:xfrm>
          <a:off x="1719795" y="913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100458</xdr:rowOff>
    </xdr:from>
    <xdr:to>
      <xdr:col>6</xdr:col>
      <xdr:colOff>38100</xdr:colOff>
      <xdr:row>55</xdr:row>
      <xdr:rowOff>30608</xdr:rowOff>
    </xdr:to>
    <xdr:sp macro="" textlink="">
      <xdr:nvSpPr>
        <xdr:cNvPr id="143" name="楕円 142"/>
        <xdr:cNvSpPr/>
      </xdr:nvSpPr>
      <xdr:spPr>
        <a:xfrm>
          <a:off x="1079500" y="935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47135</xdr:rowOff>
    </xdr:from>
    <xdr:ext cx="599010" cy="259045"/>
    <xdr:sp macro="" textlink="">
      <xdr:nvSpPr>
        <xdr:cNvPr id="144" name="テキスト ボックス 143"/>
        <xdr:cNvSpPr txBox="1"/>
      </xdr:nvSpPr>
      <xdr:spPr>
        <a:xfrm>
          <a:off x="830795" y="913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24829</xdr:rowOff>
    </xdr:from>
    <xdr:to>
      <xdr:col>24</xdr:col>
      <xdr:colOff>62865</xdr:colOff>
      <xdr:row>78</xdr:row>
      <xdr:rowOff>128956</xdr:rowOff>
    </xdr:to>
    <xdr:cxnSp macro="">
      <xdr:nvCxnSpPr>
        <xdr:cNvPr id="166" name="直線コネクタ 165"/>
        <xdr:cNvCxnSpPr/>
      </xdr:nvCxnSpPr>
      <xdr:spPr>
        <a:xfrm flipV="1">
          <a:off x="4633595" y="12197779"/>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132783</xdr:rowOff>
    </xdr:from>
    <xdr:ext cx="378565" cy="259045"/>
    <xdr:sp macro="" textlink="">
      <xdr:nvSpPr>
        <xdr:cNvPr id="167" name="維持補修費最小値テキスト"/>
        <xdr:cNvSpPr txBox="1"/>
      </xdr:nvSpPr>
      <xdr:spPr>
        <a:xfrm>
          <a:off x="4686300" y="13505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128956</xdr:rowOff>
    </xdr:from>
    <xdr:to>
      <xdr:col>24</xdr:col>
      <xdr:colOff>152400</xdr:colOff>
      <xdr:row>78</xdr:row>
      <xdr:rowOff>128956</xdr:rowOff>
    </xdr:to>
    <xdr:cxnSp macro="">
      <xdr:nvCxnSpPr>
        <xdr:cNvPr id="168" name="直線コネクタ 167"/>
        <xdr:cNvCxnSpPr/>
      </xdr:nvCxnSpPr>
      <xdr:spPr>
        <a:xfrm>
          <a:off x="4546600" y="135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142956</xdr:rowOff>
    </xdr:from>
    <xdr:ext cx="534377" cy="259045"/>
    <xdr:sp macro="" textlink="">
      <xdr:nvSpPr>
        <xdr:cNvPr id="169" name="維持補修費最大値テキスト"/>
        <xdr:cNvSpPr txBox="1"/>
      </xdr:nvSpPr>
      <xdr:spPr>
        <a:xfrm>
          <a:off x="4686300" y="119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24829</xdr:rowOff>
    </xdr:from>
    <xdr:to>
      <xdr:col>24</xdr:col>
      <xdr:colOff>152400</xdr:colOff>
      <xdr:row>71</xdr:row>
      <xdr:rowOff>24829</xdr:rowOff>
    </xdr:to>
    <xdr:cxnSp macro="">
      <xdr:nvCxnSpPr>
        <xdr:cNvPr id="170" name="直線コネクタ 169"/>
        <xdr:cNvCxnSpPr/>
      </xdr:nvCxnSpPr>
      <xdr:spPr>
        <a:xfrm>
          <a:off x="4546600" y="1219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114416</xdr:rowOff>
    </xdr:from>
    <xdr:to>
      <xdr:col>24</xdr:col>
      <xdr:colOff>63500</xdr:colOff>
      <xdr:row>77</xdr:row>
      <xdr:rowOff>148295</xdr:rowOff>
    </xdr:to>
    <xdr:cxnSp macro="">
      <xdr:nvCxnSpPr>
        <xdr:cNvPr id="171" name="直線コネクタ 170"/>
        <xdr:cNvCxnSpPr/>
      </xdr:nvCxnSpPr>
      <xdr:spPr>
        <a:xfrm flipV="1">
          <a:off x="3797300" y="13316066"/>
          <a:ext cx="838200" cy="3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89214</xdr:rowOff>
    </xdr:from>
    <xdr:ext cx="534377" cy="259045"/>
    <xdr:sp macro="" textlink="">
      <xdr:nvSpPr>
        <xdr:cNvPr id="172" name="維持補修費平均値テキスト"/>
        <xdr:cNvSpPr txBox="1"/>
      </xdr:nvSpPr>
      <xdr:spPr>
        <a:xfrm>
          <a:off x="4686300" y="12947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66337</xdr:rowOff>
    </xdr:from>
    <xdr:to>
      <xdr:col>24</xdr:col>
      <xdr:colOff>114300</xdr:colOff>
      <xdr:row>76</xdr:row>
      <xdr:rowOff>167937</xdr:rowOff>
    </xdr:to>
    <xdr:sp macro="" textlink="">
      <xdr:nvSpPr>
        <xdr:cNvPr id="173" name="フローチャート: 判断 172"/>
        <xdr:cNvSpPr/>
      </xdr:nvSpPr>
      <xdr:spPr>
        <a:xfrm>
          <a:off x="45847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148295</xdr:rowOff>
    </xdr:from>
    <xdr:to>
      <xdr:col>19</xdr:col>
      <xdr:colOff>177800</xdr:colOff>
      <xdr:row>77</xdr:row>
      <xdr:rowOff>162926</xdr:rowOff>
    </xdr:to>
    <xdr:cxnSp macro="">
      <xdr:nvCxnSpPr>
        <xdr:cNvPr id="174" name="直線コネクタ 173"/>
        <xdr:cNvCxnSpPr/>
      </xdr:nvCxnSpPr>
      <xdr:spPr>
        <a:xfrm flipV="1">
          <a:off x="2908300" y="13349945"/>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73400</xdr:rowOff>
    </xdr:from>
    <xdr:to>
      <xdr:col>20</xdr:col>
      <xdr:colOff>38100</xdr:colOff>
      <xdr:row>77</xdr:row>
      <xdr:rowOff>3550</xdr:rowOff>
    </xdr:to>
    <xdr:sp macro="" textlink="">
      <xdr:nvSpPr>
        <xdr:cNvPr id="175" name="フローチャート: 判断 174"/>
        <xdr:cNvSpPr/>
      </xdr:nvSpPr>
      <xdr:spPr>
        <a:xfrm>
          <a:off x="3746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20078</xdr:rowOff>
    </xdr:from>
    <xdr:ext cx="534377" cy="259045"/>
    <xdr:sp macro="" textlink="">
      <xdr:nvSpPr>
        <xdr:cNvPr id="176" name="テキスト ボックス 175"/>
        <xdr:cNvSpPr txBox="1"/>
      </xdr:nvSpPr>
      <xdr:spPr>
        <a:xfrm>
          <a:off x="3530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80516</xdr:rowOff>
    </xdr:from>
    <xdr:to>
      <xdr:col>15</xdr:col>
      <xdr:colOff>50800</xdr:colOff>
      <xdr:row>77</xdr:row>
      <xdr:rowOff>162926</xdr:rowOff>
    </xdr:to>
    <xdr:cxnSp macro="">
      <xdr:nvCxnSpPr>
        <xdr:cNvPr id="177" name="直線コネクタ 176"/>
        <xdr:cNvCxnSpPr/>
      </xdr:nvCxnSpPr>
      <xdr:spPr>
        <a:xfrm>
          <a:off x="2019300" y="13282166"/>
          <a:ext cx="889000" cy="8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91232</xdr:rowOff>
    </xdr:from>
    <xdr:to>
      <xdr:col>15</xdr:col>
      <xdr:colOff>101600</xdr:colOff>
      <xdr:row>77</xdr:row>
      <xdr:rowOff>21382</xdr:rowOff>
    </xdr:to>
    <xdr:sp macro="" textlink="">
      <xdr:nvSpPr>
        <xdr:cNvPr id="178" name="フローチャート: 判断 177"/>
        <xdr:cNvSpPr/>
      </xdr:nvSpPr>
      <xdr:spPr>
        <a:xfrm>
          <a:off x="2857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37909</xdr:rowOff>
    </xdr:from>
    <xdr:ext cx="534377" cy="259045"/>
    <xdr:sp macro="" textlink="">
      <xdr:nvSpPr>
        <xdr:cNvPr id="179" name="テキスト ボックス 178"/>
        <xdr:cNvSpPr txBox="1"/>
      </xdr:nvSpPr>
      <xdr:spPr>
        <a:xfrm>
          <a:off x="2641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80516</xdr:rowOff>
    </xdr:from>
    <xdr:to>
      <xdr:col>10</xdr:col>
      <xdr:colOff>114300</xdr:colOff>
      <xdr:row>77</xdr:row>
      <xdr:rowOff>93614</xdr:rowOff>
    </xdr:to>
    <xdr:cxnSp macro="">
      <xdr:nvCxnSpPr>
        <xdr:cNvPr id="180" name="直線コネクタ 179"/>
        <xdr:cNvCxnSpPr/>
      </xdr:nvCxnSpPr>
      <xdr:spPr>
        <a:xfrm flipV="1">
          <a:off x="1130300" y="13282166"/>
          <a:ext cx="889000" cy="1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101130</xdr:rowOff>
    </xdr:from>
    <xdr:to>
      <xdr:col>10</xdr:col>
      <xdr:colOff>165100</xdr:colOff>
      <xdr:row>77</xdr:row>
      <xdr:rowOff>31280</xdr:rowOff>
    </xdr:to>
    <xdr:sp macro="" textlink="">
      <xdr:nvSpPr>
        <xdr:cNvPr id="181" name="フローチャート: 判断 180"/>
        <xdr:cNvSpPr/>
      </xdr:nvSpPr>
      <xdr:spPr>
        <a:xfrm>
          <a:off x="1968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47807</xdr:rowOff>
    </xdr:from>
    <xdr:ext cx="534377" cy="259045"/>
    <xdr:sp macro="" textlink="">
      <xdr:nvSpPr>
        <xdr:cNvPr id="182" name="テキスト ボックス 181"/>
        <xdr:cNvSpPr txBox="1"/>
      </xdr:nvSpPr>
      <xdr:spPr>
        <a:xfrm>
          <a:off x="1752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59799</xdr:rowOff>
    </xdr:from>
    <xdr:to>
      <xdr:col>6</xdr:col>
      <xdr:colOff>38100</xdr:colOff>
      <xdr:row>76</xdr:row>
      <xdr:rowOff>161399</xdr:rowOff>
    </xdr:to>
    <xdr:sp macro="" textlink="">
      <xdr:nvSpPr>
        <xdr:cNvPr id="183" name="フローチャート: 判断 182"/>
        <xdr:cNvSpPr/>
      </xdr:nvSpPr>
      <xdr:spPr>
        <a:xfrm>
          <a:off x="1079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6476</xdr:rowOff>
    </xdr:from>
    <xdr:ext cx="534377" cy="259045"/>
    <xdr:sp macro="" textlink="">
      <xdr:nvSpPr>
        <xdr:cNvPr id="184" name="テキスト ボックス 183"/>
        <xdr:cNvSpPr txBox="1"/>
      </xdr:nvSpPr>
      <xdr:spPr>
        <a:xfrm>
          <a:off x="863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63616</xdr:rowOff>
    </xdr:from>
    <xdr:to>
      <xdr:col>24</xdr:col>
      <xdr:colOff>114300</xdr:colOff>
      <xdr:row>77</xdr:row>
      <xdr:rowOff>165216</xdr:rowOff>
    </xdr:to>
    <xdr:sp macro="" textlink="">
      <xdr:nvSpPr>
        <xdr:cNvPr id="190" name="楕円 189"/>
        <xdr:cNvSpPr/>
      </xdr:nvSpPr>
      <xdr:spPr>
        <a:xfrm>
          <a:off x="4584700" y="1326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42043</xdr:rowOff>
    </xdr:from>
    <xdr:ext cx="469744" cy="259045"/>
    <xdr:sp macro="" textlink="">
      <xdr:nvSpPr>
        <xdr:cNvPr id="191" name="維持補修費該当値テキスト"/>
        <xdr:cNvSpPr txBox="1"/>
      </xdr:nvSpPr>
      <xdr:spPr>
        <a:xfrm>
          <a:off x="4686300" y="1324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97495</xdr:rowOff>
    </xdr:from>
    <xdr:to>
      <xdr:col>20</xdr:col>
      <xdr:colOff>38100</xdr:colOff>
      <xdr:row>78</xdr:row>
      <xdr:rowOff>27645</xdr:rowOff>
    </xdr:to>
    <xdr:sp macro="" textlink="">
      <xdr:nvSpPr>
        <xdr:cNvPr id="192" name="楕円 191"/>
        <xdr:cNvSpPr/>
      </xdr:nvSpPr>
      <xdr:spPr>
        <a:xfrm>
          <a:off x="3746500" y="1329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18772</xdr:rowOff>
    </xdr:from>
    <xdr:ext cx="469744" cy="259045"/>
    <xdr:sp macro="" textlink="">
      <xdr:nvSpPr>
        <xdr:cNvPr id="193" name="テキスト ボックス 192"/>
        <xdr:cNvSpPr txBox="1"/>
      </xdr:nvSpPr>
      <xdr:spPr>
        <a:xfrm>
          <a:off x="3562428" y="1339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112126</xdr:rowOff>
    </xdr:from>
    <xdr:to>
      <xdr:col>15</xdr:col>
      <xdr:colOff>101600</xdr:colOff>
      <xdr:row>78</xdr:row>
      <xdr:rowOff>42276</xdr:rowOff>
    </xdr:to>
    <xdr:sp macro="" textlink="">
      <xdr:nvSpPr>
        <xdr:cNvPr id="194" name="楕円 193"/>
        <xdr:cNvSpPr/>
      </xdr:nvSpPr>
      <xdr:spPr>
        <a:xfrm>
          <a:off x="2857500" y="1331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33403</xdr:rowOff>
    </xdr:from>
    <xdr:ext cx="469744" cy="259045"/>
    <xdr:sp macro="" textlink="">
      <xdr:nvSpPr>
        <xdr:cNvPr id="195" name="テキスト ボックス 194"/>
        <xdr:cNvSpPr txBox="1"/>
      </xdr:nvSpPr>
      <xdr:spPr>
        <a:xfrm>
          <a:off x="2673428" y="1340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29716</xdr:rowOff>
    </xdr:from>
    <xdr:to>
      <xdr:col>10</xdr:col>
      <xdr:colOff>165100</xdr:colOff>
      <xdr:row>77</xdr:row>
      <xdr:rowOff>131316</xdr:rowOff>
    </xdr:to>
    <xdr:sp macro="" textlink="">
      <xdr:nvSpPr>
        <xdr:cNvPr id="196" name="楕円 195"/>
        <xdr:cNvSpPr/>
      </xdr:nvSpPr>
      <xdr:spPr>
        <a:xfrm>
          <a:off x="1968500" y="1323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122443</xdr:rowOff>
    </xdr:from>
    <xdr:ext cx="534377" cy="259045"/>
    <xdr:sp macro="" textlink="">
      <xdr:nvSpPr>
        <xdr:cNvPr id="197" name="テキスト ボックス 196"/>
        <xdr:cNvSpPr txBox="1"/>
      </xdr:nvSpPr>
      <xdr:spPr>
        <a:xfrm>
          <a:off x="1752111" y="1332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42814</xdr:rowOff>
    </xdr:from>
    <xdr:to>
      <xdr:col>6</xdr:col>
      <xdr:colOff>38100</xdr:colOff>
      <xdr:row>77</xdr:row>
      <xdr:rowOff>144414</xdr:rowOff>
    </xdr:to>
    <xdr:sp macro="" textlink="">
      <xdr:nvSpPr>
        <xdr:cNvPr id="198" name="楕円 197"/>
        <xdr:cNvSpPr/>
      </xdr:nvSpPr>
      <xdr:spPr>
        <a:xfrm>
          <a:off x="1079500" y="1324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135541</xdr:rowOff>
    </xdr:from>
    <xdr:ext cx="469744" cy="259045"/>
    <xdr:sp macro="" textlink="">
      <xdr:nvSpPr>
        <xdr:cNvPr id="199" name="テキスト ボックス 198"/>
        <xdr:cNvSpPr txBox="1"/>
      </xdr:nvSpPr>
      <xdr:spPr>
        <a:xfrm>
          <a:off x="895428" y="133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30412</xdr:rowOff>
    </xdr:from>
    <xdr:to>
      <xdr:col>24</xdr:col>
      <xdr:colOff>62865</xdr:colOff>
      <xdr:row>99</xdr:row>
      <xdr:rowOff>95433</xdr:rowOff>
    </xdr:to>
    <xdr:cxnSp macro="">
      <xdr:nvCxnSpPr>
        <xdr:cNvPr id="226" name="直線コネクタ 225"/>
        <xdr:cNvCxnSpPr/>
      </xdr:nvCxnSpPr>
      <xdr:spPr>
        <a:xfrm flipV="1">
          <a:off x="4633595" y="15632362"/>
          <a:ext cx="1270" cy="1436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99260</xdr:rowOff>
    </xdr:from>
    <xdr:ext cx="534377" cy="259045"/>
    <xdr:sp macro="" textlink="">
      <xdr:nvSpPr>
        <xdr:cNvPr id="227" name="扶助費最小値テキスト"/>
        <xdr:cNvSpPr txBox="1"/>
      </xdr:nvSpPr>
      <xdr:spPr>
        <a:xfrm>
          <a:off x="4686300" y="170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95433</xdr:rowOff>
    </xdr:from>
    <xdr:to>
      <xdr:col>24</xdr:col>
      <xdr:colOff>152400</xdr:colOff>
      <xdr:row>99</xdr:row>
      <xdr:rowOff>95433</xdr:rowOff>
    </xdr:to>
    <xdr:cxnSp macro="">
      <xdr:nvCxnSpPr>
        <xdr:cNvPr id="228" name="直線コネクタ 227"/>
        <xdr:cNvCxnSpPr/>
      </xdr:nvCxnSpPr>
      <xdr:spPr>
        <a:xfrm>
          <a:off x="4546600" y="17068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148539</xdr:rowOff>
    </xdr:from>
    <xdr:ext cx="599010" cy="259045"/>
    <xdr:sp macro="" textlink="">
      <xdr:nvSpPr>
        <xdr:cNvPr id="229" name="扶助費最大値テキスト"/>
        <xdr:cNvSpPr txBox="1"/>
      </xdr:nvSpPr>
      <xdr:spPr>
        <a:xfrm>
          <a:off x="4686300" y="1540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30412</xdr:rowOff>
    </xdr:from>
    <xdr:to>
      <xdr:col>24</xdr:col>
      <xdr:colOff>152400</xdr:colOff>
      <xdr:row>91</xdr:row>
      <xdr:rowOff>30412</xdr:rowOff>
    </xdr:to>
    <xdr:cxnSp macro="">
      <xdr:nvCxnSpPr>
        <xdr:cNvPr id="230" name="直線コネクタ 229"/>
        <xdr:cNvCxnSpPr/>
      </xdr:nvCxnSpPr>
      <xdr:spPr>
        <a:xfrm>
          <a:off x="4546600" y="1563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145121</xdr:rowOff>
    </xdr:from>
    <xdr:to>
      <xdr:col>24</xdr:col>
      <xdr:colOff>63500</xdr:colOff>
      <xdr:row>97</xdr:row>
      <xdr:rowOff>49861</xdr:rowOff>
    </xdr:to>
    <xdr:cxnSp macro="">
      <xdr:nvCxnSpPr>
        <xdr:cNvPr id="231" name="直線コネクタ 230"/>
        <xdr:cNvCxnSpPr/>
      </xdr:nvCxnSpPr>
      <xdr:spPr>
        <a:xfrm>
          <a:off x="3797300" y="16432871"/>
          <a:ext cx="838200" cy="24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44536</xdr:rowOff>
    </xdr:from>
    <xdr:ext cx="534377" cy="259045"/>
    <xdr:sp macro="" textlink="">
      <xdr:nvSpPr>
        <xdr:cNvPr id="232" name="扶助費平均値テキスト"/>
        <xdr:cNvSpPr txBox="1"/>
      </xdr:nvSpPr>
      <xdr:spPr>
        <a:xfrm>
          <a:off x="4686300" y="16332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21659</xdr:rowOff>
    </xdr:from>
    <xdr:to>
      <xdr:col>24</xdr:col>
      <xdr:colOff>114300</xdr:colOff>
      <xdr:row>96</xdr:row>
      <xdr:rowOff>123259</xdr:rowOff>
    </xdr:to>
    <xdr:sp macro="" textlink="">
      <xdr:nvSpPr>
        <xdr:cNvPr id="233" name="フローチャート: 判断 232"/>
        <xdr:cNvSpPr/>
      </xdr:nvSpPr>
      <xdr:spPr>
        <a:xfrm>
          <a:off x="45847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114587</xdr:rowOff>
    </xdr:from>
    <xdr:to>
      <xdr:col>19</xdr:col>
      <xdr:colOff>177800</xdr:colOff>
      <xdr:row>95</xdr:row>
      <xdr:rowOff>145121</xdr:rowOff>
    </xdr:to>
    <xdr:cxnSp macro="">
      <xdr:nvCxnSpPr>
        <xdr:cNvPr id="234" name="直線コネクタ 233"/>
        <xdr:cNvCxnSpPr/>
      </xdr:nvCxnSpPr>
      <xdr:spPr>
        <a:xfrm>
          <a:off x="2908300" y="16402337"/>
          <a:ext cx="889000" cy="3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30085</xdr:rowOff>
    </xdr:from>
    <xdr:to>
      <xdr:col>20</xdr:col>
      <xdr:colOff>38100</xdr:colOff>
      <xdr:row>96</xdr:row>
      <xdr:rowOff>131685</xdr:rowOff>
    </xdr:to>
    <xdr:sp macro="" textlink="">
      <xdr:nvSpPr>
        <xdr:cNvPr id="235" name="フローチャート: 判断 234"/>
        <xdr:cNvSpPr/>
      </xdr:nvSpPr>
      <xdr:spPr>
        <a:xfrm>
          <a:off x="3746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122812</xdr:rowOff>
    </xdr:from>
    <xdr:ext cx="534377" cy="259045"/>
    <xdr:sp macro="" textlink="">
      <xdr:nvSpPr>
        <xdr:cNvPr id="236" name="テキスト ボックス 235"/>
        <xdr:cNvSpPr txBox="1"/>
      </xdr:nvSpPr>
      <xdr:spPr>
        <a:xfrm>
          <a:off x="3530111" y="165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114587</xdr:rowOff>
    </xdr:from>
    <xdr:to>
      <xdr:col>15</xdr:col>
      <xdr:colOff>50800</xdr:colOff>
      <xdr:row>96</xdr:row>
      <xdr:rowOff>134181</xdr:rowOff>
    </xdr:to>
    <xdr:cxnSp macro="">
      <xdr:nvCxnSpPr>
        <xdr:cNvPr id="237" name="直線コネクタ 236"/>
        <xdr:cNvCxnSpPr/>
      </xdr:nvCxnSpPr>
      <xdr:spPr>
        <a:xfrm flipV="1">
          <a:off x="2019300" y="16402337"/>
          <a:ext cx="889000" cy="19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31717</xdr:rowOff>
    </xdr:from>
    <xdr:to>
      <xdr:col>15</xdr:col>
      <xdr:colOff>101600</xdr:colOff>
      <xdr:row>96</xdr:row>
      <xdr:rowOff>133317</xdr:rowOff>
    </xdr:to>
    <xdr:sp macro="" textlink="">
      <xdr:nvSpPr>
        <xdr:cNvPr id="238" name="フローチャート: 判断 237"/>
        <xdr:cNvSpPr/>
      </xdr:nvSpPr>
      <xdr:spPr>
        <a:xfrm>
          <a:off x="2857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124444</xdr:rowOff>
    </xdr:from>
    <xdr:ext cx="534377" cy="259045"/>
    <xdr:sp macro="" textlink="">
      <xdr:nvSpPr>
        <xdr:cNvPr id="239" name="テキスト ボックス 238"/>
        <xdr:cNvSpPr txBox="1"/>
      </xdr:nvSpPr>
      <xdr:spPr>
        <a:xfrm>
          <a:off x="2641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134181</xdr:rowOff>
    </xdr:from>
    <xdr:to>
      <xdr:col>10</xdr:col>
      <xdr:colOff>114300</xdr:colOff>
      <xdr:row>96</xdr:row>
      <xdr:rowOff>134998</xdr:rowOff>
    </xdr:to>
    <xdr:cxnSp macro="">
      <xdr:nvCxnSpPr>
        <xdr:cNvPr id="240" name="直線コネクタ 239"/>
        <xdr:cNvCxnSpPr/>
      </xdr:nvCxnSpPr>
      <xdr:spPr>
        <a:xfrm flipV="1">
          <a:off x="1130300" y="16593381"/>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155129</xdr:rowOff>
    </xdr:from>
    <xdr:to>
      <xdr:col>10</xdr:col>
      <xdr:colOff>165100</xdr:colOff>
      <xdr:row>97</xdr:row>
      <xdr:rowOff>85279</xdr:rowOff>
    </xdr:to>
    <xdr:sp macro="" textlink="">
      <xdr:nvSpPr>
        <xdr:cNvPr id="241" name="フローチャート: 判断 240"/>
        <xdr:cNvSpPr/>
      </xdr:nvSpPr>
      <xdr:spPr>
        <a:xfrm>
          <a:off x="1968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76406</xdr:rowOff>
    </xdr:from>
    <xdr:ext cx="534377" cy="259045"/>
    <xdr:sp macro="" textlink="">
      <xdr:nvSpPr>
        <xdr:cNvPr id="242" name="テキスト ボックス 241"/>
        <xdr:cNvSpPr txBox="1"/>
      </xdr:nvSpPr>
      <xdr:spPr>
        <a:xfrm>
          <a:off x="1752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10833</xdr:rowOff>
    </xdr:from>
    <xdr:to>
      <xdr:col>6</xdr:col>
      <xdr:colOff>38100</xdr:colOff>
      <xdr:row>97</xdr:row>
      <xdr:rowOff>112433</xdr:rowOff>
    </xdr:to>
    <xdr:sp macro="" textlink="">
      <xdr:nvSpPr>
        <xdr:cNvPr id="243" name="フローチャート: 判断 242"/>
        <xdr:cNvSpPr/>
      </xdr:nvSpPr>
      <xdr:spPr>
        <a:xfrm>
          <a:off x="1079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103560</xdr:rowOff>
    </xdr:from>
    <xdr:ext cx="534377" cy="259045"/>
    <xdr:sp macro="" textlink="">
      <xdr:nvSpPr>
        <xdr:cNvPr id="244" name="テキスト ボックス 243"/>
        <xdr:cNvSpPr txBox="1"/>
      </xdr:nvSpPr>
      <xdr:spPr>
        <a:xfrm>
          <a:off x="863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170511</xdr:rowOff>
    </xdr:from>
    <xdr:to>
      <xdr:col>24</xdr:col>
      <xdr:colOff>114300</xdr:colOff>
      <xdr:row>97</xdr:row>
      <xdr:rowOff>100661</xdr:rowOff>
    </xdr:to>
    <xdr:sp macro="" textlink="">
      <xdr:nvSpPr>
        <xdr:cNvPr id="250" name="楕円 249"/>
        <xdr:cNvSpPr/>
      </xdr:nvSpPr>
      <xdr:spPr>
        <a:xfrm>
          <a:off x="4584700" y="1662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148938</xdr:rowOff>
    </xdr:from>
    <xdr:ext cx="534377" cy="259045"/>
    <xdr:sp macro="" textlink="">
      <xdr:nvSpPr>
        <xdr:cNvPr id="251" name="扶助費該当値テキスト"/>
        <xdr:cNvSpPr txBox="1"/>
      </xdr:nvSpPr>
      <xdr:spPr>
        <a:xfrm>
          <a:off x="4686300" y="1660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94321</xdr:rowOff>
    </xdr:from>
    <xdr:to>
      <xdr:col>20</xdr:col>
      <xdr:colOff>38100</xdr:colOff>
      <xdr:row>96</xdr:row>
      <xdr:rowOff>24471</xdr:rowOff>
    </xdr:to>
    <xdr:sp macro="" textlink="">
      <xdr:nvSpPr>
        <xdr:cNvPr id="252" name="楕円 251"/>
        <xdr:cNvSpPr/>
      </xdr:nvSpPr>
      <xdr:spPr>
        <a:xfrm>
          <a:off x="3746500" y="1638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40998</xdr:rowOff>
    </xdr:from>
    <xdr:ext cx="534377" cy="259045"/>
    <xdr:sp macro="" textlink="">
      <xdr:nvSpPr>
        <xdr:cNvPr id="253" name="テキスト ボックス 252"/>
        <xdr:cNvSpPr txBox="1"/>
      </xdr:nvSpPr>
      <xdr:spPr>
        <a:xfrm>
          <a:off x="3530111" y="1615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63787</xdr:rowOff>
    </xdr:from>
    <xdr:to>
      <xdr:col>15</xdr:col>
      <xdr:colOff>101600</xdr:colOff>
      <xdr:row>95</xdr:row>
      <xdr:rowOff>165387</xdr:rowOff>
    </xdr:to>
    <xdr:sp macro="" textlink="">
      <xdr:nvSpPr>
        <xdr:cNvPr id="254" name="楕円 253"/>
        <xdr:cNvSpPr/>
      </xdr:nvSpPr>
      <xdr:spPr>
        <a:xfrm>
          <a:off x="2857500" y="163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10464</xdr:rowOff>
    </xdr:from>
    <xdr:ext cx="534377" cy="259045"/>
    <xdr:sp macro="" textlink="">
      <xdr:nvSpPr>
        <xdr:cNvPr id="255" name="テキスト ボックス 254"/>
        <xdr:cNvSpPr txBox="1"/>
      </xdr:nvSpPr>
      <xdr:spPr>
        <a:xfrm>
          <a:off x="2641111" y="1612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83381</xdr:rowOff>
    </xdr:from>
    <xdr:to>
      <xdr:col>10</xdr:col>
      <xdr:colOff>165100</xdr:colOff>
      <xdr:row>97</xdr:row>
      <xdr:rowOff>13531</xdr:rowOff>
    </xdr:to>
    <xdr:sp macro="" textlink="">
      <xdr:nvSpPr>
        <xdr:cNvPr id="256" name="楕円 255"/>
        <xdr:cNvSpPr/>
      </xdr:nvSpPr>
      <xdr:spPr>
        <a:xfrm>
          <a:off x="1968500" y="1654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30058</xdr:rowOff>
    </xdr:from>
    <xdr:ext cx="534377" cy="259045"/>
    <xdr:sp macro="" textlink="">
      <xdr:nvSpPr>
        <xdr:cNvPr id="257" name="テキスト ボックス 256"/>
        <xdr:cNvSpPr txBox="1"/>
      </xdr:nvSpPr>
      <xdr:spPr>
        <a:xfrm>
          <a:off x="1752111" y="1631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84198</xdr:rowOff>
    </xdr:from>
    <xdr:to>
      <xdr:col>6</xdr:col>
      <xdr:colOff>38100</xdr:colOff>
      <xdr:row>97</xdr:row>
      <xdr:rowOff>14348</xdr:rowOff>
    </xdr:to>
    <xdr:sp macro="" textlink="">
      <xdr:nvSpPr>
        <xdr:cNvPr id="258" name="楕円 257"/>
        <xdr:cNvSpPr/>
      </xdr:nvSpPr>
      <xdr:spPr>
        <a:xfrm>
          <a:off x="1079500" y="1654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30875</xdr:rowOff>
    </xdr:from>
    <xdr:ext cx="534377" cy="259045"/>
    <xdr:sp macro="" textlink="">
      <xdr:nvSpPr>
        <xdr:cNvPr id="259" name="テキスト ボックス 258"/>
        <xdr:cNvSpPr txBox="1"/>
      </xdr:nvSpPr>
      <xdr:spPr>
        <a:xfrm>
          <a:off x="863111" y="1631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57248</xdr:rowOff>
    </xdr:from>
    <xdr:to>
      <xdr:col>54</xdr:col>
      <xdr:colOff>189865</xdr:colOff>
      <xdr:row>37</xdr:row>
      <xdr:rowOff>14587</xdr:rowOff>
    </xdr:to>
    <xdr:cxnSp macro="">
      <xdr:nvCxnSpPr>
        <xdr:cNvPr id="281" name="直線コネクタ 280"/>
        <xdr:cNvCxnSpPr/>
      </xdr:nvCxnSpPr>
      <xdr:spPr>
        <a:xfrm flipV="1">
          <a:off x="10475595" y="5200748"/>
          <a:ext cx="1270" cy="115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18414</xdr:rowOff>
    </xdr:from>
    <xdr:ext cx="534377" cy="259045"/>
    <xdr:sp macro="" textlink="">
      <xdr:nvSpPr>
        <xdr:cNvPr id="282" name="補助費等最小値テキスト"/>
        <xdr:cNvSpPr txBox="1"/>
      </xdr:nvSpPr>
      <xdr:spPr>
        <a:xfrm>
          <a:off x="10528300" y="63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14587</xdr:rowOff>
    </xdr:from>
    <xdr:to>
      <xdr:col>55</xdr:col>
      <xdr:colOff>88900</xdr:colOff>
      <xdr:row>37</xdr:row>
      <xdr:rowOff>14587</xdr:rowOff>
    </xdr:to>
    <xdr:cxnSp macro="">
      <xdr:nvCxnSpPr>
        <xdr:cNvPr id="283" name="直線コネクタ 282"/>
        <xdr:cNvCxnSpPr/>
      </xdr:nvCxnSpPr>
      <xdr:spPr>
        <a:xfrm>
          <a:off x="10388600" y="63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3925</xdr:rowOff>
    </xdr:from>
    <xdr:ext cx="599010" cy="259045"/>
    <xdr:sp macro="" textlink="">
      <xdr:nvSpPr>
        <xdr:cNvPr id="284" name="補助費等最大値テキスト"/>
        <xdr:cNvSpPr txBox="1"/>
      </xdr:nvSpPr>
      <xdr:spPr>
        <a:xfrm>
          <a:off x="10528300" y="497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57248</xdr:rowOff>
    </xdr:from>
    <xdr:to>
      <xdr:col>55</xdr:col>
      <xdr:colOff>88900</xdr:colOff>
      <xdr:row>30</xdr:row>
      <xdr:rowOff>57248</xdr:rowOff>
    </xdr:to>
    <xdr:cxnSp macro="">
      <xdr:nvCxnSpPr>
        <xdr:cNvPr id="285" name="直線コネクタ 284"/>
        <xdr:cNvCxnSpPr/>
      </xdr:nvCxnSpPr>
      <xdr:spPr>
        <a:xfrm>
          <a:off x="10388600" y="520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36711</xdr:rowOff>
    </xdr:from>
    <xdr:to>
      <xdr:col>55</xdr:col>
      <xdr:colOff>0</xdr:colOff>
      <xdr:row>34</xdr:row>
      <xdr:rowOff>147815</xdr:rowOff>
    </xdr:to>
    <xdr:cxnSp macro="">
      <xdr:nvCxnSpPr>
        <xdr:cNvPr id="286" name="直線コネクタ 285"/>
        <xdr:cNvCxnSpPr/>
      </xdr:nvCxnSpPr>
      <xdr:spPr>
        <a:xfrm flipV="1">
          <a:off x="9639300" y="5866011"/>
          <a:ext cx="838200" cy="1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82168</xdr:rowOff>
    </xdr:from>
    <xdr:ext cx="599010" cy="259045"/>
    <xdr:sp macro="" textlink="">
      <xdr:nvSpPr>
        <xdr:cNvPr id="287" name="補助費等平均値テキスト"/>
        <xdr:cNvSpPr txBox="1"/>
      </xdr:nvSpPr>
      <xdr:spPr>
        <a:xfrm>
          <a:off x="10528300" y="5911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103741</xdr:rowOff>
    </xdr:from>
    <xdr:to>
      <xdr:col>55</xdr:col>
      <xdr:colOff>50800</xdr:colOff>
      <xdr:row>35</xdr:row>
      <xdr:rowOff>33891</xdr:rowOff>
    </xdr:to>
    <xdr:sp macro="" textlink="">
      <xdr:nvSpPr>
        <xdr:cNvPr id="288" name="フローチャート: 判断 287"/>
        <xdr:cNvSpPr/>
      </xdr:nvSpPr>
      <xdr:spPr>
        <a:xfrm>
          <a:off x="10426700" y="593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147815</xdr:rowOff>
    </xdr:from>
    <xdr:to>
      <xdr:col>50</xdr:col>
      <xdr:colOff>114300</xdr:colOff>
      <xdr:row>36</xdr:row>
      <xdr:rowOff>14231</xdr:rowOff>
    </xdr:to>
    <xdr:cxnSp macro="">
      <xdr:nvCxnSpPr>
        <xdr:cNvPr id="289" name="直線コネクタ 288"/>
        <xdr:cNvCxnSpPr/>
      </xdr:nvCxnSpPr>
      <xdr:spPr>
        <a:xfrm flipV="1">
          <a:off x="8750300" y="5977115"/>
          <a:ext cx="889000" cy="20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107156</xdr:rowOff>
    </xdr:from>
    <xdr:to>
      <xdr:col>50</xdr:col>
      <xdr:colOff>165100</xdr:colOff>
      <xdr:row>35</xdr:row>
      <xdr:rowOff>37306</xdr:rowOff>
    </xdr:to>
    <xdr:sp macro="" textlink="">
      <xdr:nvSpPr>
        <xdr:cNvPr id="290" name="フローチャート: 判断 289"/>
        <xdr:cNvSpPr/>
      </xdr:nvSpPr>
      <xdr:spPr>
        <a:xfrm>
          <a:off x="9588500" y="593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28433</xdr:rowOff>
    </xdr:from>
    <xdr:ext cx="599010" cy="259045"/>
    <xdr:sp macro="" textlink="">
      <xdr:nvSpPr>
        <xdr:cNvPr id="291" name="テキスト ボックス 290"/>
        <xdr:cNvSpPr txBox="1"/>
      </xdr:nvSpPr>
      <xdr:spPr>
        <a:xfrm>
          <a:off x="9339795" y="6029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14231</xdr:rowOff>
    </xdr:from>
    <xdr:to>
      <xdr:col>45</xdr:col>
      <xdr:colOff>177800</xdr:colOff>
      <xdr:row>36</xdr:row>
      <xdr:rowOff>73658</xdr:rowOff>
    </xdr:to>
    <xdr:cxnSp macro="">
      <xdr:nvCxnSpPr>
        <xdr:cNvPr id="292" name="直線コネクタ 291"/>
        <xdr:cNvCxnSpPr/>
      </xdr:nvCxnSpPr>
      <xdr:spPr>
        <a:xfrm flipV="1">
          <a:off x="7861300" y="6186431"/>
          <a:ext cx="889000" cy="5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130363</xdr:rowOff>
    </xdr:from>
    <xdr:to>
      <xdr:col>46</xdr:col>
      <xdr:colOff>38100</xdr:colOff>
      <xdr:row>35</xdr:row>
      <xdr:rowOff>60513</xdr:rowOff>
    </xdr:to>
    <xdr:sp macro="" textlink="">
      <xdr:nvSpPr>
        <xdr:cNvPr id="293" name="フローチャート: 判断 292"/>
        <xdr:cNvSpPr/>
      </xdr:nvSpPr>
      <xdr:spPr>
        <a:xfrm>
          <a:off x="8699500" y="595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77040</xdr:rowOff>
    </xdr:from>
    <xdr:ext cx="599010" cy="259045"/>
    <xdr:sp macro="" textlink="">
      <xdr:nvSpPr>
        <xdr:cNvPr id="294" name="テキスト ボックス 293"/>
        <xdr:cNvSpPr txBox="1"/>
      </xdr:nvSpPr>
      <xdr:spPr>
        <a:xfrm>
          <a:off x="8450795" y="573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73658</xdr:rowOff>
    </xdr:from>
    <xdr:to>
      <xdr:col>41</xdr:col>
      <xdr:colOff>50800</xdr:colOff>
      <xdr:row>36</xdr:row>
      <xdr:rowOff>80941</xdr:rowOff>
    </xdr:to>
    <xdr:cxnSp macro="">
      <xdr:nvCxnSpPr>
        <xdr:cNvPr id="295" name="直線コネクタ 294"/>
        <xdr:cNvCxnSpPr/>
      </xdr:nvCxnSpPr>
      <xdr:spPr>
        <a:xfrm flipV="1">
          <a:off x="6972300" y="6245858"/>
          <a:ext cx="889000" cy="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151212</xdr:rowOff>
    </xdr:from>
    <xdr:to>
      <xdr:col>41</xdr:col>
      <xdr:colOff>101600</xdr:colOff>
      <xdr:row>35</xdr:row>
      <xdr:rowOff>81362</xdr:rowOff>
    </xdr:to>
    <xdr:sp macro="" textlink="">
      <xdr:nvSpPr>
        <xdr:cNvPr id="296" name="フローチャート: 判断 295"/>
        <xdr:cNvSpPr/>
      </xdr:nvSpPr>
      <xdr:spPr>
        <a:xfrm>
          <a:off x="7810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97889</xdr:rowOff>
    </xdr:from>
    <xdr:ext cx="599010" cy="259045"/>
    <xdr:sp macro="" textlink="">
      <xdr:nvSpPr>
        <xdr:cNvPr id="297" name="テキスト ボックス 296"/>
        <xdr:cNvSpPr txBox="1"/>
      </xdr:nvSpPr>
      <xdr:spPr>
        <a:xfrm>
          <a:off x="7561795" y="575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28358</xdr:rowOff>
    </xdr:from>
    <xdr:to>
      <xdr:col>36</xdr:col>
      <xdr:colOff>165100</xdr:colOff>
      <xdr:row>35</xdr:row>
      <xdr:rowOff>129958</xdr:rowOff>
    </xdr:to>
    <xdr:sp macro="" textlink="">
      <xdr:nvSpPr>
        <xdr:cNvPr id="298" name="フローチャート: 判断 297"/>
        <xdr:cNvSpPr/>
      </xdr:nvSpPr>
      <xdr:spPr>
        <a:xfrm>
          <a:off x="6921500" y="60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146485</xdr:rowOff>
    </xdr:from>
    <xdr:ext cx="599010" cy="259045"/>
    <xdr:sp macro="" textlink="">
      <xdr:nvSpPr>
        <xdr:cNvPr id="299" name="テキスト ボックス 298"/>
        <xdr:cNvSpPr txBox="1"/>
      </xdr:nvSpPr>
      <xdr:spPr>
        <a:xfrm>
          <a:off x="6672795" y="5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157361</xdr:rowOff>
    </xdr:from>
    <xdr:to>
      <xdr:col>55</xdr:col>
      <xdr:colOff>50800</xdr:colOff>
      <xdr:row>34</xdr:row>
      <xdr:rowOff>87511</xdr:rowOff>
    </xdr:to>
    <xdr:sp macro="" textlink="">
      <xdr:nvSpPr>
        <xdr:cNvPr id="305" name="楕円 304"/>
        <xdr:cNvSpPr/>
      </xdr:nvSpPr>
      <xdr:spPr>
        <a:xfrm>
          <a:off x="10426700" y="581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8788</xdr:rowOff>
    </xdr:from>
    <xdr:ext cx="599010" cy="259045"/>
    <xdr:sp macro="" textlink="">
      <xdr:nvSpPr>
        <xdr:cNvPr id="306" name="補助費等該当値テキスト"/>
        <xdr:cNvSpPr txBox="1"/>
      </xdr:nvSpPr>
      <xdr:spPr>
        <a:xfrm>
          <a:off x="10528300" y="566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97015</xdr:rowOff>
    </xdr:from>
    <xdr:to>
      <xdr:col>50</xdr:col>
      <xdr:colOff>165100</xdr:colOff>
      <xdr:row>35</xdr:row>
      <xdr:rowOff>27165</xdr:rowOff>
    </xdr:to>
    <xdr:sp macro="" textlink="">
      <xdr:nvSpPr>
        <xdr:cNvPr id="307" name="楕円 306"/>
        <xdr:cNvSpPr/>
      </xdr:nvSpPr>
      <xdr:spPr>
        <a:xfrm>
          <a:off x="9588500" y="592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43692</xdr:rowOff>
    </xdr:from>
    <xdr:ext cx="599010" cy="259045"/>
    <xdr:sp macro="" textlink="">
      <xdr:nvSpPr>
        <xdr:cNvPr id="308" name="テキスト ボックス 307"/>
        <xdr:cNvSpPr txBox="1"/>
      </xdr:nvSpPr>
      <xdr:spPr>
        <a:xfrm>
          <a:off x="9339795" y="5701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134881</xdr:rowOff>
    </xdr:from>
    <xdr:to>
      <xdr:col>46</xdr:col>
      <xdr:colOff>38100</xdr:colOff>
      <xdr:row>36</xdr:row>
      <xdr:rowOff>65031</xdr:rowOff>
    </xdr:to>
    <xdr:sp macro="" textlink="">
      <xdr:nvSpPr>
        <xdr:cNvPr id="309" name="楕円 308"/>
        <xdr:cNvSpPr/>
      </xdr:nvSpPr>
      <xdr:spPr>
        <a:xfrm>
          <a:off x="8699500" y="613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56158</xdr:rowOff>
    </xdr:from>
    <xdr:ext cx="599010" cy="259045"/>
    <xdr:sp macro="" textlink="">
      <xdr:nvSpPr>
        <xdr:cNvPr id="310" name="テキスト ボックス 309"/>
        <xdr:cNvSpPr txBox="1"/>
      </xdr:nvSpPr>
      <xdr:spPr>
        <a:xfrm>
          <a:off x="8450795" y="622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22858</xdr:rowOff>
    </xdr:from>
    <xdr:to>
      <xdr:col>41</xdr:col>
      <xdr:colOff>101600</xdr:colOff>
      <xdr:row>36</xdr:row>
      <xdr:rowOff>124458</xdr:rowOff>
    </xdr:to>
    <xdr:sp macro="" textlink="">
      <xdr:nvSpPr>
        <xdr:cNvPr id="311" name="楕円 310"/>
        <xdr:cNvSpPr/>
      </xdr:nvSpPr>
      <xdr:spPr>
        <a:xfrm>
          <a:off x="7810500" y="619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115585</xdr:rowOff>
    </xdr:from>
    <xdr:ext cx="534377" cy="259045"/>
    <xdr:sp macro="" textlink="">
      <xdr:nvSpPr>
        <xdr:cNvPr id="312" name="テキスト ボックス 311"/>
        <xdr:cNvSpPr txBox="1"/>
      </xdr:nvSpPr>
      <xdr:spPr>
        <a:xfrm>
          <a:off x="7594111" y="62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30141</xdr:rowOff>
    </xdr:from>
    <xdr:to>
      <xdr:col>36</xdr:col>
      <xdr:colOff>165100</xdr:colOff>
      <xdr:row>36</xdr:row>
      <xdr:rowOff>131741</xdr:rowOff>
    </xdr:to>
    <xdr:sp macro="" textlink="">
      <xdr:nvSpPr>
        <xdr:cNvPr id="313" name="楕円 312"/>
        <xdr:cNvSpPr/>
      </xdr:nvSpPr>
      <xdr:spPr>
        <a:xfrm>
          <a:off x="6921500" y="620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122868</xdr:rowOff>
    </xdr:from>
    <xdr:ext cx="534377" cy="259045"/>
    <xdr:sp macro="" textlink="">
      <xdr:nvSpPr>
        <xdr:cNvPr id="314" name="テキスト ボックス 313"/>
        <xdr:cNvSpPr txBox="1"/>
      </xdr:nvSpPr>
      <xdr:spPr>
        <a:xfrm>
          <a:off x="6705111" y="629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150528</xdr:rowOff>
    </xdr:from>
    <xdr:to>
      <xdr:col>54</xdr:col>
      <xdr:colOff>189865</xdr:colOff>
      <xdr:row>58</xdr:row>
      <xdr:rowOff>84470</xdr:rowOff>
    </xdr:to>
    <xdr:cxnSp macro="">
      <xdr:nvCxnSpPr>
        <xdr:cNvPr id="338" name="直線コネクタ 337"/>
        <xdr:cNvCxnSpPr/>
      </xdr:nvCxnSpPr>
      <xdr:spPr>
        <a:xfrm flipV="1">
          <a:off x="10475595" y="8551578"/>
          <a:ext cx="1270" cy="147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88297</xdr:rowOff>
    </xdr:from>
    <xdr:ext cx="534377" cy="259045"/>
    <xdr:sp macro="" textlink="">
      <xdr:nvSpPr>
        <xdr:cNvPr id="339" name="普通建設事業費最小値テキスト"/>
        <xdr:cNvSpPr txBox="1"/>
      </xdr:nvSpPr>
      <xdr:spPr>
        <a:xfrm>
          <a:off x="10528300" y="100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84470</xdr:rowOff>
    </xdr:from>
    <xdr:to>
      <xdr:col>55</xdr:col>
      <xdr:colOff>88900</xdr:colOff>
      <xdr:row>58</xdr:row>
      <xdr:rowOff>84470</xdr:rowOff>
    </xdr:to>
    <xdr:cxnSp macro="">
      <xdr:nvCxnSpPr>
        <xdr:cNvPr id="340" name="直線コネクタ 339"/>
        <xdr:cNvCxnSpPr/>
      </xdr:nvCxnSpPr>
      <xdr:spPr>
        <a:xfrm>
          <a:off x="10388600" y="1002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97205</xdr:rowOff>
    </xdr:from>
    <xdr:ext cx="599010" cy="259045"/>
    <xdr:sp macro="" textlink="">
      <xdr:nvSpPr>
        <xdr:cNvPr id="341" name="普通建設事業費最大値テキスト"/>
        <xdr:cNvSpPr txBox="1"/>
      </xdr:nvSpPr>
      <xdr:spPr>
        <a:xfrm>
          <a:off x="10528300" y="832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150528</xdr:rowOff>
    </xdr:from>
    <xdr:to>
      <xdr:col>55</xdr:col>
      <xdr:colOff>88900</xdr:colOff>
      <xdr:row>49</xdr:row>
      <xdr:rowOff>150528</xdr:rowOff>
    </xdr:to>
    <xdr:cxnSp macro="">
      <xdr:nvCxnSpPr>
        <xdr:cNvPr id="342" name="直線コネクタ 341"/>
        <xdr:cNvCxnSpPr/>
      </xdr:nvCxnSpPr>
      <xdr:spPr>
        <a:xfrm>
          <a:off x="10388600" y="855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93740</xdr:rowOff>
    </xdr:from>
    <xdr:to>
      <xdr:col>55</xdr:col>
      <xdr:colOff>0</xdr:colOff>
      <xdr:row>57</xdr:row>
      <xdr:rowOff>88364</xdr:rowOff>
    </xdr:to>
    <xdr:cxnSp macro="">
      <xdr:nvCxnSpPr>
        <xdr:cNvPr id="343" name="直線コネクタ 342"/>
        <xdr:cNvCxnSpPr/>
      </xdr:nvCxnSpPr>
      <xdr:spPr>
        <a:xfrm>
          <a:off x="9639300" y="9694940"/>
          <a:ext cx="838200" cy="16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64164</xdr:rowOff>
    </xdr:from>
    <xdr:ext cx="599010" cy="259045"/>
    <xdr:sp macro="" textlink="">
      <xdr:nvSpPr>
        <xdr:cNvPr id="344" name="普通建設事業費平均値テキスト"/>
        <xdr:cNvSpPr txBox="1"/>
      </xdr:nvSpPr>
      <xdr:spPr>
        <a:xfrm>
          <a:off x="10528300" y="93224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41287</xdr:rowOff>
    </xdr:from>
    <xdr:to>
      <xdr:col>55</xdr:col>
      <xdr:colOff>50800</xdr:colOff>
      <xdr:row>55</xdr:row>
      <xdr:rowOff>142887</xdr:rowOff>
    </xdr:to>
    <xdr:sp macro="" textlink="">
      <xdr:nvSpPr>
        <xdr:cNvPr id="345" name="フローチャート: 判断 344"/>
        <xdr:cNvSpPr/>
      </xdr:nvSpPr>
      <xdr:spPr>
        <a:xfrm>
          <a:off x="10426700" y="94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93740</xdr:rowOff>
    </xdr:from>
    <xdr:to>
      <xdr:col>50</xdr:col>
      <xdr:colOff>114300</xdr:colOff>
      <xdr:row>56</xdr:row>
      <xdr:rowOff>108226</xdr:rowOff>
    </xdr:to>
    <xdr:cxnSp macro="">
      <xdr:nvCxnSpPr>
        <xdr:cNvPr id="346" name="直線コネクタ 345"/>
        <xdr:cNvCxnSpPr/>
      </xdr:nvCxnSpPr>
      <xdr:spPr>
        <a:xfrm flipV="1">
          <a:off x="8750300" y="9694940"/>
          <a:ext cx="889000" cy="1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77965</xdr:rowOff>
    </xdr:from>
    <xdr:to>
      <xdr:col>50</xdr:col>
      <xdr:colOff>165100</xdr:colOff>
      <xdr:row>55</xdr:row>
      <xdr:rowOff>8115</xdr:rowOff>
    </xdr:to>
    <xdr:sp macro="" textlink="">
      <xdr:nvSpPr>
        <xdr:cNvPr id="347" name="フローチャート: 判断 346"/>
        <xdr:cNvSpPr/>
      </xdr:nvSpPr>
      <xdr:spPr>
        <a:xfrm>
          <a:off x="9588500" y="93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24642</xdr:rowOff>
    </xdr:from>
    <xdr:ext cx="599010" cy="259045"/>
    <xdr:sp macro="" textlink="">
      <xdr:nvSpPr>
        <xdr:cNvPr id="348" name="テキスト ボックス 347"/>
        <xdr:cNvSpPr txBox="1"/>
      </xdr:nvSpPr>
      <xdr:spPr>
        <a:xfrm>
          <a:off x="9339795" y="911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108226</xdr:rowOff>
    </xdr:from>
    <xdr:to>
      <xdr:col>45</xdr:col>
      <xdr:colOff>177800</xdr:colOff>
      <xdr:row>57</xdr:row>
      <xdr:rowOff>4575</xdr:rowOff>
    </xdr:to>
    <xdr:cxnSp macro="">
      <xdr:nvCxnSpPr>
        <xdr:cNvPr id="349" name="直線コネクタ 348"/>
        <xdr:cNvCxnSpPr/>
      </xdr:nvCxnSpPr>
      <xdr:spPr>
        <a:xfrm flipV="1">
          <a:off x="7861300" y="9709426"/>
          <a:ext cx="889000" cy="6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36063</xdr:rowOff>
    </xdr:from>
    <xdr:to>
      <xdr:col>46</xdr:col>
      <xdr:colOff>38100</xdr:colOff>
      <xdr:row>55</xdr:row>
      <xdr:rowOff>137663</xdr:rowOff>
    </xdr:to>
    <xdr:sp macro="" textlink="">
      <xdr:nvSpPr>
        <xdr:cNvPr id="350" name="フローチャート: 判断 349"/>
        <xdr:cNvSpPr/>
      </xdr:nvSpPr>
      <xdr:spPr>
        <a:xfrm>
          <a:off x="8699500" y="946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154190</xdr:rowOff>
    </xdr:from>
    <xdr:ext cx="599010" cy="259045"/>
    <xdr:sp macro="" textlink="">
      <xdr:nvSpPr>
        <xdr:cNvPr id="351" name="テキスト ボックス 350"/>
        <xdr:cNvSpPr txBox="1"/>
      </xdr:nvSpPr>
      <xdr:spPr>
        <a:xfrm>
          <a:off x="8450795" y="92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98883</xdr:rowOff>
    </xdr:from>
    <xdr:to>
      <xdr:col>41</xdr:col>
      <xdr:colOff>50800</xdr:colOff>
      <xdr:row>57</xdr:row>
      <xdr:rowOff>4575</xdr:rowOff>
    </xdr:to>
    <xdr:cxnSp macro="">
      <xdr:nvCxnSpPr>
        <xdr:cNvPr id="352" name="直線コネクタ 351"/>
        <xdr:cNvCxnSpPr/>
      </xdr:nvCxnSpPr>
      <xdr:spPr>
        <a:xfrm>
          <a:off x="6972300" y="9700083"/>
          <a:ext cx="889000" cy="7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61495</xdr:rowOff>
    </xdr:from>
    <xdr:to>
      <xdr:col>41</xdr:col>
      <xdr:colOff>101600</xdr:colOff>
      <xdr:row>55</xdr:row>
      <xdr:rowOff>163095</xdr:rowOff>
    </xdr:to>
    <xdr:sp macro="" textlink="">
      <xdr:nvSpPr>
        <xdr:cNvPr id="353" name="フローチャート: 判断 352"/>
        <xdr:cNvSpPr/>
      </xdr:nvSpPr>
      <xdr:spPr>
        <a:xfrm>
          <a:off x="7810500" y="949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8172</xdr:rowOff>
    </xdr:from>
    <xdr:ext cx="599010" cy="259045"/>
    <xdr:sp macro="" textlink="">
      <xdr:nvSpPr>
        <xdr:cNvPr id="354" name="テキスト ボックス 353"/>
        <xdr:cNvSpPr txBox="1"/>
      </xdr:nvSpPr>
      <xdr:spPr>
        <a:xfrm>
          <a:off x="7561795" y="926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10128</xdr:rowOff>
    </xdr:from>
    <xdr:to>
      <xdr:col>36</xdr:col>
      <xdr:colOff>165100</xdr:colOff>
      <xdr:row>55</xdr:row>
      <xdr:rowOff>111728</xdr:rowOff>
    </xdr:to>
    <xdr:sp macro="" textlink="">
      <xdr:nvSpPr>
        <xdr:cNvPr id="355" name="フローチャート: 判断 354"/>
        <xdr:cNvSpPr/>
      </xdr:nvSpPr>
      <xdr:spPr>
        <a:xfrm>
          <a:off x="6921500" y="943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128255</xdr:rowOff>
    </xdr:from>
    <xdr:ext cx="599010" cy="259045"/>
    <xdr:sp macro="" textlink="">
      <xdr:nvSpPr>
        <xdr:cNvPr id="356" name="テキスト ボックス 355"/>
        <xdr:cNvSpPr txBox="1"/>
      </xdr:nvSpPr>
      <xdr:spPr>
        <a:xfrm>
          <a:off x="6672795" y="921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37564</xdr:rowOff>
    </xdr:from>
    <xdr:to>
      <xdr:col>55</xdr:col>
      <xdr:colOff>50800</xdr:colOff>
      <xdr:row>57</xdr:row>
      <xdr:rowOff>139164</xdr:rowOff>
    </xdr:to>
    <xdr:sp macro="" textlink="">
      <xdr:nvSpPr>
        <xdr:cNvPr id="362" name="楕円 361"/>
        <xdr:cNvSpPr/>
      </xdr:nvSpPr>
      <xdr:spPr>
        <a:xfrm>
          <a:off x="10426700" y="981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15991</xdr:rowOff>
    </xdr:from>
    <xdr:ext cx="534377" cy="259045"/>
    <xdr:sp macro="" textlink="">
      <xdr:nvSpPr>
        <xdr:cNvPr id="363" name="普通建設事業費該当値テキスト"/>
        <xdr:cNvSpPr txBox="1"/>
      </xdr:nvSpPr>
      <xdr:spPr>
        <a:xfrm>
          <a:off x="10528300" y="978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42940</xdr:rowOff>
    </xdr:from>
    <xdr:to>
      <xdr:col>50</xdr:col>
      <xdr:colOff>165100</xdr:colOff>
      <xdr:row>56</xdr:row>
      <xdr:rowOff>144540</xdr:rowOff>
    </xdr:to>
    <xdr:sp macro="" textlink="">
      <xdr:nvSpPr>
        <xdr:cNvPr id="364" name="楕円 363"/>
        <xdr:cNvSpPr/>
      </xdr:nvSpPr>
      <xdr:spPr>
        <a:xfrm>
          <a:off x="9588500" y="9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135667</xdr:rowOff>
    </xdr:from>
    <xdr:ext cx="599010" cy="259045"/>
    <xdr:sp macro="" textlink="">
      <xdr:nvSpPr>
        <xdr:cNvPr id="365" name="テキスト ボックス 364"/>
        <xdr:cNvSpPr txBox="1"/>
      </xdr:nvSpPr>
      <xdr:spPr>
        <a:xfrm>
          <a:off x="9339795" y="9736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57426</xdr:rowOff>
    </xdr:from>
    <xdr:to>
      <xdr:col>46</xdr:col>
      <xdr:colOff>38100</xdr:colOff>
      <xdr:row>56</xdr:row>
      <xdr:rowOff>159026</xdr:rowOff>
    </xdr:to>
    <xdr:sp macro="" textlink="">
      <xdr:nvSpPr>
        <xdr:cNvPr id="366" name="楕円 365"/>
        <xdr:cNvSpPr/>
      </xdr:nvSpPr>
      <xdr:spPr>
        <a:xfrm>
          <a:off x="8699500" y="965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150153</xdr:rowOff>
    </xdr:from>
    <xdr:ext cx="599010" cy="259045"/>
    <xdr:sp macro="" textlink="">
      <xdr:nvSpPr>
        <xdr:cNvPr id="367" name="テキスト ボックス 366"/>
        <xdr:cNvSpPr txBox="1"/>
      </xdr:nvSpPr>
      <xdr:spPr>
        <a:xfrm>
          <a:off x="8450795" y="9751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125225</xdr:rowOff>
    </xdr:from>
    <xdr:to>
      <xdr:col>41</xdr:col>
      <xdr:colOff>101600</xdr:colOff>
      <xdr:row>57</xdr:row>
      <xdr:rowOff>55375</xdr:rowOff>
    </xdr:to>
    <xdr:sp macro="" textlink="">
      <xdr:nvSpPr>
        <xdr:cNvPr id="368" name="楕円 367"/>
        <xdr:cNvSpPr/>
      </xdr:nvSpPr>
      <xdr:spPr>
        <a:xfrm>
          <a:off x="7810500" y="972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46502</xdr:rowOff>
    </xdr:from>
    <xdr:ext cx="599010" cy="259045"/>
    <xdr:sp macro="" textlink="">
      <xdr:nvSpPr>
        <xdr:cNvPr id="369" name="テキスト ボックス 368"/>
        <xdr:cNvSpPr txBox="1"/>
      </xdr:nvSpPr>
      <xdr:spPr>
        <a:xfrm>
          <a:off x="7561795" y="981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48083</xdr:rowOff>
    </xdr:from>
    <xdr:to>
      <xdr:col>36</xdr:col>
      <xdr:colOff>165100</xdr:colOff>
      <xdr:row>56</xdr:row>
      <xdr:rowOff>149683</xdr:rowOff>
    </xdr:to>
    <xdr:sp macro="" textlink="">
      <xdr:nvSpPr>
        <xdr:cNvPr id="370" name="楕円 369"/>
        <xdr:cNvSpPr/>
      </xdr:nvSpPr>
      <xdr:spPr>
        <a:xfrm>
          <a:off x="6921500" y="964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140810</xdr:rowOff>
    </xdr:from>
    <xdr:ext cx="599010" cy="259045"/>
    <xdr:sp macro="" textlink="">
      <xdr:nvSpPr>
        <xdr:cNvPr id="371" name="テキスト ボックス 370"/>
        <xdr:cNvSpPr txBox="1"/>
      </xdr:nvSpPr>
      <xdr:spPr>
        <a:xfrm>
          <a:off x="6672795" y="974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106151</xdr:rowOff>
    </xdr:from>
    <xdr:to>
      <xdr:col>54</xdr:col>
      <xdr:colOff>189865</xdr:colOff>
      <xdr:row>78</xdr:row>
      <xdr:rowOff>139700</xdr:rowOff>
    </xdr:to>
    <xdr:cxnSp macro="">
      <xdr:nvCxnSpPr>
        <xdr:cNvPr id="393" name="直線コネクタ 392"/>
        <xdr:cNvCxnSpPr/>
      </xdr:nvCxnSpPr>
      <xdr:spPr>
        <a:xfrm flipV="1">
          <a:off x="10475595" y="12107651"/>
          <a:ext cx="1270" cy="140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52828</xdr:rowOff>
    </xdr:from>
    <xdr:ext cx="599010" cy="259045"/>
    <xdr:sp macro="" textlink="">
      <xdr:nvSpPr>
        <xdr:cNvPr id="396" name="普通建設事業費 （ うち新規整備　）最大値テキスト"/>
        <xdr:cNvSpPr txBox="1"/>
      </xdr:nvSpPr>
      <xdr:spPr>
        <a:xfrm>
          <a:off x="10528300" y="1188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106151</xdr:rowOff>
    </xdr:from>
    <xdr:to>
      <xdr:col>55</xdr:col>
      <xdr:colOff>88900</xdr:colOff>
      <xdr:row>70</xdr:row>
      <xdr:rowOff>106151</xdr:rowOff>
    </xdr:to>
    <xdr:cxnSp macro="">
      <xdr:nvCxnSpPr>
        <xdr:cNvPr id="397" name="直線コネクタ 396"/>
        <xdr:cNvCxnSpPr/>
      </xdr:nvCxnSpPr>
      <xdr:spPr>
        <a:xfrm>
          <a:off x="10388600" y="121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132079</xdr:rowOff>
    </xdr:from>
    <xdr:to>
      <xdr:col>55</xdr:col>
      <xdr:colOff>0</xdr:colOff>
      <xdr:row>77</xdr:row>
      <xdr:rowOff>163785</xdr:rowOff>
    </xdr:to>
    <xdr:cxnSp macro="">
      <xdr:nvCxnSpPr>
        <xdr:cNvPr id="398" name="直線コネクタ 397"/>
        <xdr:cNvCxnSpPr/>
      </xdr:nvCxnSpPr>
      <xdr:spPr>
        <a:xfrm>
          <a:off x="9639300" y="13333729"/>
          <a:ext cx="838200" cy="3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102277</xdr:rowOff>
    </xdr:from>
    <xdr:ext cx="534377" cy="259045"/>
    <xdr:sp macro="" textlink="">
      <xdr:nvSpPr>
        <xdr:cNvPr id="399" name="普通建設事業費 （ うち新規整備　）平均値テキスト"/>
        <xdr:cNvSpPr txBox="1"/>
      </xdr:nvSpPr>
      <xdr:spPr>
        <a:xfrm>
          <a:off x="10528300" y="13132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79400</xdr:rowOff>
    </xdr:from>
    <xdr:to>
      <xdr:col>55</xdr:col>
      <xdr:colOff>50800</xdr:colOff>
      <xdr:row>78</xdr:row>
      <xdr:rowOff>9550</xdr:rowOff>
    </xdr:to>
    <xdr:sp macro="" textlink="">
      <xdr:nvSpPr>
        <xdr:cNvPr id="400" name="フローチャート: 判断 399"/>
        <xdr:cNvSpPr/>
      </xdr:nvSpPr>
      <xdr:spPr>
        <a:xfrm>
          <a:off x="104267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103325</xdr:rowOff>
    </xdr:from>
    <xdr:to>
      <xdr:col>50</xdr:col>
      <xdr:colOff>114300</xdr:colOff>
      <xdr:row>77</xdr:row>
      <xdr:rowOff>132079</xdr:rowOff>
    </xdr:to>
    <xdr:cxnSp macro="">
      <xdr:nvCxnSpPr>
        <xdr:cNvPr id="401" name="直線コネクタ 400"/>
        <xdr:cNvCxnSpPr/>
      </xdr:nvCxnSpPr>
      <xdr:spPr>
        <a:xfrm>
          <a:off x="8750300" y="13133525"/>
          <a:ext cx="889000" cy="20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118078</xdr:rowOff>
    </xdr:from>
    <xdr:to>
      <xdr:col>50</xdr:col>
      <xdr:colOff>165100</xdr:colOff>
      <xdr:row>77</xdr:row>
      <xdr:rowOff>48228</xdr:rowOff>
    </xdr:to>
    <xdr:sp macro="" textlink="">
      <xdr:nvSpPr>
        <xdr:cNvPr id="402" name="フローチャート: 判断 401"/>
        <xdr:cNvSpPr/>
      </xdr:nvSpPr>
      <xdr:spPr>
        <a:xfrm>
          <a:off x="9588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64756</xdr:rowOff>
    </xdr:from>
    <xdr:ext cx="534377" cy="259045"/>
    <xdr:sp macro="" textlink="">
      <xdr:nvSpPr>
        <xdr:cNvPr id="403" name="テキスト ボックス 402"/>
        <xdr:cNvSpPr txBox="1"/>
      </xdr:nvSpPr>
      <xdr:spPr>
        <a:xfrm>
          <a:off x="9372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103325</xdr:rowOff>
    </xdr:from>
    <xdr:to>
      <xdr:col>45</xdr:col>
      <xdr:colOff>177800</xdr:colOff>
      <xdr:row>76</xdr:row>
      <xdr:rowOff>112807</xdr:rowOff>
    </xdr:to>
    <xdr:cxnSp macro="">
      <xdr:nvCxnSpPr>
        <xdr:cNvPr id="404" name="直線コネクタ 403"/>
        <xdr:cNvCxnSpPr/>
      </xdr:nvCxnSpPr>
      <xdr:spPr>
        <a:xfrm flipV="1">
          <a:off x="7861300" y="13133525"/>
          <a:ext cx="889000" cy="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9485</xdr:rowOff>
    </xdr:from>
    <xdr:to>
      <xdr:col>46</xdr:col>
      <xdr:colOff>38100</xdr:colOff>
      <xdr:row>77</xdr:row>
      <xdr:rowOff>111085</xdr:rowOff>
    </xdr:to>
    <xdr:sp macro="" textlink="">
      <xdr:nvSpPr>
        <xdr:cNvPr id="405" name="フローチャート: 判断 404"/>
        <xdr:cNvSpPr/>
      </xdr:nvSpPr>
      <xdr:spPr>
        <a:xfrm>
          <a:off x="8699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102212</xdr:rowOff>
    </xdr:from>
    <xdr:ext cx="534377" cy="259045"/>
    <xdr:sp macro="" textlink="">
      <xdr:nvSpPr>
        <xdr:cNvPr id="406" name="テキスト ボックス 405"/>
        <xdr:cNvSpPr txBox="1"/>
      </xdr:nvSpPr>
      <xdr:spPr>
        <a:xfrm>
          <a:off x="8483111" y="133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112807</xdr:rowOff>
    </xdr:from>
    <xdr:to>
      <xdr:col>41</xdr:col>
      <xdr:colOff>50800</xdr:colOff>
      <xdr:row>77</xdr:row>
      <xdr:rowOff>5772</xdr:rowOff>
    </xdr:to>
    <xdr:cxnSp macro="">
      <xdr:nvCxnSpPr>
        <xdr:cNvPr id="407" name="直線コネクタ 406"/>
        <xdr:cNvCxnSpPr/>
      </xdr:nvCxnSpPr>
      <xdr:spPr>
        <a:xfrm flipV="1">
          <a:off x="6972300" y="13143007"/>
          <a:ext cx="889000" cy="6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109035</xdr:rowOff>
    </xdr:from>
    <xdr:to>
      <xdr:col>41</xdr:col>
      <xdr:colOff>101600</xdr:colOff>
      <xdr:row>77</xdr:row>
      <xdr:rowOff>39185</xdr:rowOff>
    </xdr:to>
    <xdr:sp macro="" textlink="">
      <xdr:nvSpPr>
        <xdr:cNvPr id="408" name="フローチャート: 判断 407"/>
        <xdr:cNvSpPr/>
      </xdr:nvSpPr>
      <xdr:spPr>
        <a:xfrm>
          <a:off x="7810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30312</xdr:rowOff>
    </xdr:from>
    <xdr:ext cx="534377" cy="259045"/>
    <xdr:sp macro="" textlink="">
      <xdr:nvSpPr>
        <xdr:cNvPr id="409" name="テキスト ボックス 408"/>
        <xdr:cNvSpPr txBox="1"/>
      </xdr:nvSpPr>
      <xdr:spPr>
        <a:xfrm>
          <a:off x="7594111" y="132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95041</xdr:rowOff>
    </xdr:from>
    <xdr:to>
      <xdr:col>36</xdr:col>
      <xdr:colOff>165100</xdr:colOff>
      <xdr:row>77</xdr:row>
      <xdr:rowOff>25191</xdr:rowOff>
    </xdr:to>
    <xdr:sp macro="" textlink="">
      <xdr:nvSpPr>
        <xdr:cNvPr id="410" name="フローチャート: 判断 409"/>
        <xdr:cNvSpPr/>
      </xdr:nvSpPr>
      <xdr:spPr>
        <a:xfrm>
          <a:off x="6921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41717</xdr:rowOff>
    </xdr:from>
    <xdr:ext cx="534377" cy="259045"/>
    <xdr:sp macro="" textlink="">
      <xdr:nvSpPr>
        <xdr:cNvPr id="411" name="テキスト ボックス 410"/>
        <xdr:cNvSpPr txBox="1"/>
      </xdr:nvSpPr>
      <xdr:spPr>
        <a:xfrm>
          <a:off x="6705111" y="129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112985</xdr:rowOff>
    </xdr:from>
    <xdr:to>
      <xdr:col>55</xdr:col>
      <xdr:colOff>50800</xdr:colOff>
      <xdr:row>78</xdr:row>
      <xdr:rowOff>43135</xdr:rowOff>
    </xdr:to>
    <xdr:sp macro="" textlink="">
      <xdr:nvSpPr>
        <xdr:cNvPr id="417" name="楕円 416"/>
        <xdr:cNvSpPr/>
      </xdr:nvSpPr>
      <xdr:spPr>
        <a:xfrm>
          <a:off x="10426700" y="1331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91412</xdr:rowOff>
    </xdr:from>
    <xdr:ext cx="534377" cy="259045"/>
    <xdr:sp macro="" textlink="">
      <xdr:nvSpPr>
        <xdr:cNvPr id="418" name="普通建設事業費 （ うち新規整備　）該当値テキスト"/>
        <xdr:cNvSpPr txBox="1"/>
      </xdr:nvSpPr>
      <xdr:spPr>
        <a:xfrm>
          <a:off x="10528300" y="1329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81279</xdr:rowOff>
    </xdr:from>
    <xdr:to>
      <xdr:col>50</xdr:col>
      <xdr:colOff>165100</xdr:colOff>
      <xdr:row>78</xdr:row>
      <xdr:rowOff>11429</xdr:rowOff>
    </xdr:to>
    <xdr:sp macro="" textlink="">
      <xdr:nvSpPr>
        <xdr:cNvPr id="419" name="楕円 418"/>
        <xdr:cNvSpPr/>
      </xdr:nvSpPr>
      <xdr:spPr>
        <a:xfrm>
          <a:off x="9588500" y="1328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2556</xdr:rowOff>
    </xdr:from>
    <xdr:ext cx="534377" cy="259045"/>
    <xdr:sp macro="" textlink="">
      <xdr:nvSpPr>
        <xdr:cNvPr id="420" name="テキスト ボックス 419"/>
        <xdr:cNvSpPr txBox="1"/>
      </xdr:nvSpPr>
      <xdr:spPr>
        <a:xfrm>
          <a:off x="9372111" y="1337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52525</xdr:rowOff>
    </xdr:from>
    <xdr:to>
      <xdr:col>46</xdr:col>
      <xdr:colOff>38100</xdr:colOff>
      <xdr:row>76</xdr:row>
      <xdr:rowOff>154125</xdr:rowOff>
    </xdr:to>
    <xdr:sp macro="" textlink="">
      <xdr:nvSpPr>
        <xdr:cNvPr id="421" name="楕円 420"/>
        <xdr:cNvSpPr/>
      </xdr:nvSpPr>
      <xdr:spPr>
        <a:xfrm>
          <a:off x="8699500" y="1308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170652</xdr:rowOff>
    </xdr:from>
    <xdr:ext cx="534377" cy="259045"/>
    <xdr:sp macro="" textlink="">
      <xdr:nvSpPr>
        <xdr:cNvPr id="422" name="テキスト ボックス 421"/>
        <xdr:cNvSpPr txBox="1"/>
      </xdr:nvSpPr>
      <xdr:spPr>
        <a:xfrm>
          <a:off x="8483111" y="128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62007</xdr:rowOff>
    </xdr:from>
    <xdr:to>
      <xdr:col>41</xdr:col>
      <xdr:colOff>101600</xdr:colOff>
      <xdr:row>76</xdr:row>
      <xdr:rowOff>163607</xdr:rowOff>
    </xdr:to>
    <xdr:sp macro="" textlink="">
      <xdr:nvSpPr>
        <xdr:cNvPr id="423" name="楕円 422"/>
        <xdr:cNvSpPr/>
      </xdr:nvSpPr>
      <xdr:spPr>
        <a:xfrm>
          <a:off x="7810500" y="1309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8685</xdr:rowOff>
    </xdr:from>
    <xdr:ext cx="534377" cy="259045"/>
    <xdr:sp macro="" textlink="">
      <xdr:nvSpPr>
        <xdr:cNvPr id="424" name="テキスト ボックス 423"/>
        <xdr:cNvSpPr txBox="1"/>
      </xdr:nvSpPr>
      <xdr:spPr>
        <a:xfrm>
          <a:off x="7594111" y="1286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126422</xdr:rowOff>
    </xdr:from>
    <xdr:to>
      <xdr:col>36</xdr:col>
      <xdr:colOff>165100</xdr:colOff>
      <xdr:row>77</xdr:row>
      <xdr:rowOff>56572</xdr:rowOff>
    </xdr:to>
    <xdr:sp macro="" textlink="">
      <xdr:nvSpPr>
        <xdr:cNvPr id="425" name="楕円 424"/>
        <xdr:cNvSpPr/>
      </xdr:nvSpPr>
      <xdr:spPr>
        <a:xfrm>
          <a:off x="6921500" y="1315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47699</xdr:rowOff>
    </xdr:from>
    <xdr:ext cx="534377" cy="259045"/>
    <xdr:sp macro="" textlink="">
      <xdr:nvSpPr>
        <xdr:cNvPr id="426" name="テキスト ボックス 425"/>
        <xdr:cNvSpPr txBox="1"/>
      </xdr:nvSpPr>
      <xdr:spPr>
        <a:xfrm>
          <a:off x="6705111" y="1324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66179</xdr:rowOff>
    </xdr:from>
    <xdr:to>
      <xdr:col>54</xdr:col>
      <xdr:colOff>189865</xdr:colOff>
      <xdr:row>98</xdr:row>
      <xdr:rowOff>159809</xdr:rowOff>
    </xdr:to>
    <xdr:cxnSp macro="">
      <xdr:nvCxnSpPr>
        <xdr:cNvPr id="450" name="直線コネクタ 449"/>
        <xdr:cNvCxnSpPr/>
      </xdr:nvCxnSpPr>
      <xdr:spPr>
        <a:xfrm flipV="1">
          <a:off x="10475595" y="15668129"/>
          <a:ext cx="1270" cy="129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163636</xdr:rowOff>
    </xdr:from>
    <xdr:ext cx="534377" cy="259045"/>
    <xdr:sp macro="" textlink="">
      <xdr:nvSpPr>
        <xdr:cNvPr id="451" name="普通建設事業費 （ うち更新整備　）最小値テキスト"/>
        <xdr:cNvSpPr txBox="1"/>
      </xdr:nvSpPr>
      <xdr:spPr>
        <a:xfrm>
          <a:off x="10528300" y="1696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159809</xdr:rowOff>
    </xdr:from>
    <xdr:to>
      <xdr:col>55</xdr:col>
      <xdr:colOff>88900</xdr:colOff>
      <xdr:row>98</xdr:row>
      <xdr:rowOff>159809</xdr:rowOff>
    </xdr:to>
    <xdr:cxnSp macro="">
      <xdr:nvCxnSpPr>
        <xdr:cNvPr id="452" name="直線コネクタ 451"/>
        <xdr:cNvCxnSpPr/>
      </xdr:nvCxnSpPr>
      <xdr:spPr>
        <a:xfrm>
          <a:off x="10388600" y="1696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12856</xdr:rowOff>
    </xdr:from>
    <xdr:ext cx="599010" cy="259045"/>
    <xdr:sp macro="" textlink="">
      <xdr:nvSpPr>
        <xdr:cNvPr id="453" name="普通建設事業費 （ うち更新整備　）最大値テキスト"/>
        <xdr:cNvSpPr txBox="1"/>
      </xdr:nvSpPr>
      <xdr:spPr>
        <a:xfrm>
          <a:off x="10528300" y="154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66179</xdr:rowOff>
    </xdr:from>
    <xdr:to>
      <xdr:col>55</xdr:col>
      <xdr:colOff>88900</xdr:colOff>
      <xdr:row>91</xdr:row>
      <xdr:rowOff>66179</xdr:rowOff>
    </xdr:to>
    <xdr:cxnSp macro="">
      <xdr:nvCxnSpPr>
        <xdr:cNvPr id="454" name="直線コネクタ 453"/>
        <xdr:cNvCxnSpPr/>
      </xdr:nvCxnSpPr>
      <xdr:spPr>
        <a:xfrm>
          <a:off x="10388600" y="1566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111347</xdr:rowOff>
    </xdr:from>
    <xdr:to>
      <xdr:col>55</xdr:col>
      <xdr:colOff>0</xdr:colOff>
      <xdr:row>98</xdr:row>
      <xdr:rowOff>68892</xdr:rowOff>
    </xdr:to>
    <xdr:cxnSp macro="">
      <xdr:nvCxnSpPr>
        <xdr:cNvPr id="455" name="直線コネクタ 454"/>
        <xdr:cNvCxnSpPr/>
      </xdr:nvCxnSpPr>
      <xdr:spPr>
        <a:xfrm>
          <a:off x="9639300" y="16741997"/>
          <a:ext cx="8382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154822</xdr:rowOff>
    </xdr:from>
    <xdr:ext cx="534377" cy="259045"/>
    <xdr:sp macro="" textlink="">
      <xdr:nvSpPr>
        <xdr:cNvPr id="456" name="普通建設事業費 （ うち更新整備　）平均値テキスト"/>
        <xdr:cNvSpPr txBox="1"/>
      </xdr:nvSpPr>
      <xdr:spPr>
        <a:xfrm>
          <a:off x="10528300" y="16442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131945</xdr:rowOff>
    </xdr:from>
    <xdr:to>
      <xdr:col>55</xdr:col>
      <xdr:colOff>50800</xdr:colOff>
      <xdr:row>97</xdr:row>
      <xdr:rowOff>62095</xdr:rowOff>
    </xdr:to>
    <xdr:sp macro="" textlink="">
      <xdr:nvSpPr>
        <xdr:cNvPr id="457" name="フローチャート: 判断 456"/>
        <xdr:cNvSpPr/>
      </xdr:nvSpPr>
      <xdr:spPr>
        <a:xfrm>
          <a:off x="10426700" y="1659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111347</xdr:rowOff>
    </xdr:from>
    <xdr:to>
      <xdr:col>50</xdr:col>
      <xdr:colOff>114300</xdr:colOff>
      <xdr:row>98</xdr:row>
      <xdr:rowOff>111334</xdr:rowOff>
    </xdr:to>
    <xdr:cxnSp macro="">
      <xdr:nvCxnSpPr>
        <xdr:cNvPr id="458" name="直線コネクタ 457"/>
        <xdr:cNvCxnSpPr/>
      </xdr:nvCxnSpPr>
      <xdr:spPr>
        <a:xfrm flipV="1">
          <a:off x="8750300" y="16741997"/>
          <a:ext cx="889000" cy="1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133108</xdr:rowOff>
    </xdr:from>
    <xdr:to>
      <xdr:col>50</xdr:col>
      <xdr:colOff>165100</xdr:colOff>
      <xdr:row>97</xdr:row>
      <xdr:rowOff>63258</xdr:rowOff>
    </xdr:to>
    <xdr:sp macro="" textlink="">
      <xdr:nvSpPr>
        <xdr:cNvPr id="459" name="フローチャート: 判断 458"/>
        <xdr:cNvSpPr/>
      </xdr:nvSpPr>
      <xdr:spPr>
        <a:xfrm>
          <a:off x="9588500" y="165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79785</xdr:rowOff>
    </xdr:from>
    <xdr:ext cx="534377" cy="259045"/>
    <xdr:sp macro="" textlink="">
      <xdr:nvSpPr>
        <xdr:cNvPr id="460" name="テキスト ボックス 459"/>
        <xdr:cNvSpPr txBox="1"/>
      </xdr:nvSpPr>
      <xdr:spPr>
        <a:xfrm>
          <a:off x="9372111" y="1636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111334</xdr:rowOff>
    </xdr:from>
    <xdr:to>
      <xdr:col>45</xdr:col>
      <xdr:colOff>177800</xdr:colOff>
      <xdr:row>99</xdr:row>
      <xdr:rowOff>9696</xdr:rowOff>
    </xdr:to>
    <xdr:cxnSp macro="">
      <xdr:nvCxnSpPr>
        <xdr:cNvPr id="461" name="直線コネクタ 460"/>
        <xdr:cNvCxnSpPr/>
      </xdr:nvCxnSpPr>
      <xdr:spPr>
        <a:xfrm flipV="1">
          <a:off x="7861300" y="16913434"/>
          <a:ext cx="889000" cy="6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18983</xdr:rowOff>
    </xdr:from>
    <xdr:to>
      <xdr:col>46</xdr:col>
      <xdr:colOff>38100</xdr:colOff>
      <xdr:row>97</xdr:row>
      <xdr:rowOff>120583</xdr:rowOff>
    </xdr:to>
    <xdr:sp macro="" textlink="">
      <xdr:nvSpPr>
        <xdr:cNvPr id="462" name="フローチャート: 判断 461"/>
        <xdr:cNvSpPr/>
      </xdr:nvSpPr>
      <xdr:spPr>
        <a:xfrm>
          <a:off x="8699500" y="1664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137110</xdr:rowOff>
    </xdr:from>
    <xdr:ext cx="534377" cy="259045"/>
    <xdr:sp macro="" textlink="">
      <xdr:nvSpPr>
        <xdr:cNvPr id="463" name="テキスト ボックス 462"/>
        <xdr:cNvSpPr txBox="1"/>
      </xdr:nvSpPr>
      <xdr:spPr>
        <a:xfrm>
          <a:off x="8483111" y="1642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114409</xdr:rowOff>
    </xdr:from>
    <xdr:to>
      <xdr:col>41</xdr:col>
      <xdr:colOff>50800</xdr:colOff>
      <xdr:row>99</xdr:row>
      <xdr:rowOff>9696</xdr:rowOff>
    </xdr:to>
    <xdr:cxnSp macro="">
      <xdr:nvCxnSpPr>
        <xdr:cNvPr id="464" name="直線コネクタ 463"/>
        <xdr:cNvCxnSpPr/>
      </xdr:nvCxnSpPr>
      <xdr:spPr>
        <a:xfrm>
          <a:off x="6972300" y="16916509"/>
          <a:ext cx="889000" cy="6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80632</xdr:rowOff>
    </xdr:from>
    <xdr:to>
      <xdr:col>41</xdr:col>
      <xdr:colOff>101600</xdr:colOff>
      <xdr:row>98</xdr:row>
      <xdr:rowOff>10782</xdr:rowOff>
    </xdr:to>
    <xdr:sp macro="" textlink="">
      <xdr:nvSpPr>
        <xdr:cNvPr id="465" name="フローチャート: 判断 464"/>
        <xdr:cNvSpPr/>
      </xdr:nvSpPr>
      <xdr:spPr>
        <a:xfrm>
          <a:off x="78105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27309</xdr:rowOff>
    </xdr:from>
    <xdr:ext cx="534377" cy="259045"/>
    <xdr:sp macro="" textlink="">
      <xdr:nvSpPr>
        <xdr:cNvPr id="466" name="テキスト ボックス 465"/>
        <xdr:cNvSpPr txBox="1"/>
      </xdr:nvSpPr>
      <xdr:spPr>
        <a:xfrm>
          <a:off x="7594111" y="164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52240</xdr:rowOff>
    </xdr:from>
    <xdr:to>
      <xdr:col>36</xdr:col>
      <xdr:colOff>165100</xdr:colOff>
      <xdr:row>97</xdr:row>
      <xdr:rowOff>153840</xdr:rowOff>
    </xdr:to>
    <xdr:sp macro="" textlink="">
      <xdr:nvSpPr>
        <xdr:cNvPr id="467" name="フローチャート: 判断 466"/>
        <xdr:cNvSpPr/>
      </xdr:nvSpPr>
      <xdr:spPr>
        <a:xfrm>
          <a:off x="6921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170367</xdr:rowOff>
    </xdr:from>
    <xdr:ext cx="534377" cy="259045"/>
    <xdr:sp macro="" textlink="">
      <xdr:nvSpPr>
        <xdr:cNvPr id="468" name="テキスト ボックス 467"/>
        <xdr:cNvSpPr txBox="1"/>
      </xdr:nvSpPr>
      <xdr:spPr>
        <a:xfrm>
          <a:off x="6705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18092</xdr:rowOff>
    </xdr:from>
    <xdr:to>
      <xdr:col>55</xdr:col>
      <xdr:colOff>50800</xdr:colOff>
      <xdr:row>98</xdr:row>
      <xdr:rowOff>119692</xdr:rowOff>
    </xdr:to>
    <xdr:sp macro="" textlink="">
      <xdr:nvSpPr>
        <xdr:cNvPr id="474" name="楕円 473"/>
        <xdr:cNvSpPr/>
      </xdr:nvSpPr>
      <xdr:spPr>
        <a:xfrm>
          <a:off x="10426700" y="1682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104469</xdr:rowOff>
    </xdr:from>
    <xdr:ext cx="534377" cy="259045"/>
    <xdr:sp macro="" textlink="">
      <xdr:nvSpPr>
        <xdr:cNvPr id="475" name="普通建設事業費 （ うち更新整備　）該当値テキスト"/>
        <xdr:cNvSpPr txBox="1"/>
      </xdr:nvSpPr>
      <xdr:spPr>
        <a:xfrm>
          <a:off x="10528300" y="167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60547</xdr:rowOff>
    </xdr:from>
    <xdr:to>
      <xdr:col>50</xdr:col>
      <xdr:colOff>165100</xdr:colOff>
      <xdr:row>97</xdr:row>
      <xdr:rowOff>162147</xdr:rowOff>
    </xdr:to>
    <xdr:sp macro="" textlink="">
      <xdr:nvSpPr>
        <xdr:cNvPr id="476" name="楕円 475"/>
        <xdr:cNvSpPr/>
      </xdr:nvSpPr>
      <xdr:spPr>
        <a:xfrm>
          <a:off x="9588500" y="1669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153274</xdr:rowOff>
    </xdr:from>
    <xdr:ext cx="534377" cy="259045"/>
    <xdr:sp macro="" textlink="">
      <xdr:nvSpPr>
        <xdr:cNvPr id="477" name="テキスト ボックス 476"/>
        <xdr:cNvSpPr txBox="1"/>
      </xdr:nvSpPr>
      <xdr:spPr>
        <a:xfrm>
          <a:off x="9372111" y="1678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60534</xdr:rowOff>
    </xdr:from>
    <xdr:to>
      <xdr:col>46</xdr:col>
      <xdr:colOff>38100</xdr:colOff>
      <xdr:row>98</xdr:row>
      <xdr:rowOff>162134</xdr:rowOff>
    </xdr:to>
    <xdr:sp macro="" textlink="">
      <xdr:nvSpPr>
        <xdr:cNvPr id="478" name="楕円 477"/>
        <xdr:cNvSpPr/>
      </xdr:nvSpPr>
      <xdr:spPr>
        <a:xfrm>
          <a:off x="8699500" y="1686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153261</xdr:rowOff>
    </xdr:from>
    <xdr:ext cx="534377" cy="259045"/>
    <xdr:sp macro="" textlink="">
      <xdr:nvSpPr>
        <xdr:cNvPr id="479" name="テキスト ボックス 478"/>
        <xdr:cNvSpPr txBox="1"/>
      </xdr:nvSpPr>
      <xdr:spPr>
        <a:xfrm>
          <a:off x="8483111" y="1695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130346</xdr:rowOff>
    </xdr:from>
    <xdr:to>
      <xdr:col>41</xdr:col>
      <xdr:colOff>101600</xdr:colOff>
      <xdr:row>99</xdr:row>
      <xdr:rowOff>60496</xdr:rowOff>
    </xdr:to>
    <xdr:sp macro="" textlink="">
      <xdr:nvSpPr>
        <xdr:cNvPr id="480" name="楕円 479"/>
        <xdr:cNvSpPr/>
      </xdr:nvSpPr>
      <xdr:spPr>
        <a:xfrm>
          <a:off x="7810500" y="1693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51623</xdr:rowOff>
    </xdr:from>
    <xdr:ext cx="469744" cy="259045"/>
    <xdr:sp macro="" textlink="">
      <xdr:nvSpPr>
        <xdr:cNvPr id="481" name="テキスト ボックス 480"/>
        <xdr:cNvSpPr txBox="1"/>
      </xdr:nvSpPr>
      <xdr:spPr>
        <a:xfrm>
          <a:off x="7626428" y="1702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63609</xdr:rowOff>
    </xdr:from>
    <xdr:to>
      <xdr:col>36</xdr:col>
      <xdr:colOff>165100</xdr:colOff>
      <xdr:row>98</xdr:row>
      <xdr:rowOff>165209</xdr:rowOff>
    </xdr:to>
    <xdr:sp macro="" textlink="">
      <xdr:nvSpPr>
        <xdr:cNvPr id="482" name="楕円 481"/>
        <xdr:cNvSpPr/>
      </xdr:nvSpPr>
      <xdr:spPr>
        <a:xfrm>
          <a:off x="6921500" y="1686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156336</xdr:rowOff>
    </xdr:from>
    <xdr:ext cx="534377" cy="259045"/>
    <xdr:sp macro="" textlink="">
      <xdr:nvSpPr>
        <xdr:cNvPr id="483" name="テキスト ボックス 482"/>
        <xdr:cNvSpPr txBox="1"/>
      </xdr:nvSpPr>
      <xdr:spPr>
        <a:xfrm>
          <a:off x="6705111" y="1695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6250</xdr:rowOff>
    </xdr:from>
    <xdr:to>
      <xdr:col>85</xdr:col>
      <xdr:colOff>126364</xdr:colOff>
      <xdr:row>38</xdr:row>
      <xdr:rowOff>139700</xdr:rowOff>
    </xdr:to>
    <xdr:cxnSp macro="">
      <xdr:nvCxnSpPr>
        <xdr:cNvPr id="505" name="直線コネクタ 504"/>
        <xdr:cNvCxnSpPr/>
      </xdr:nvCxnSpPr>
      <xdr:spPr>
        <a:xfrm flipV="1">
          <a:off x="16317595" y="5321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157984</xdr:rowOff>
    </xdr:from>
    <xdr:ext cx="249299" cy="259045"/>
    <xdr:sp macro="" textlink="">
      <xdr:nvSpPr>
        <xdr:cNvPr id="506" name="災害復旧事業費最小値テキスト"/>
        <xdr:cNvSpPr txBox="1"/>
      </xdr:nvSpPr>
      <xdr:spPr>
        <a:xfrm>
          <a:off x="16370300" y="6673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124377</xdr:rowOff>
    </xdr:from>
    <xdr:ext cx="599010" cy="259045"/>
    <xdr:sp macro="" textlink="">
      <xdr:nvSpPr>
        <xdr:cNvPr id="508" name="災害復旧事業費最大値テキスト"/>
        <xdr:cNvSpPr txBox="1"/>
      </xdr:nvSpPr>
      <xdr:spPr>
        <a:xfrm>
          <a:off x="16370300" y="509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6250</xdr:rowOff>
    </xdr:from>
    <xdr:to>
      <xdr:col>86</xdr:col>
      <xdr:colOff>25400</xdr:colOff>
      <xdr:row>31</xdr:row>
      <xdr:rowOff>6250</xdr:rowOff>
    </xdr:to>
    <xdr:cxnSp macro="">
      <xdr:nvCxnSpPr>
        <xdr:cNvPr id="509" name="直線コネクタ 508"/>
        <xdr:cNvCxnSpPr/>
      </xdr:nvCxnSpPr>
      <xdr:spPr>
        <a:xfrm>
          <a:off x="16230600" y="53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28687</xdr:rowOff>
    </xdr:from>
    <xdr:to>
      <xdr:col>85</xdr:col>
      <xdr:colOff>127000</xdr:colOff>
      <xdr:row>38</xdr:row>
      <xdr:rowOff>98254</xdr:rowOff>
    </xdr:to>
    <xdr:cxnSp macro="">
      <xdr:nvCxnSpPr>
        <xdr:cNvPr id="510" name="直線コネクタ 509"/>
        <xdr:cNvCxnSpPr/>
      </xdr:nvCxnSpPr>
      <xdr:spPr>
        <a:xfrm flipV="1">
          <a:off x="15481300" y="6543787"/>
          <a:ext cx="838200" cy="6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30984</xdr:rowOff>
    </xdr:from>
    <xdr:ext cx="534377" cy="259045"/>
    <xdr:sp macro="" textlink="">
      <xdr:nvSpPr>
        <xdr:cNvPr id="511" name="災害復旧事業費平均値テキスト"/>
        <xdr:cNvSpPr txBox="1"/>
      </xdr:nvSpPr>
      <xdr:spPr>
        <a:xfrm>
          <a:off x="16370300" y="654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52557</xdr:rowOff>
    </xdr:from>
    <xdr:to>
      <xdr:col>85</xdr:col>
      <xdr:colOff>177800</xdr:colOff>
      <xdr:row>38</xdr:row>
      <xdr:rowOff>154157</xdr:rowOff>
    </xdr:to>
    <xdr:sp macro="" textlink="">
      <xdr:nvSpPr>
        <xdr:cNvPr id="512" name="フローチャート: 判断 511"/>
        <xdr:cNvSpPr/>
      </xdr:nvSpPr>
      <xdr:spPr>
        <a:xfrm>
          <a:off x="162687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98254</xdr:rowOff>
    </xdr:from>
    <xdr:to>
      <xdr:col>81</xdr:col>
      <xdr:colOff>50800</xdr:colOff>
      <xdr:row>38</xdr:row>
      <xdr:rowOff>129079</xdr:rowOff>
    </xdr:to>
    <xdr:cxnSp macro="">
      <xdr:nvCxnSpPr>
        <xdr:cNvPr id="513" name="直線コネクタ 512"/>
        <xdr:cNvCxnSpPr/>
      </xdr:nvCxnSpPr>
      <xdr:spPr>
        <a:xfrm flipV="1">
          <a:off x="14592300" y="6613354"/>
          <a:ext cx="889000" cy="3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52852</xdr:rowOff>
    </xdr:from>
    <xdr:to>
      <xdr:col>81</xdr:col>
      <xdr:colOff>101600</xdr:colOff>
      <xdr:row>38</xdr:row>
      <xdr:rowOff>154452</xdr:rowOff>
    </xdr:to>
    <xdr:sp macro="" textlink="">
      <xdr:nvSpPr>
        <xdr:cNvPr id="514" name="フローチャート: 判断 513"/>
        <xdr:cNvSpPr/>
      </xdr:nvSpPr>
      <xdr:spPr>
        <a:xfrm>
          <a:off x="15430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145579</xdr:rowOff>
    </xdr:from>
    <xdr:ext cx="534377" cy="259045"/>
    <xdr:sp macro="" textlink="">
      <xdr:nvSpPr>
        <xdr:cNvPr id="515" name="テキスト ボックス 514"/>
        <xdr:cNvSpPr txBox="1"/>
      </xdr:nvSpPr>
      <xdr:spPr>
        <a:xfrm>
          <a:off x="15214111" y="66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107917</xdr:rowOff>
    </xdr:from>
    <xdr:to>
      <xdr:col>76</xdr:col>
      <xdr:colOff>114300</xdr:colOff>
      <xdr:row>38</xdr:row>
      <xdr:rowOff>129079</xdr:rowOff>
    </xdr:to>
    <xdr:cxnSp macro="">
      <xdr:nvCxnSpPr>
        <xdr:cNvPr id="516" name="直線コネクタ 515"/>
        <xdr:cNvCxnSpPr/>
      </xdr:nvCxnSpPr>
      <xdr:spPr>
        <a:xfrm>
          <a:off x="13703300" y="6623017"/>
          <a:ext cx="889000" cy="2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60016</xdr:rowOff>
    </xdr:from>
    <xdr:to>
      <xdr:col>76</xdr:col>
      <xdr:colOff>165100</xdr:colOff>
      <xdr:row>38</xdr:row>
      <xdr:rowOff>161616</xdr:rowOff>
    </xdr:to>
    <xdr:sp macro="" textlink="">
      <xdr:nvSpPr>
        <xdr:cNvPr id="517" name="フローチャート: 判断 516"/>
        <xdr:cNvSpPr/>
      </xdr:nvSpPr>
      <xdr:spPr>
        <a:xfrm>
          <a:off x="14541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6693</xdr:rowOff>
    </xdr:from>
    <xdr:ext cx="534377" cy="259045"/>
    <xdr:sp macro="" textlink="">
      <xdr:nvSpPr>
        <xdr:cNvPr id="518" name="テキスト ボックス 517"/>
        <xdr:cNvSpPr txBox="1"/>
      </xdr:nvSpPr>
      <xdr:spPr>
        <a:xfrm>
          <a:off x="14325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90725</xdr:rowOff>
    </xdr:from>
    <xdr:to>
      <xdr:col>71</xdr:col>
      <xdr:colOff>177800</xdr:colOff>
      <xdr:row>38</xdr:row>
      <xdr:rowOff>107917</xdr:rowOff>
    </xdr:to>
    <xdr:cxnSp macro="">
      <xdr:nvCxnSpPr>
        <xdr:cNvPr id="519" name="直線コネクタ 518"/>
        <xdr:cNvCxnSpPr/>
      </xdr:nvCxnSpPr>
      <xdr:spPr>
        <a:xfrm>
          <a:off x="12814300" y="6605825"/>
          <a:ext cx="889000" cy="1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0" name="フローチャート: 判断 519"/>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156833</xdr:rowOff>
    </xdr:from>
    <xdr:ext cx="534377" cy="259045"/>
    <xdr:sp macro="" textlink="">
      <xdr:nvSpPr>
        <xdr:cNvPr id="521" name="テキスト ボックス 520"/>
        <xdr:cNvSpPr txBox="1"/>
      </xdr:nvSpPr>
      <xdr:spPr>
        <a:xfrm>
          <a:off x="13436111" y="667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74105</xdr:rowOff>
    </xdr:from>
    <xdr:to>
      <xdr:col>67</xdr:col>
      <xdr:colOff>101600</xdr:colOff>
      <xdr:row>39</xdr:row>
      <xdr:rowOff>4255</xdr:rowOff>
    </xdr:to>
    <xdr:sp macro="" textlink="">
      <xdr:nvSpPr>
        <xdr:cNvPr id="522" name="フローチャート: 判断 521"/>
        <xdr:cNvSpPr/>
      </xdr:nvSpPr>
      <xdr:spPr>
        <a:xfrm>
          <a:off x="12763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166832</xdr:rowOff>
    </xdr:from>
    <xdr:ext cx="469744" cy="259045"/>
    <xdr:sp macro="" textlink="">
      <xdr:nvSpPr>
        <xdr:cNvPr id="523" name="テキスト ボックス 522"/>
        <xdr:cNvSpPr txBox="1"/>
      </xdr:nvSpPr>
      <xdr:spPr>
        <a:xfrm>
          <a:off x="12579428" y="66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149337</xdr:rowOff>
    </xdr:from>
    <xdr:to>
      <xdr:col>85</xdr:col>
      <xdr:colOff>177800</xdr:colOff>
      <xdr:row>38</xdr:row>
      <xdr:rowOff>79487</xdr:rowOff>
    </xdr:to>
    <xdr:sp macro="" textlink="">
      <xdr:nvSpPr>
        <xdr:cNvPr id="529" name="楕円 528"/>
        <xdr:cNvSpPr/>
      </xdr:nvSpPr>
      <xdr:spPr>
        <a:xfrm>
          <a:off x="16268700" y="64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108714</xdr:rowOff>
    </xdr:from>
    <xdr:ext cx="534377" cy="259045"/>
    <xdr:sp macro="" textlink="">
      <xdr:nvSpPr>
        <xdr:cNvPr id="530" name="災害復旧事業費該当値テキスト"/>
        <xdr:cNvSpPr txBox="1"/>
      </xdr:nvSpPr>
      <xdr:spPr>
        <a:xfrm>
          <a:off x="16370300" y="628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47454</xdr:rowOff>
    </xdr:from>
    <xdr:to>
      <xdr:col>81</xdr:col>
      <xdr:colOff>101600</xdr:colOff>
      <xdr:row>38</xdr:row>
      <xdr:rowOff>149054</xdr:rowOff>
    </xdr:to>
    <xdr:sp macro="" textlink="">
      <xdr:nvSpPr>
        <xdr:cNvPr id="531" name="楕円 530"/>
        <xdr:cNvSpPr/>
      </xdr:nvSpPr>
      <xdr:spPr>
        <a:xfrm>
          <a:off x="15430500" y="656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165582</xdr:rowOff>
    </xdr:from>
    <xdr:ext cx="534377" cy="259045"/>
    <xdr:sp macro="" textlink="">
      <xdr:nvSpPr>
        <xdr:cNvPr id="532" name="テキスト ボックス 531"/>
        <xdr:cNvSpPr txBox="1"/>
      </xdr:nvSpPr>
      <xdr:spPr>
        <a:xfrm>
          <a:off x="15214111" y="633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78279</xdr:rowOff>
    </xdr:from>
    <xdr:to>
      <xdr:col>76</xdr:col>
      <xdr:colOff>165100</xdr:colOff>
      <xdr:row>39</xdr:row>
      <xdr:rowOff>8429</xdr:rowOff>
    </xdr:to>
    <xdr:sp macro="" textlink="">
      <xdr:nvSpPr>
        <xdr:cNvPr id="533" name="楕円 532"/>
        <xdr:cNvSpPr/>
      </xdr:nvSpPr>
      <xdr:spPr>
        <a:xfrm>
          <a:off x="14541500" y="659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171006</xdr:rowOff>
    </xdr:from>
    <xdr:ext cx="469744" cy="259045"/>
    <xdr:sp macro="" textlink="">
      <xdr:nvSpPr>
        <xdr:cNvPr id="534" name="テキスト ボックス 533"/>
        <xdr:cNvSpPr txBox="1"/>
      </xdr:nvSpPr>
      <xdr:spPr>
        <a:xfrm>
          <a:off x="14357428" y="668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57117</xdr:rowOff>
    </xdr:from>
    <xdr:to>
      <xdr:col>72</xdr:col>
      <xdr:colOff>38100</xdr:colOff>
      <xdr:row>38</xdr:row>
      <xdr:rowOff>158717</xdr:rowOff>
    </xdr:to>
    <xdr:sp macro="" textlink="">
      <xdr:nvSpPr>
        <xdr:cNvPr id="535" name="楕円 534"/>
        <xdr:cNvSpPr/>
      </xdr:nvSpPr>
      <xdr:spPr>
        <a:xfrm>
          <a:off x="13652500" y="657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3795</xdr:rowOff>
    </xdr:from>
    <xdr:ext cx="534377" cy="259045"/>
    <xdr:sp macro="" textlink="">
      <xdr:nvSpPr>
        <xdr:cNvPr id="536" name="テキスト ボックス 535"/>
        <xdr:cNvSpPr txBox="1"/>
      </xdr:nvSpPr>
      <xdr:spPr>
        <a:xfrm>
          <a:off x="13436111" y="634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39925</xdr:rowOff>
    </xdr:from>
    <xdr:to>
      <xdr:col>67</xdr:col>
      <xdr:colOff>101600</xdr:colOff>
      <xdr:row>38</xdr:row>
      <xdr:rowOff>141525</xdr:rowOff>
    </xdr:to>
    <xdr:sp macro="" textlink="">
      <xdr:nvSpPr>
        <xdr:cNvPr id="537" name="楕円 536"/>
        <xdr:cNvSpPr/>
      </xdr:nvSpPr>
      <xdr:spPr>
        <a:xfrm>
          <a:off x="12763500" y="655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158052</xdr:rowOff>
    </xdr:from>
    <xdr:ext cx="534377" cy="259045"/>
    <xdr:sp macro="" textlink="">
      <xdr:nvSpPr>
        <xdr:cNvPr id="538" name="テキスト ボックス 537"/>
        <xdr:cNvSpPr txBox="1"/>
      </xdr:nvSpPr>
      <xdr:spPr>
        <a:xfrm>
          <a:off x="12547111" y="633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2" name="テキスト ボックス 551"/>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4" name="テキスト ボックス 553"/>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6" name="テキスト ボックス 555"/>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8" name="テキスト ボックス 55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80264</xdr:rowOff>
    </xdr:from>
    <xdr:to>
      <xdr:col>85</xdr:col>
      <xdr:colOff>126364</xdr:colOff>
      <xdr:row>58</xdr:row>
      <xdr:rowOff>139700</xdr:rowOff>
    </xdr:to>
    <xdr:cxnSp macro="">
      <xdr:nvCxnSpPr>
        <xdr:cNvPr id="560" name="直線コネクタ 559"/>
        <xdr:cNvCxnSpPr/>
      </xdr:nvCxnSpPr>
      <xdr:spPr>
        <a:xfrm flipV="1">
          <a:off x="16317595" y="8652764"/>
          <a:ext cx="1269"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6875</xdr:rowOff>
    </xdr:from>
    <xdr:ext cx="249299" cy="259045"/>
    <xdr:sp macro="" textlink="">
      <xdr:nvSpPr>
        <xdr:cNvPr id="561" name="失業対策事業費最小値テキスト"/>
        <xdr:cNvSpPr txBox="1"/>
      </xdr:nvSpPr>
      <xdr:spPr>
        <a:xfrm>
          <a:off x="16370300" y="1012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26941</xdr:rowOff>
    </xdr:from>
    <xdr:ext cx="378565" cy="259045"/>
    <xdr:sp macro="" textlink="">
      <xdr:nvSpPr>
        <xdr:cNvPr id="563" name="失業対策事業費最大値テキスト"/>
        <xdr:cNvSpPr txBox="1"/>
      </xdr:nvSpPr>
      <xdr:spPr>
        <a:xfrm>
          <a:off x="16370300" y="842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80264</xdr:rowOff>
    </xdr:from>
    <xdr:to>
      <xdr:col>86</xdr:col>
      <xdr:colOff>25400</xdr:colOff>
      <xdr:row>50</xdr:row>
      <xdr:rowOff>80264</xdr:rowOff>
    </xdr:to>
    <xdr:cxnSp macro="">
      <xdr:nvCxnSpPr>
        <xdr:cNvPr id="564" name="直線コネクタ 563"/>
        <xdr:cNvCxnSpPr/>
      </xdr:nvCxnSpPr>
      <xdr:spPr>
        <a:xfrm>
          <a:off x="16230600" y="86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95775</xdr:rowOff>
    </xdr:from>
    <xdr:ext cx="249299" cy="259045"/>
    <xdr:sp macro="" textlink="">
      <xdr:nvSpPr>
        <xdr:cNvPr id="566" name="失業対策事業費平均値テキスト"/>
        <xdr:cNvSpPr txBox="1"/>
      </xdr:nvSpPr>
      <xdr:spPr>
        <a:xfrm>
          <a:off x="16370300" y="98684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72898</xdr:rowOff>
    </xdr:from>
    <xdr:to>
      <xdr:col>85</xdr:col>
      <xdr:colOff>177800</xdr:colOff>
      <xdr:row>59</xdr:row>
      <xdr:rowOff>3048</xdr:rowOff>
    </xdr:to>
    <xdr:sp macro="" textlink="">
      <xdr:nvSpPr>
        <xdr:cNvPr id="567" name="フローチャート: 判断 566"/>
        <xdr:cNvSpPr/>
      </xdr:nvSpPr>
      <xdr:spPr>
        <a:xfrm>
          <a:off x="162687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36322</xdr:rowOff>
    </xdr:from>
    <xdr:to>
      <xdr:col>81</xdr:col>
      <xdr:colOff>101600</xdr:colOff>
      <xdr:row>58</xdr:row>
      <xdr:rowOff>137922</xdr:rowOff>
    </xdr:to>
    <xdr:sp macro="" textlink="">
      <xdr:nvSpPr>
        <xdr:cNvPr id="569" name="フローチャート: 判断 568"/>
        <xdr:cNvSpPr/>
      </xdr:nvSpPr>
      <xdr:spPr>
        <a:xfrm>
          <a:off x="15430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154449</xdr:rowOff>
    </xdr:from>
    <xdr:ext cx="313932" cy="259045"/>
    <xdr:sp macro="" textlink="">
      <xdr:nvSpPr>
        <xdr:cNvPr id="570" name="テキスト ボックス 569"/>
        <xdr:cNvSpPr txBox="1"/>
      </xdr:nvSpPr>
      <xdr:spPr>
        <a:xfrm>
          <a:off x="15324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47752</xdr:rowOff>
    </xdr:from>
    <xdr:to>
      <xdr:col>76</xdr:col>
      <xdr:colOff>165100</xdr:colOff>
      <xdr:row>58</xdr:row>
      <xdr:rowOff>149352</xdr:rowOff>
    </xdr:to>
    <xdr:sp macro="" textlink="">
      <xdr:nvSpPr>
        <xdr:cNvPr id="572" name="フローチャート: 判断 571"/>
        <xdr:cNvSpPr/>
      </xdr:nvSpPr>
      <xdr:spPr>
        <a:xfrm>
          <a:off x="14541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165879</xdr:rowOff>
    </xdr:from>
    <xdr:ext cx="313932" cy="259045"/>
    <xdr:sp macro="" textlink="">
      <xdr:nvSpPr>
        <xdr:cNvPr id="573" name="テキスト ボックス 572"/>
        <xdr:cNvSpPr txBox="1"/>
      </xdr:nvSpPr>
      <xdr:spPr>
        <a:xfrm>
          <a:off x="14435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38608</xdr:rowOff>
    </xdr:from>
    <xdr:to>
      <xdr:col>72</xdr:col>
      <xdr:colOff>38100</xdr:colOff>
      <xdr:row>58</xdr:row>
      <xdr:rowOff>140208</xdr:rowOff>
    </xdr:to>
    <xdr:sp macro="" textlink="">
      <xdr:nvSpPr>
        <xdr:cNvPr id="575" name="フローチャート: 判断 574"/>
        <xdr:cNvSpPr/>
      </xdr:nvSpPr>
      <xdr:spPr>
        <a:xfrm>
          <a:off x="13652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156735</xdr:rowOff>
    </xdr:from>
    <xdr:ext cx="313932" cy="259045"/>
    <xdr:sp macro="" textlink="">
      <xdr:nvSpPr>
        <xdr:cNvPr id="576" name="テキスト ボックス 575"/>
        <xdr:cNvSpPr txBox="1"/>
      </xdr:nvSpPr>
      <xdr:spPr>
        <a:xfrm>
          <a:off x="13546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31750</xdr:rowOff>
    </xdr:from>
    <xdr:to>
      <xdr:col>67</xdr:col>
      <xdr:colOff>101600</xdr:colOff>
      <xdr:row>58</xdr:row>
      <xdr:rowOff>133350</xdr:rowOff>
    </xdr:to>
    <xdr:sp macro="" textlink="">
      <xdr:nvSpPr>
        <xdr:cNvPr id="577" name="フローチャート: 判断 576"/>
        <xdr:cNvSpPr/>
      </xdr:nvSpPr>
      <xdr:spPr>
        <a:xfrm>
          <a:off x="12763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149877</xdr:rowOff>
    </xdr:from>
    <xdr:ext cx="313932" cy="259045"/>
    <xdr:sp macro="" textlink="">
      <xdr:nvSpPr>
        <xdr:cNvPr id="578" name="テキスト ボックス 577"/>
        <xdr:cNvSpPr txBox="1"/>
      </xdr:nvSpPr>
      <xdr:spPr>
        <a:xfrm>
          <a:off x="12657333" y="9751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51325</xdr:rowOff>
    </xdr:from>
    <xdr:ext cx="249299" cy="259045"/>
    <xdr:sp macro="" textlink="">
      <xdr:nvSpPr>
        <xdr:cNvPr id="585" name="失業対策事業費該当値テキスト"/>
        <xdr:cNvSpPr txBox="1"/>
      </xdr:nvSpPr>
      <xdr:spPr>
        <a:xfrm>
          <a:off x="16370300" y="9995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7" name="テキスト ボックス 586"/>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9" name="テキスト ボックス 588"/>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1" name="テキスト ボックス 590"/>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161769</xdr:rowOff>
    </xdr:from>
    <xdr:to>
      <xdr:col>85</xdr:col>
      <xdr:colOff>126364</xdr:colOff>
      <xdr:row>78</xdr:row>
      <xdr:rowOff>134831</xdr:rowOff>
    </xdr:to>
    <xdr:cxnSp macro="">
      <xdr:nvCxnSpPr>
        <xdr:cNvPr id="615" name="直線コネクタ 614"/>
        <xdr:cNvCxnSpPr/>
      </xdr:nvCxnSpPr>
      <xdr:spPr>
        <a:xfrm flipV="1">
          <a:off x="16317595" y="12334719"/>
          <a:ext cx="1269" cy="1173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138658</xdr:rowOff>
    </xdr:from>
    <xdr:ext cx="469744" cy="259045"/>
    <xdr:sp macro="" textlink="">
      <xdr:nvSpPr>
        <xdr:cNvPr id="616" name="公債費最小値テキスト"/>
        <xdr:cNvSpPr txBox="1"/>
      </xdr:nvSpPr>
      <xdr:spPr>
        <a:xfrm>
          <a:off x="16370300" y="1351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134831</xdr:rowOff>
    </xdr:from>
    <xdr:to>
      <xdr:col>86</xdr:col>
      <xdr:colOff>25400</xdr:colOff>
      <xdr:row>78</xdr:row>
      <xdr:rowOff>134831</xdr:rowOff>
    </xdr:to>
    <xdr:cxnSp macro="">
      <xdr:nvCxnSpPr>
        <xdr:cNvPr id="617" name="直線コネクタ 616"/>
        <xdr:cNvCxnSpPr/>
      </xdr:nvCxnSpPr>
      <xdr:spPr>
        <a:xfrm>
          <a:off x="16230600" y="1350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108446</xdr:rowOff>
    </xdr:from>
    <xdr:ext cx="599010" cy="259045"/>
    <xdr:sp macro="" textlink="">
      <xdr:nvSpPr>
        <xdr:cNvPr id="618" name="公債費最大値テキスト"/>
        <xdr:cNvSpPr txBox="1"/>
      </xdr:nvSpPr>
      <xdr:spPr>
        <a:xfrm>
          <a:off x="16370300" y="1210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161769</xdr:rowOff>
    </xdr:from>
    <xdr:to>
      <xdr:col>86</xdr:col>
      <xdr:colOff>25400</xdr:colOff>
      <xdr:row>71</xdr:row>
      <xdr:rowOff>161769</xdr:rowOff>
    </xdr:to>
    <xdr:cxnSp macro="">
      <xdr:nvCxnSpPr>
        <xdr:cNvPr id="619" name="直線コネクタ 618"/>
        <xdr:cNvCxnSpPr/>
      </xdr:nvCxnSpPr>
      <xdr:spPr>
        <a:xfrm>
          <a:off x="16230600" y="1233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71623</xdr:rowOff>
    </xdr:from>
    <xdr:to>
      <xdr:col>85</xdr:col>
      <xdr:colOff>127000</xdr:colOff>
      <xdr:row>75</xdr:row>
      <xdr:rowOff>115112</xdr:rowOff>
    </xdr:to>
    <xdr:cxnSp macro="">
      <xdr:nvCxnSpPr>
        <xdr:cNvPr id="620" name="直線コネクタ 619"/>
        <xdr:cNvCxnSpPr/>
      </xdr:nvCxnSpPr>
      <xdr:spPr>
        <a:xfrm>
          <a:off x="15481300" y="12930373"/>
          <a:ext cx="838200" cy="4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65101</xdr:rowOff>
    </xdr:from>
    <xdr:ext cx="599010" cy="259045"/>
    <xdr:sp macro="" textlink="">
      <xdr:nvSpPr>
        <xdr:cNvPr id="621" name="公債費平均値テキスト"/>
        <xdr:cNvSpPr txBox="1"/>
      </xdr:nvSpPr>
      <xdr:spPr>
        <a:xfrm>
          <a:off x="16370300" y="12923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86674</xdr:rowOff>
    </xdr:from>
    <xdr:to>
      <xdr:col>85</xdr:col>
      <xdr:colOff>177800</xdr:colOff>
      <xdr:row>76</xdr:row>
      <xdr:rowOff>16824</xdr:rowOff>
    </xdr:to>
    <xdr:sp macro="" textlink="">
      <xdr:nvSpPr>
        <xdr:cNvPr id="622" name="フローチャート: 判断 621"/>
        <xdr:cNvSpPr/>
      </xdr:nvSpPr>
      <xdr:spPr>
        <a:xfrm>
          <a:off x="162687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71623</xdr:rowOff>
    </xdr:from>
    <xdr:to>
      <xdr:col>81</xdr:col>
      <xdr:colOff>50800</xdr:colOff>
      <xdr:row>75</xdr:row>
      <xdr:rowOff>107033</xdr:rowOff>
    </xdr:to>
    <xdr:cxnSp macro="">
      <xdr:nvCxnSpPr>
        <xdr:cNvPr id="623" name="直線コネクタ 622"/>
        <xdr:cNvCxnSpPr/>
      </xdr:nvCxnSpPr>
      <xdr:spPr>
        <a:xfrm flipV="1">
          <a:off x="14592300" y="12930373"/>
          <a:ext cx="889000" cy="3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105153</xdr:rowOff>
    </xdr:from>
    <xdr:to>
      <xdr:col>81</xdr:col>
      <xdr:colOff>101600</xdr:colOff>
      <xdr:row>76</xdr:row>
      <xdr:rowOff>35303</xdr:rowOff>
    </xdr:to>
    <xdr:sp macro="" textlink="">
      <xdr:nvSpPr>
        <xdr:cNvPr id="624" name="フローチャート: 判断 623"/>
        <xdr:cNvSpPr/>
      </xdr:nvSpPr>
      <xdr:spPr>
        <a:xfrm>
          <a:off x="15430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26430</xdr:rowOff>
    </xdr:from>
    <xdr:ext cx="599010" cy="259045"/>
    <xdr:sp macro="" textlink="">
      <xdr:nvSpPr>
        <xdr:cNvPr id="625" name="テキスト ボックス 624"/>
        <xdr:cNvSpPr txBox="1"/>
      </xdr:nvSpPr>
      <xdr:spPr>
        <a:xfrm>
          <a:off x="15181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62296</xdr:rowOff>
    </xdr:from>
    <xdr:to>
      <xdr:col>76</xdr:col>
      <xdr:colOff>114300</xdr:colOff>
      <xdr:row>75</xdr:row>
      <xdr:rowOff>107033</xdr:rowOff>
    </xdr:to>
    <xdr:cxnSp macro="">
      <xdr:nvCxnSpPr>
        <xdr:cNvPr id="626" name="直線コネクタ 625"/>
        <xdr:cNvCxnSpPr/>
      </xdr:nvCxnSpPr>
      <xdr:spPr>
        <a:xfrm>
          <a:off x="13703300" y="12921046"/>
          <a:ext cx="889000" cy="4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125348</xdr:rowOff>
    </xdr:from>
    <xdr:to>
      <xdr:col>76</xdr:col>
      <xdr:colOff>165100</xdr:colOff>
      <xdr:row>76</xdr:row>
      <xdr:rowOff>55497</xdr:rowOff>
    </xdr:to>
    <xdr:sp macro="" textlink="">
      <xdr:nvSpPr>
        <xdr:cNvPr id="627" name="フローチャート: 判断 626"/>
        <xdr:cNvSpPr/>
      </xdr:nvSpPr>
      <xdr:spPr>
        <a:xfrm>
          <a:off x="14541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46624</xdr:rowOff>
    </xdr:from>
    <xdr:ext cx="599010" cy="259045"/>
    <xdr:sp macro="" textlink="">
      <xdr:nvSpPr>
        <xdr:cNvPr id="628" name="テキスト ボックス 627"/>
        <xdr:cNvSpPr txBox="1"/>
      </xdr:nvSpPr>
      <xdr:spPr>
        <a:xfrm>
          <a:off x="14292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34846</xdr:rowOff>
    </xdr:from>
    <xdr:to>
      <xdr:col>71</xdr:col>
      <xdr:colOff>177800</xdr:colOff>
      <xdr:row>75</xdr:row>
      <xdr:rowOff>62296</xdr:rowOff>
    </xdr:to>
    <xdr:cxnSp macro="">
      <xdr:nvCxnSpPr>
        <xdr:cNvPr id="629" name="直線コネクタ 628"/>
        <xdr:cNvCxnSpPr/>
      </xdr:nvCxnSpPr>
      <xdr:spPr>
        <a:xfrm>
          <a:off x="12814300" y="12893596"/>
          <a:ext cx="889000" cy="2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0" name="フローチャート: 判断 629"/>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43727</xdr:rowOff>
    </xdr:from>
    <xdr:ext cx="599010" cy="259045"/>
    <xdr:sp macro="" textlink="">
      <xdr:nvSpPr>
        <xdr:cNvPr id="631" name="テキスト ボックス 630"/>
        <xdr:cNvSpPr txBox="1"/>
      </xdr:nvSpPr>
      <xdr:spPr>
        <a:xfrm>
          <a:off x="13403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99613</xdr:rowOff>
    </xdr:from>
    <xdr:to>
      <xdr:col>67</xdr:col>
      <xdr:colOff>101600</xdr:colOff>
      <xdr:row>76</xdr:row>
      <xdr:rowOff>29763</xdr:rowOff>
    </xdr:to>
    <xdr:sp macro="" textlink="">
      <xdr:nvSpPr>
        <xdr:cNvPr id="632" name="フローチャート: 判断 631"/>
        <xdr:cNvSpPr/>
      </xdr:nvSpPr>
      <xdr:spPr>
        <a:xfrm>
          <a:off x="12763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20890</xdr:rowOff>
    </xdr:from>
    <xdr:ext cx="599010" cy="259045"/>
    <xdr:sp macro="" textlink="">
      <xdr:nvSpPr>
        <xdr:cNvPr id="633" name="テキスト ボックス 632"/>
        <xdr:cNvSpPr txBox="1"/>
      </xdr:nvSpPr>
      <xdr:spPr>
        <a:xfrm>
          <a:off x="12514795"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64312</xdr:rowOff>
    </xdr:from>
    <xdr:to>
      <xdr:col>85</xdr:col>
      <xdr:colOff>177800</xdr:colOff>
      <xdr:row>75</xdr:row>
      <xdr:rowOff>165912</xdr:rowOff>
    </xdr:to>
    <xdr:sp macro="" textlink="">
      <xdr:nvSpPr>
        <xdr:cNvPr id="639" name="楕円 638"/>
        <xdr:cNvSpPr/>
      </xdr:nvSpPr>
      <xdr:spPr>
        <a:xfrm>
          <a:off x="16268700" y="1292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87189</xdr:rowOff>
    </xdr:from>
    <xdr:ext cx="599010" cy="259045"/>
    <xdr:sp macro="" textlink="">
      <xdr:nvSpPr>
        <xdr:cNvPr id="640" name="公債費該当値テキスト"/>
        <xdr:cNvSpPr txBox="1"/>
      </xdr:nvSpPr>
      <xdr:spPr>
        <a:xfrm>
          <a:off x="16370300" y="1277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20823</xdr:rowOff>
    </xdr:from>
    <xdr:to>
      <xdr:col>81</xdr:col>
      <xdr:colOff>101600</xdr:colOff>
      <xdr:row>75</xdr:row>
      <xdr:rowOff>122423</xdr:rowOff>
    </xdr:to>
    <xdr:sp macro="" textlink="">
      <xdr:nvSpPr>
        <xdr:cNvPr id="641" name="楕円 640"/>
        <xdr:cNvSpPr/>
      </xdr:nvSpPr>
      <xdr:spPr>
        <a:xfrm>
          <a:off x="15430500" y="1287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138950</xdr:rowOff>
    </xdr:from>
    <xdr:ext cx="599010" cy="259045"/>
    <xdr:sp macro="" textlink="">
      <xdr:nvSpPr>
        <xdr:cNvPr id="642" name="テキスト ボックス 641"/>
        <xdr:cNvSpPr txBox="1"/>
      </xdr:nvSpPr>
      <xdr:spPr>
        <a:xfrm>
          <a:off x="15181795" y="1265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56233</xdr:rowOff>
    </xdr:from>
    <xdr:to>
      <xdr:col>76</xdr:col>
      <xdr:colOff>165100</xdr:colOff>
      <xdr:row>75</xdr:row>
      <xdr:rowOff>157832</xdr:rowOff>
    </xdr:to>
    <xdr:sp macro="" textlink="">
      <xdr:nvSpPr>
        <xdr:cNvPr id="643" name="楕円 642"/>
        <xdr:cNvSpPr/>
      </xdr:nvSpPr>
      <xdr:spPr>
        <a:xfrm>
          <a:off x="14541500" y="1291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2910</xdr:rowOff>
    </xdr:from>
    <xdr:ext cx="599010" cy="259045"/>
    <xdr:sp macro="" textlink="">
      <xdr:nvSpPr>
        <xdr:cNvPr id="644" name="テキスト ボックス 643"/>
        <xdr:cNvSpPr txBox="1"/>
      </xdr:nvSpPr>
      <xdr:spPr>
        <a:xfrm>
          <a:off x="14292795" y="1269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11496</xdr:rowOff>
    </xdr:from>
    <xdr:to>
      <xdr:col>72</xdr:col>
      <xdr:colOff>38100</xdr:colOff>
      <xdr:row>75</xdr:row>
      <xdr:rowOff>113096</xdr:rowOff>
    </xdr:to>
    <xdr:sp macro="" textlink="">
      <xdr:nvSpPr>
        <xdr:cNvPr id="645" name="楕円 644"/>
        <xdr:cNvSpPr/>
      </xdr:nvSpPr>
      <xdr:spPr>
        <a:xfrm>
          <a:off x="13652500" y="1287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129623</xdr:rowOff>
    </xdr:from>
    <xdr:ext cx="599010" cy="259045"/>
    <xdr:sp macro="" textlink="">
      <xdr:nvSpPr>
        <xdr:cNvPr id="646" name="テキスト ボックス 645"/>
        <xdr:cNvSpPr txBox="1"/>
      </xdr:nvSpPr>
      <xdr:spPr>
        <a:xfrm>
          <a:off x="13403795" y="1264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155496</xdr:rowOff>
    </xdr:from>
    <xdr:to>
      <xdr:col>67</xdr:col>
      <xdr:colOff>101600</xdr:colOff>
      <xdr:row>75</xdr:row>
      <xdr:rowOff>85646</xdr:rowOff>
    </xdr:to>
    <xdr:sp macro="" textlink="">
      <xdr:nvSpPr>
        <xdr:cNvPr id="647" name="楕円 646"/>
        <xdr:cNvSpPr/>
      </xdr:nvSpPr>
      <xdr:spPr>
        <a:xfrm>
          <a:off x="12763500" y="128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102173</xdr:rowOff>
    </xdr:from>
    <xdr:ext cx="599010" cy="259045"/>
    <xdr:sp macro="" textlink="">
      <xdr:nvSpPr>
        <xdr:cNvPr id="648" name="テキスト ボックス 647"/>
        <xdr:cNvSpPr txBox="1"/>
      </xdr:nvSpPr>
      <xdr:spPr>
        <a:xfrm>
          <a:off x="12514795" y="12618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81572</xdr:rowOff>
    </xdr:from>
    <xdr:to>
      <xdr:col>85</xdr:col>
      <xdr:colOff>126364</xdr:colOff>
      <xdr:row>98</xdr:row>
      <xdr:rowOff>137716</xdr:rowOff>
    </xdr:to>
    <xdr:cxnSp macro="">
      <xdr:nvCxnSpPr>
        <xdr:cNvPr id="670" name="直線コネクタ 669"/>
        <xdr:cNvCxnSpPr/>
      </xdr:nvCxnSpPr>
      <xdr:spPr>
        <a:xfrm flipV="1">
          <a:off x="16317595" y="15683522"/>
          <a:ext cx="1269" cy="125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141543</xdr:rowOff>
    </xdr:from>
    <xdr:ext cx="378565" cy="259045"/>
    <xdr:sp macro="" textlink="">
      <xdr:nvSpPr>
        <xdr:cNvPr id="671" name="積立金最小値テキスト"/>
        <xdr:cNvSpPr txBox="1"/>
      </xdr:nvSpPr>
      <xdr:spPr>
        <a:xfrm>
          <a:off x="16370300" y="1694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137716</xdr:rowOff>
    </xdr:from>
    <xdr:to>
      <xdr:col>86</xdr:col>
      <xdr:colOff>25400</xdr:colOff>
      <xdr:row>98</xdr:row>
      <xdr:rowOff>137716</xdr:rowOff>
    </xdr:to>
    <xdr:cxnSp macro="">
      <xdr:nvCxnSpPr>
        <xdr:cNvPr id="672" name="直線コネクタ 671"/>
        <xdr:cNvCxnSpPr/>
      </xdr:nvCxnSpPr>
      <xdr:spPr>
        <a:xfrm>
          <a:off x="16230600" y="1693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28249</xdr:rowOff>
    </xdr:from>
    <xdr:ext cx="599010" cy="259045"/>
    <xdr:sp macro="" textlink="">
      <xdr:nvSpPr>
        <xdr:cNvPr id="673" name="積立金最大値テキスト"/>
        <xdr:cNvSpPr txBox="1"/>
      </xdr:nvSpPr>
      <xdr:spPr>
        <a:xfrm>
          <a:off x="16370300" y="1545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81572</xdr:rowOff>
    </xdr:from>
    <xdr:to>
      <xdr:col>86</xdr:col>
      <xdr:colOff>25400</xdr:colOff>
      <xdr:row>91</xdr:row>
      <xdr:rowOff>81572</xdr:rowOff>
    </xdr:to>
    <xdr:cxnSp macro="">
      <xdr:nvCxnSpPr>
        <xdr:cNvPr id="674" name="直線コネクタ 673"/>
        <xdr:cNvCxnSpPr/>
      </xdr:nvCxnSpPr>
      <xdr:spPr>
        <a:xfrm>
          <a:off x="16230600" y="15683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17504</xdr:rowOff>
    </xdr:from>
    <xdr:to>
      <xdr:col>85</xdr:col>
      <xdr:colOff>127000</xdr:colOff>
      <xdr:row>98</xdr:row>
      <xdr:rowOff>114261</xdr:rowOff>
    </xdr:to>
    <xdr:cxnSp macro="">
      <xdr:nvCxnSpPr>
        <xdr:cNvPr id="675" name="直線コネクタ 674"/>
        <xdr:cNvCxnSpPr/>
      </xdr:nvCxnSpPr>
      <xdr:spPr>
        <a:xfrm>
          <a:off x="15481300" y="16476704"/>
          <a:ext cx="838200" cy="43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68577</xdr:rowOff>
    </xdr:from>
    <xdr:ext cx="534377" cy="259045"/>
    <xdr:sp macro="" textlink="">
      <xdr:nvSpPr>
        <xdr:cNvPr id="676" name="積立金平均値テキスト"/>
        <xdr:cNvSpPr txBox="1"/>
      </xdr:nvSpPr>
      <xdr:spPr>
        <a:xfrm>
          <a:off x="16370300" y="1652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45700</xdr:rowOff>
    </xdr:from>
    <xdr:to>
      <xdr:col>85</xdr:col>
      <xdr:colOff>177800</xdr:colOff>
      <xdr:row>97</xdr:row>
      <xdr:rowOff>147300</xdr:rowOff>
    </xdr:to>
    <xdr:sp macro="" textlink="">
      <xdr:nvSpPr>
        <xdr:cNvPr id="677" name="フローチャート: 判断 676"/>
        <xdr:cNvSpPr/>
      </xdr:nvSpPr>
      <xdr:spPr>
        <a:xfrm>
          <a:off x="16268700" y="1667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17504</xdr:rowOff>
    </xdr:from>
    <xdr:to>
      <xdr:col>81</xdr:col>
      <xdr:colOff>50800</xdr:colOff>
      <xdr:row>98</xdr:row>
      <xdr:rowOff>48918</xdr:rowOff>
    </xdr:to>
    <xdr:cxnSp macro="">
      <xdr:nvCxnSpPr>
        <xdr:cNvPr id="678" name="直線コネクタ 677"/>
        <xdr:cNvCxnSpPr/>
      </xdr:nvCxnSpPr>
      <xdr:spPr>
        <a:xfrm flipV="1">
          <a:off x="14592300" y="16476704"/>
          <a:ext cx="889000" cy="37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36725</xdr:rowOff>
    </xdr:from>
    <xdr:to>
      <xdr:col>81</xdr:col>
      <xdr:colOff>101600</xdr:colOff>
      <xdr:row>97</xdr:row>
      <xdr:rowOff>138325</xdr:rowOff>
    </xdr:to>
    <xdr:sp macro="" textlink="">
      <xdr:nvSpPr>
        <xdr:cNvPr id="679" name="フローチャート: 判断 678"/>
        <xdr:cNvSpPr/>
      </xdr:nvSpPr>
      <xdr:spPr>
        <a:xfrm>
          <a:off x="154305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129452</xdr:rowOff>
    </xdr:from>
    <xdr:ext cx="534377" cy="259045"/>
    <xdr:sp macro="" textlink="">
      <xdr:nvSpPr>
        <xdr:cNvPr id="680" name="テキスト ボックス 679"/>
        <xdr:cNvSpPr txBox="1"/>
      </xdr:nvSpPr>
      <xdr:spPr>
        <a:xfrm>
          <a:off x="15214111" y="1676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48196</xdr:rowOff>
    </xdr:from>
    <xdr:to>
      <xdr:col>76</xdr:col>
      <xdr:colOff>114300</xdr:colOff>
      <xdr:row>98</xdr:row>
      <xdr:rowOff>48918</xdr:rowOff>
    </xdr:to>
    <xdr:cxnSp macro="">
      <xdr:nvCxnSpPr>
        <xdr:cNvPr id="681" name="直線コネクタ 680"/>
        <xdr:cNvCxnSpPr/>
      </xdr:nvCxnSpPr>
      <xdr:spPr>
        <a:xfrm>
          <a:off x="13703300" y="16678846"/>
          <a:ext cx="889000" cy="17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29172</xdr:rowOff>
    </xdr:from>
    <xdr:to>
      <xdr:col>76</xdr:col>
      <xdr:colOff>165100</xdr:colOff>
      <xdr:row>97</xdr:row>
      <xdr:rowOff>130772</xdr:rowOff>
    </xdr:to>
    <xdr:sp macro="" textlink="">
      <xdr:nvSpPr>
        <xdr:cNvPr id="682" name="フローチャート: 判断 681"/>
        <xdr:cNvSpPr/>
      </xdr:nvSpPr>
      <xdr:spPr>
        <a:xfrm>
          <a:off x="14541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147299</xdr:rowOff>
    </xdr:from>
    <xdr:ext cx="534377" cy="259045"/>
    <xdr:sp macro="" textlink="">
      <xdr:nvSpPr>
        <xdr:cNvPr id="683" name="テキスト ボックス 682"/>
        <xdr:cNvSpPr txBox="1"/>
      </xdr:nvSpPr>
      <xdr:spPr>
        <a:xfrm>
          <a:off x="14325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48196</xdr:rowOff>
    </xdr:from>
    <xdr:to>
      <xdr:col>71</xdr:col>
      <xdr:colOff>177800</xdr:colOff>
      <xdr:row>97</xdr:row>
      <xdr:rowOff>126719</xdr:rowOff>
    </xdr:to>
    <xdr:cxnSp macro="">
      <xdr:nvCxnSpPr>
        <xdr:cNvPr id="684" name="直線コネクタ 683"/>
        <xdr:cNvCxnSpPr/>
      </xdr:nvCxnSpPr>
      <xdr:spPr>
        <a:xfrm flipV="1">
          <a:off x="12814300" y="16678846"/>
          <a:ext cx="889000" cy="7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37396</xdr:rowOff>
    </xdr:from>
    <xdr:to>
      <xdr:col>72</xdr:col>
      <xdr:colOff>38100</xdr:colOff>
      <xdr:row>97</xdr:row>
      <xdr:rowOff>138996</xdr:rowOff>
    </xdr:to>
    <xdr:sp macro="" textlink="">
      <xdr:nvSpPr>
        <xdr:cNvPr id="685" name="フローチャート: 判断 684"/>
        <xdr:cNvSpPr/>
      </xdr:nvSpPr>
      <xdr:spPr>
        <a:xfrm>
          <a:off x="13652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130123</xdr:rowOff>
    </xdr:from>
    <xdr:ext cx="534377" cy="259045"/>
    <xdr:sp macro="" textlink="">
      <xdr:nvSpPr>
        <xdr:cNvPr id="686" name="テキスト ボックス 685"/>
        <xdr:cNvSpPr txBox="1"/>
      </xdr:nvSpPr>
      <xdr:spPr>
        <a:xfrm>
          <a:off x="13436111" y="167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81868</xdr:rowOff>
    </xdr:from>
    <xdr:to>
      <xdr:col>67</xdr:col>
      <xdr:colOff>101600</xdr:colOff>
      <xdr:row>98</xdr:row>
      <xdr:rowOff>12018</xdr:rowOff>
    </xdr:to>
    <xdr:sp macro="" textlink="">
      <xdr:nvSpPr>
        <xdr:cNvPr id="687" name="フローチャート: 判断 686"/>
        <xdr:cNvSpPr/>
      </xdr:nvSpPr>
      <xdr:spPr>
        <a:xfrm>
          <a:off x="12763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3145</xdr:rowOff>
    </xdr:from>
    <xdr:ext cx="534377" cy="259045"/>
    <xdr:sp macro="" textlink="">
      <xdr:nvSpPr>
        <xdr:cNvPr id="688" name="テキスト ボックス 687"/>
        <xdr:cNvSpPr txBox="1"/>
      </xdr:nvSpPr>
      <xdr:spPr>
        <a:xfrm>
          <a:off x="12547111" y="168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63461</xdr:rowOff>
    </xdr:from>
    <xdr:to>
      <xdr:col>85</xdr:col>
      <xdr:colOff>177800</xdr:colOff>
      <xdr:row>98</xdr:row>
      <xdr:rowOff>165061</xdr:rowOff>
    </xdr:to>
    <xdr:sp macro="" textlink="">
      <xdr:nvSpPr>
        <xdr:cNvPr id="694" name="楕円 693"/>
        <xdr:cNvSpPr/>
      </xdr:nvSpPr>
      <xdr:spPr>
        <a:xfrm>
          <a:off x="16268700" y="1686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149838</xdr:rowOff>
    </xdr:from>
    <xdr:ext cx="469744" cy="259045"/>
    <xdr:sp macro="" textlink="">
      <xdr:nvSpPr>
        <xdr:cNvPr id="695" name="積立金該当値テキスト"/>
        <xdr:cNvSpPr txBox="1"/>
      </xdr:nvSpPr>
      <xdr:spPr>
        <a:xfrm>
          <a:off x="16370300" y="1678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138154</xdr:rowOff>
    </xdr:from>
    <xdr:to>
      <xdr:col>81</xdr:col>
      <xdr:colOff>101600</xdr:colOff>
      <xdr:row>96</xdr:row>
      <xdr:rowOff>68304</xdr:rowOff>
    </xdr:to>
    <xdr:sp macro="" textlink="">
      <xdr:nvSpPr>
        <xdr:cNvPr id="696" name="楕円 695"/>
        <xdr:cNvSpPr/>
      </xdr:nvSpPr>
      <xdr:spPr>
        <a:xfrm>
          <a:off x="15430500" y="1642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84831</xdr:rowOff>
    </xdr:from>
    <xdr:ext cx="599010" cy="259045"/>
    <xdr:sp macro="" textlink="">
      <xdr:nvSpPr>
        <xdr:cNvPr id="697" name="テキスト ボックス 696"/>
        <xdr:cNvSpPr txBox="1"/>
      </xdr:nvSpPr>
      <xdr:spPr>
        <a:xfrm>
          <a:off x="15181795" y="16201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169568</xdr:rowOff>
    </xdr:from>
    <xdr:to>
      <xdr:col>76</xdr:col>
      <xdr:colOff>165100</xdr:colOff>
      <xdr:row>98</xdr:row>
      <xdr:rowOff>99718</xdr:rowOff>
    </xdr:to>
    <xdr:sp macro="" textlink="">
      <xdr:nvSpPr>
        <xdr:cNvPr id="698" name="楕円 697"/>
        <xdr:cNvSpPr/>
      </xdr:nvSpPr>
      <xdr:spPr>
        <a:xfrm>
          <a:off x="14541500" y="1680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90845</xdr:rowOff>
    </xdr:from>
    <xdr:ext cx="534377" cy="259045"/>
    <xdr:sp macro="" textlink="">
      <xdr:nvSpPr>
        <xdr:cNvPr id="699" name="テキスト ボックス 698"/>
        <xdr:cNvSpPr txBox="1"/>
      </xdr:nvSpPr>
      <xdr:spPr>
        <a:xfrm>
          <a:off x="14325111" y="1689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168846</xdr:rowOff>
    </xdr:from>
    <xdr:to>
      <xdr:col>72</xdr:col>
      <xdr:colOff>38100</xdr:colOff>
      <xdr:row>97</xdr:row>
      <xdr:rowOff>98996</xdr:rowOff>
    </xdr:to>
    <xdr:sp macro="" textlink="">
      <xdr:nvSpPr>
        <xdr:cNvPr id="700" name="楕円 699"/>
        <xdr:cNvSpPr/>
      </xdr:nvSpPr>
      <xdr:spPr>
        <a:xfrm>
          <a:off x="13652500" y="1662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115523</xdr:rowOff>
    </xdr:from>
    <xdr:ext cx="534377" cy="259045"/>
    <xdr:sp macro="" textlink="">
      <xdr:nvSpPr>
        <xdr:cNvPr id="701" name="テキスト ボックス 700"/>
        <xdr:cNvSpPr txBox="1"/>
      </xdr:nvSpPr>
      <xdr:spPr>
        <a:xfrm>
          <a:off x="13436111" y="1640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75919</xdr:rowOff>
    </xdr:from>
    <xdr:to>
      <xdr:col>67</xdr:col>
      <xdr:colOff>101600</xdr:colOff>
      <xdr:row>98</xdr:row>
      <xdr:rowOff>6069</xdr:rowOff>
    </xdr:to>
    <xdr:sp macro="" textlink="">
      <xdr:nvSpPr>
        <xdr:cNvPr id="702" name="楕円 701"/>
        <xdr:cNvSpPr/>
      </xdr:nvSpPr>
      <xdr:spPr>
        <a:xfrm>
          <a:off x="12763500" y="1670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22596</xdr:rowOff>
    </xdr:from>
    <xdr:ext cx="534377" cy="259045"/>
    <xdr:sp macro="" textlink="">
      <xdr:nvSpPr>
        <xdr:cNvPr id="703" name="テキスト ボックス 702"/>
        <xdr:cNvSpPr txBox="1"/>
      </xdr:nvSpPr>
      <xdr:spPr>
        <a:xfrm>
          <a:off x="12547111" y="1648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47155</xdr:rowOff>
    </xdr:from>
    <xdr:to>
      <xdr:col>116</xdr:col>
      <xdr:colOff>62864</xdr:colOff>
      <xdr:row>39</xdr:row>
      <xdr:rowOff>44450</xdr:rowOff>
    </xdr:to>
    <xdr:cxnSp macro="">
      <xdr:nvCxnSpPr>
        <xdr:cNvPr id="727" name="直線コネクタ 726"/>
        <xdr:cNvCxnSpPr/>
      </xdr:nvCxnSpPr>
      <xdr:spPr>
        <a:xfrm flipV="1">
          <a:off x="22159595" y="5362105"/>
          <a:ext cx="1269" cy="136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165282</xdr:rowOff>
    </xdr:from>
    <xdr:ext cx="534377" cy="259045"/>
    <xdr:sp macro="" textlink="">
      <xdr:nvSpPr>
        <xdr:cNvPr id="730" name="投資及び出資金最大値テキスト"/>
        <xdr:cNvSpPr txBox="1"/>
      </xdr:nvSpPr>
      <xdr:spPr>
        <a:xfrm>
          <a:off x="22212300" y="513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47155</xdr:rowOff>
    </xdr:from>
    <xdr:to>
      <xdr:col>116</xdr:col>
      <xdr:colOff>152400</xdr:colOff>
      <xdr:row>31</xdr:row>
      <xdr:rowOff>47155</xdr:rowOff>
    </xdr:to>
    <xdr:cxnSp macro="">
      <xdr:nvCxnSpPr>
        <xdr:cNvPr id="731" name="直線コネクタ 730"/>
        <xdr:cNvCxnSpPr/>
      </xdr:nvCxnSpPr>
      <xdr:spPr>
        <a:xfrm>
          <a:off x="22072600" y="536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95847</xdr:rowOff>
    </xdr:from>
    <xdr:to>
      <xdr:col>116</xdr:col>
      <xdr:colOff>63500</xdr:colOff>
      <xdr:row>39</xdr:row>
      <xdr:rowOff>39878</xdr:rowOff>
    </xdr:to>
    <xdr:cxnSp macro="">
      <xdr:nvCxnSpPr>
        <xdr:cNvPr id="732" name="直線コネクタ 731"/>
        <xdr:cNvCxnSpPr/>
      </xdr:nvCxnSpPr>
      <xdr:spPr>
        <a:xfrm>
          <a:off x="21323300" y="6610947"/>
          <a:ext cx="838200" cy="1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72077</xdr:rowOff>
    </xdr:from>
    <xdr:ext cx="469744" cy="259045"/>
    <xdr:sp macro="" textlink="">
      <xdr:nvSpPr>
        <xdr:cNvPr id="733" name="投資及び出資金平均値テキスト"/>
        <xdr:cNvSpPr txBox="1"/>
      </xdr:nvSpPr>
      <xdr:spPr>
        <a:xfrm>
          <a:off x="22212300" y="641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49200</xdr:rowOff>
    </xdr:from>
    <xdr:to>
      <xdr:col>116</xdr:col>
      <xdr:colOff>114300</xdr:colOff>
      <xdr:row>38</xdr:row>
      <xdr:rowOff>150800</xdr:rowOff>
    </xdr:to>
    <xdr:sp macro="" textlink="">
      <xdr:nvSpPr>
        <xdr:cNvPr id="734" name="フローチャート: 判断 733"/>
        <xdr:cNvSpPr/>
      </xdr:nvSpPr>
      <xdr:spPr>
        <a:xfrm>
          <a:off x="221107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10046</xdr:rowOff>
    </xdr:from>
    <xdr:to>
      <xdr:col>111</xdr:col>
      <xdr:colOff>177800</xdr:colOff>
      <xdr:row>38</xdr:row>
      <xdr:rowOff>95847</xdr:rowOff>
    </xdr:to>
    <xdr:cxnSp macro="">
      <xdr:nvCxnSpPr>
        <xdr:cNvPr id="735" name="直線コネクタ 734"/>
        <xdr:cNvCxnSpPr/>
      </xdr:nvCxnSpPr>
      <xdr:spPr>
        <a:xfrm>
          <a:off x="20434300" y="5496446"/>
          <a:ext cx="889000" cy="111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38265</xdr:rowOff>
    </xdr:from>
    <xdr:to>
      <xdr:col>112</xdr:col>
      <xdr:colOff>38100</xdr:colOff>
      <xdr:row>38</xdr:row>
      <xdr:rowOff>139865</xdr:rowOff>
    </xdr:to>
    <xdr:sp macro="" textlink="">
      <xdr:nvSpPr>
        <xdr:cNvPr id="736" name="フローチャート: 判断 735"/>
        <xdr:cNvSpPr/>
      </xdr:nvSpPr>
      <xdr:spPr>
        <a:xfrm>
          <a:off x="21272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156392</xdr:rowOff>
    </xdr:from>
    <xdr:ext cx="469744" cy="259045"/>
    <xdr:sp macro="" textlink="">
      <xdr:nvSpPr>
        <xdr:cNvPr id="737" name="テキスト ボックス 736"/>
        <xdr:cNvSpPr txBox="1"/>
      </xdr:nvSpPr>
      <xdr:spPr>
        <a:xfrm>
          <a:off x="21088428" y="632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10046</xdr:rowOff>
    </xdr:from>
    <xdr:to>
      <xdr:col>107</xdr:col>
      <xdr:colOff>50800</xdr:colOff>
      <xdr:row>38</xdr:row>
      <xdr:rowOff>96000</xdr:rowOff>
    </xdr:to>
    <xdr:cxnSp macro="">
      <xdr:nvCxnSpPr>
        <xdr:cNvPr id="738" name="直線コネクタ 737"/>
        <xdr:cNvCxnSpPr/>
      </xdr:nvCxnSpPr>
      <xdr:spPr>
        <a:xfrm flipV="1">
          <a:off x="19545300" y="5496446"/>
          <a:ext cx="889000" cy="111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54953</xdr:rowOff>
    </xdr:from>
    <xdr:to>
      <xdr:col>107</xdr:col>
      <xdr:colOff>101600</xdr:colOff>
      <xdr:row>38</xdr:row>
      <xdr:rowOff>156553</xdr:rowOff>
    </xdr:to>
    <xdr:sp macro="" textlink="">
      <xdr:nvSpPr>
        <xdr:cNvPr id="739" name="フローチャート: 判断 738"/>
        <xdr:cNvSpPr/>
      </xdr:nvSpPr>
      <xdr:spPr>
        <a:xfrm>
          <a:off x="20383500" y="65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147680</xdr:rowOff>
    </xdr:from>
    <xdr:ext cx="469744" cy="259045"/>
    <xdr:sp macro="" textlink="">
      <xdr:nvSpPr>
        <xdr:cNvPr id="740" name="テキスト ボックス 739"/>
        <xdr:cNvSpPr txBox="1"/>
      </xdr:nvSpPr>
      <xdr:spPr>
        <a:xfrm>
          <a:off x="20199428" y="66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94628</xdr:rowOff>
    </xdr:from>
    <xdr:to>
      <xdr:col>102</xdr:col>
      <xdr:colOff>114300</xdr:colOff>
      <xdr:row>38</xdr:row>
      <xdr:rowOff>96000</xdr:rowOff>
    </xdr:to>
    <xdr:cxnSp macro="">
      <xdr:nvCxnSpPr>
        <xdr:cNvPr id="741" name="直線コネクタ 740"/>
        <xdr:cNvCxnSpPr/>
      </xdr:nvCxnSpPr>
      <xdr:spPr>
        <a:xfrm>
          <a:off x="18656300" y="660972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51943</xdr:rowOff>
    </xdr:from>
    <xdr:to>
      <xdr:col>102</xdr:col>
      <xdr:colOff>165100</xdr:colOff>
      <xdr:row>38</xdr:row>
      <xdr:rowOff>153543</xdr:rowOff>
    </xdr:to>
    <xdr:sp macro="" textlink="">
      <xdr:nvSpPr>
        <xdr:cNvPr id="742" name="フローチャート: 判断 741"/>
        <xdr:cNvSpPr/>
      </xdr:nvSpPr>
      <xdr:spPr>
        <a:xfrm>
          <a:off x="19494500" y="656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144670</xdr:rowOff>
    </xdr:from>
    <xdr:ext cx="469744" cy="259045"/>
    <xdr:sp macro="" textlink="">
      <xdr:nvSpPr>
        <xdr:cNvPr id="743" name="テキスト ボックス 742"/>
        <xdr:cNvSpPr txBox="1"/>
      </xdr:nvSpPr>
      <xdr:spPr>
        <a:xfrm>
          <a:off x="19310428" y="665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167043</xdr:rowOff>
    </xdr:from>
    <xdr:to>
      <xdr:col>98</xdr:col>
      <xdr:colOff>38100</xdr:colOff>
      <xdr:row>38</xdr:row>
      <xdr:rowOff>97193</xdr:rowOff>
    </xdr:to>
    <xdr:sp macro="" textlink="">
      <xdr:nvSpPr>
        <xdr:cNvPr id="744" name="フローチャート: 判断 743"/>
        <xdr:cNvSpPr/>
      </xdr:nvSpPr>
      <xdr:spPr>
        <a:xfrm>
          <a:off x="18605500" y="65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113720</xdr:rowOff>
    </xdr:from>
    <xdr:ext cx="469744" cy="259045"/>
    <xdr:sp macro="" textlink="">
      <xdr:nvSpPr>
        <xdr:cNvPr id="745" name="テキスト ボックス 744"/>
        <xdr:cNvSpPr txBox="1"/>
      </xdr:nvSpPr>
      <xdr:spPr>
        <a:xfrm>
          <a:off x="18421428" y="628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160528</xdr:rowOff>
    </xdr:from>
    <xdr:to>
      <xdr:col>116</xdr:col>
      <xdr:colOff>114300</xdr:colOff>
      <xdr:row>39</xdr:row>
      <xdr:rowOff>90678</xdr:rowOff>
    </xdr:to>
    <xdr:sp macro="" textlink="">
      <xdr:nvSpPr>
        <xdr:cNvPr id="751" name="楕円 750"/>
        <xdr:cNvSpPr/>
      </xdr:nvSpPr>
      <xdr:spPr>
        <a:xfrm>
          <a:off x="22110700" y="66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75455</xdr:rowOff>
    </xdr:from>
    <xdr:ext cx="378565" cy="259045"/>
    <xdr:sp macro="" textlink="">
      <xdr:nvSpPr>
        <xdr:cNvPr id="752" name="投資及び出資金該当値テキスト"/>
        <xdr:cNvSpPr txBox="1"/>
      </xdr:nvSpPr>
      <xdr:spPr>
        <a:xfrm>
          <a:off x="22212300" y="6590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45047</xdr:rowOff>
    </xdr:from>
    <xdr:to>
      <xdr:col>112</xdr:col>
      <xdr:colOff>38100</xdr:colOff>
      <xdr:row>38</xdr:row>
      <xdr:rowOff>146647</xdr:rowOff>
    </xdr:to>
    <xdr:sp macro="" textlink="">
      <xdr:nvSpPr>
        <xdr:cNvPr id="753" name="楕円 752"/>
        <xdr:cNvSpPr/>
      </xdr:nvSpPr>
      <xdr:spPr>
        <a:xfrm>
          <a:off x="21272500" y="656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137774</xdr:rowOff>
    </xdr:from>
    <xdr:ext cx="469744" cy="259045"/>
    <xdr:sp macro="" textlink="">
      <xdr:nvSpPr>
        <xdr:cNvPr id="754" name="テキスト ボックス 753"/>
        <xdr:cNvSpPr txBox="1"/>
      </xdr:nvSpPr>
      <xdr:spPr>
        <a:xfrm>
          <a:off x="21088428" y="6652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130696</xdr:rowOff>
    </xdr:from>
    <xdr:to>
      <xdr:col>107</xdr:col>
      <xdr:colOff>101600</xdr:colOff>
      <xdr:row>32</xdr:row>
      <xdr:rowOff>60846</xdr:rowOff>
    </xdr:to>
    <xdr:sp macro="" textlink="">
      <xdr:nvSpPr>
        <xdr:cNvPr id="755" name="楕円 754"/>
        <xdr:cNvSpPr/>
      </xdr:nvSpPr>
      <xdr:spPr>
        <a:xfrm>
          <a:off x="20383500" y="544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77373</xdr:rowOff>
    </xdr:from>
    <xdr:ext cx="534377" cy="259045"/>
    <xdr:sp macro="" textlink="">
      <xdr:nvSpPr>
        <xdr:cNvPr id="756" name="テキスト ボックス 755"/>
        <xdr:cNvSpPr txBox="1"/>
      </xdr:nvSpPr>
      <xdr:spPr>
        <a:xfrm>
          <a:off x="20167111" y="522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45200</xdr:rowOff>
    </xdr:from>
    <xdr:to>
      <xdr:col>102</xdr:col>
      <xdr:colOff>165100</xdr:colOff>
      <xdr:row>38</xdr:row>
      <xdr:rowOff>146800</xdr:rowOff>
    </xdr:to>
    <xdr:sp macro="" textlink="">
      <xdr:nvSpPr>
        <xdr:cNvPr id="757" name="楕円 756"/>
        <xdr:cNvSpPr/>
      </xdr:nvSpPr>
      <xdr:spPr>
        <a:xfrm>
          <a:off x="19494500" y="656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163326</xdr:rowOff>
    </xdr:from>
    <xdr:ext cx="469744" cy="259045"/>
    <xdr:sp macro="" textlink="">
      <xdr:nvSpPr>
        <xdr:cNvPr id="758" name="テキスト ボックス 757"/>
        <xdr:cNvSpPr txBox="1"/>
      </xdr:nvSpPr>
      <xdr:spPr>
        <a:xfrm>
          <a:off x="19310428" y="633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43828</xdr:rowOff>
    </xdr:from>
    <xdr:to>
      <xdr:col>98</xdr:col>
      <xdr:colOff>38100</xdr:colOff>
      <xdr:row>38</xdr:row>
      <xdr:rowOff>145428</xdr:rowOff>
    </xdr:to>
    <xdr:sp macro="" textlink="">
      <xdr:nvSpPr>
        <xdr:cNvPr id="759" name="楕円 758"/>
        <xdr:cNvSpPr/>
      </xdr:nvSpPr>
      <xdr:spPr>
        <a:xfrm>
          <a:off x="18605500" y="65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136555</xdr:rowOff>
    </xdr:from>
    <xdr:ext cx="469744" cy="259045"/>
    <xdr:sp macro="" textlink="">
      <xdr:nvSpPr>
        <xdr:cNvPr id="760" name="テキスト ボックス 759"/>
        <xdr:cNvSpPr txBox="1"/>
      </xdr:nvSpPr>
      <xdr:spPr>
        <a:xfrm>
          <a:off x="18421428" y="665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0" name="テキスト ボックス 779"/>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136859</xdr:rowOff>
    </xdr:from>
    <xdr:to>
      <xdr:col>116</xdr:col>
      <xdr:colOff>62864</xdr:colOff>
      <xdr:row>59</xdr:row>
      <xdr:rowOff>98878</xdr:rowOff>
    </xdr:to>
    <xdr:cxnSp macro="">
      <xdr:nvCxnSpPr>
        <xdr:cNvPr id="786" name="直線コネクタ 785"/>
        <xdr:cNvCxnSpPr/>
      </xdr:nvCxnSpPr>
      <xdr:spPr>
        <a:xfrm flipV="1">
          <a:off x="22159595" y="8709359"/>
          <a:ext cx="1269" cy="150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83536</xdr:rowOff>
    </xdr:from>
    <xdr:ext cx="599010" cy="259045"/>
    <xdr:sp macro="" textlink="">
      <xdr:nvSpPr>
        <xdr:cNvPr id="789" name="貸付金最大値テキスト"/>
        <xdr:cNvSpPr txBox="1"/>
      </xdr:nvSpPr>
      <xdr:spPr>
        <a:xfrm>
          <a:off x="22212300" y="848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136859</xdr:rowOff>
    </xdr:from>
    <xdr:to>
      <xdr:col>116</xdr:col>
      <xdr:colOff>152400</xdr:colOff>
      <xdr:row>50</xdr:row>
      <xdr:rowOff>136859</xdr:rowOff>
    </xdr:to>
    <xdr:cxnSp macro="">
      <xdr:nvCxnSpPr>
        <xdr:cNvPr id="790" name="直線コネクタ 789"/>
        <xdr:cNvCxnSpPr/>
      </xdr:nvCxnSpPr>
      <xdr:spPr>
        <a:xfrm>
          <a:off x="22072600" y="870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86099</xdr:rowOff>
    </xdr:from>
    <xdr:to>
      <xdr:col>116</xdr:col>
      <xdr:colOff>63500</xdr:colOff>
      <xdr:row>59</xdr:row>
      <xdr:rowOff>87100</xdr:rowOff>
    </xdr:to>
    <xdr:cxnSp macro="">
      <xdr:nvCxnSpPr>
        <xdr:cNvPr id="791" name="直線コネクタ 790"/>
        <xdr:cNvCxnSpPr/>
      </xdr:nvCxnSpPr>
      <xdr:spPr>
        <a:xfrm flipV="1">
          <a:off x="21323300" y="10201649"/>
          <a:ext cx="838200" cy="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170865</xdr:rowOff>
    </xdr:from>
    <xdr:ext cx="469744" cy="259045"/>
    <xdr:sp macro="" textlink="">
      <xdr:nvSpPr>
        <xdr:cNvPr id="792" name="貸付金平均値テキスト"/>
        <xdr:cNvSpPr txBox="1"/>
      </xdr:nvSpPr>
      <xdr:spPr>
        <a:xfrm>
          <a:off x="22212300" y="9943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147988</xdr:rowOff>
    </xdr:from>
    <xdr:to>
      <xdr:col>116</xdr:col>
      <xdr:colOff>114300</xdr:colOff>
      <xdr:row>59</xdr:row>
      <xdr:rowOff>78138</xdr:rowOff>
    </xdr:to>
    <xdr:sp macro="" textlink="">
      <xdr:nvSpPr>
        <xdr:cNvPr id="793" name="フローチャート: 判断 792"/>
        <xdr:cNvSpPr/>
      </xdr:nvSpPr>
      <xdr:spPr>
        <a:xfrm>
          <a:off x="22110700" y="1009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74723</xdr:rowOff>
    </xdr:from>
    <xdr:to>
      <xdr:col>111</xdr:col>
      <xdr:colOff>177800</xdr:colOff>
      <xdr:row>59</xdr:row>
      <xdr:rowOff>87100</xdr:rowOff>
    </xdr:to>
    <xdr:cxnSp macro="">
      <xdr:nvCxnSpPr>
        <xdr:cNvPr id="794" name="直線コネクタ 793"/>
        <xdr:cNvCxnSpPr/>
      </xdr:nvCxnSpPr>
      <xdr:spPr>
        <a:xfrm>
          <a:off x="20434300" y="10190273"/>
          <a:ext cx="889000" cy="1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159973</xdr:rowOff>
    </xdr:from>
    <xdr:to>
      <xdr:col>112</xdr:col>
      <xdr:colOff>38100</xdr:colOff>
      <xdr:row>59</xdr:row>
      <xdr:rowOff>90123</xdr:rowOff>
    </xdr:to>
    <xdr:sp macro="" textlink="">
      <xdr:nvSpPr>
        <xdr:cNvPr id="795" name="フローチャート: 判断 794"/>
        <xdr:cNvSpPr/>
      </xdr:nvSpPr>
      <xdr:spPr>
        <a:xfrm>
          <a:off x="21272500" y="1010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106650</xdr:rowOff>
    </xdr:from>
    <xdr:ext cx="469744" cy="259045"/>
    <xdr:sp macro="" textlink="">
      <xdr:nvSpPr>
        <xdr:cNvPr id="796" name="テキスト ボックス 795"/>
        <xdr:cNvSpPr txBox="1"/>
      </xdr:nvSpPr>
      <xdr:spPr>
        <a:xfrm>
          <a:off x="21088428" y="987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65350</xdr:rowOff>
    </xdr:from>
    <xdr:to>
      <xdr:col>107</xdr:col>
      <xdr:colOff>50800</xdr:colOff>
      <xdr:row>59</xdr:row>
      <xdr:rowOff>74723</xdr:rowOff>
    </xdr:to>
    <xdr:cxnSp macro="">
      <xdr:nvCxnSpPr>
        <xdr:cNvPr id="797" name="直線コネクタ 796"/>
        <xdr:cNvCxnSpPr/>
      </xdr:nvCxnSpPr>
      <xdr:spPr>
        <a:xfrm>
          <a:off x="19545300" y="10180900"/>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161541</xdr:rowOff>
    </xdr:from>
    <xdr:to>
      <xdr:col>107</xdr:col>
      <xdr:colOff>101600</xdr:colOff>
      <xdr:row>59</xdr:row>
      <xdr:rowOff>91691</xdr:rowOff>
    </xdr:to>
    <xdr:sp macro="" textlink="">
      <xdr:nvSpPr>
        <xdr:cNvPr id="798" name="フローチャート: 判断 797"/>
        <xdr:cNvSpPr/>
      </xdr:nvSpPr>
      <xdr:spPr>
        <a:xfrm>
          <a:off x="20383500" y="101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108218</xdr:rowOff>
    </xdr:from>
    <xdr:ext cx="469744" cy="259045"/>
    <xdr:sp macro="" textlink="">
      <xdr:nvSpPr>
        <xdr:cNvPr id="799" name="テキスト ボックス 798"/>
        <xdr:cNvSpPr txBox="1"/>
      </xdr:nvSpPr>
      <xdr:spPr>
        <a:xfrm>
          <a:off x="20199428" y="988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57372</xdr:rowOff>
    </xdr:from>
    <xdr:to>
      <xdr:col>102</xdr:col>
      <xdr:colOff>114300</xdr:colOff>
      <xdr:row>59</xdr:row>
      <xdr:rowOff>65350</xdr:rowOff>
    </xdr:to>
    <xdr:cxnSp macro="">
      <xdr:nvCxnSpPr>
        <xdr:cNvPr id="800" name="直線コネクタ 799"/>
        <xdr:cNvCxnSpPr/>
      </xdr:nvCxnSpPr>
      <xdr:spPr>
        <a:xfrm>
          <a:off x="18656300" y="10172922"/>
          <a:ext cx="889000" cy="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160920</xdr:rowOff>
    </xdr:from>
    <xdr:to>
      <xdr:col>102</xdr:col>
      <xdr:colOff>165100</xdr:colOff>
      <xdr:row>59</xdr:row>
      <xdr:rowOff>91070</xdr:rowOff>
    </xdr:to>
    <xdr:sp macro="" textlink="">
      <xdr:nvSpPr>
        <xdr:cNvPr id="801" name="フローチャート: 判断 800"/>
        <xdr:cNvSpPr/>
      </xdr:nvSpPr>
      <xdr:spPr>
        <a:xfrm>
          <a:off x="19494500" y="101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107597</xdr:rowOff>
    </xdr:from>
    <xdr:ext cx="469744" cy="259045"/>
    <xdr:sp macro="" textlink="">
      <xdr:nvSpPr>
        <xdr:cNvPr id="802" name="テキスト ボックス 801"/>
        <xdr:cNvSpPr txBox="1"/>
      </xdr:nvSpPr>
      <xdr:spPr>
        <a:xfrm>
          <a:off x="19310428" y="98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155096</xdr:rowOff>
    </xdr:from>
    <xdr:to>
      <xdr:col>98</xdr:col>
      <xdr:colOff>38100</xdr:colOff>
      <xdr:row>59</xdr:row>
      <xdr:rowOff>85246</xdr:rowOff>
    </xdr:to>
    <xdr:sp macro="" textlink="">
      <xdr:nvSpPr>
        <xdr:cNvPr id="803" name="フローチャート: 判断 802"/>
        <xdr:cNvSpPr/>
      </xdr:nvSpPr>
      <xdr:spPr>
        <a:xfrm>
          <a:off x="18605500" y="100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101773</xdr:rowOff>
    </xdr:from>
    <xdr:ext cx="469744" cy="259045"/>
    <xdr:sp macro="" textlink="">
      <xdr:nvSpPr>
        <xdr:cNvPr id="804" name="テキスト ボックス 803"/>
        <xdr:cNvSpPr txBox="1"/>
      </xdr:nvSpPr>
      <xdr:spPr>
        <a:xfrm>
          <a:off x="18421428" y="987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35299</xdr:rowOff>
    </xdr:from>
    <xdr:to>
      <xdr:col>116</xdr:col>
      <xdr:colOff>114300</xdr:colOff>
      <xdr:row>59</xdr:row>
      <xdr:rowOff>136899</xdr:rowOff>
    </xdr:to>
    <xdr:sp macro="" textlink="">
      <xdr:nvSpPr>
        <xdr:cNvPr id="810" name="楕円 809"/>
        <xdr:cNvSpPr/>
      </xdr:nvSpPr>
      <xdr:spPr>
        <a:xfrm>
          <a:off x="22110700" y="1015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126415</xdr:rowOff>
    </xdr:from>
    <xdr:ext cx="469744" cy="259045"/>
    <xdr:sp macro="" textlink="">
      <xdr:nvSpPr>
        <xdr:cNvPr id="811" name="貸付金該当値テキスト"/>
        <xdr:cNvSpPr txBox="1"/>
      </xdr:nvSpPr>
      <xdr:spPr>
        <a:xfrm>
          <a:off x="22212300" y="1007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36300</xdr:rowOff>
    </xdr:from>
    <xdr:to>
      <xdr:col>112</xdr:col>
      <xdr:colOff>38100</xdr:colOff>
      <xdr:row>59</xdr:row>
      <xdr:rowOff>137900</xdr:rowOff>
    </xdr:to>
    <xdr:sp macro="" textlink="">
      <xdr:nvSpPr>
        <xdr:cNvPr id="812" name="楕円 811"/>
        <xdr:cNvSpPr/>
      </xdr:nvSpPr>
      <xdr:spPr>
        <a:xfrm>
          <a:off x="21272500" y="1015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129027</xdr:rowOff>
    </xdr:from>
    <xdr:ext cx="469744" cy="259045"/>
    <xdr:sp macro="" textlink="">
      <xdr:nvSpPr>
        <xdr:cNvPr id="813" name="テキスト ボックス 812"/>
        <xdr:cNvSpPr txBox="1"/>
      </xdr:nvSpPr>
      <xdr:spPr>
        <a:xfrm>
          <a:off x="21088428" y="1024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23923</xdr:rowOff>
    </xdr:from>
    <xdr:to>
      <xdr:col>107</xdr:col>
      <xdr:colOff>101600</xdr:colOff>
      <xdr:row>59</xdr:row>
      <xdr:rowOff>125523</xdr:rowOff>
    </xdr:to>
    <xdr:sp macro="" textlink="">
      <xdr:nvSpPr>
        <xdr:cNvPr id="814" name="楕円 813"/>
        <xdr:cNvSpPr/>
      </xdr:nvSpPr>
      <xdr:spPr>
        <a:xfrm>
          <a:off x="20383500" y="1013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116650</xdr:rowOff>
    </xdr:from>
    <xdr:ext cx="469744" cy="259045"/>
    <xdr:sp macro="" textlink="">
      <xdr:nvSpPr>
        <xdr:cNvPr id="815" name="テキスト ボックス 814"/>
        <xdr:cNvSpPr txBox="1"/>
      </xdr:nvSpPr>
      <xdr:spPr>
        <a:xfrm>
          <a:off x="20199428" y="1023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14550</xdr:rowOff>
    </xdr:from>
    <xdr:to>
      <xdr:col>102</xdr:col>
      <xdr:colOff>165100</xdr:colOff>
      <xdr:row>59</xdr:row>
      <xdr:rowOff>116150</xdr:rowOff>
    </xdr:to>
    <xdr:sp macro="" textlink="">
      <xdr:nvSpPr>
        <xdr:cNvPr id="816" name="楕円 815"/>
        <xdr:cNvSpPr/>
      </xdr:nvSpPr>
      <xdr:spPr>
        <a:xfrm>
          <a:off x="19494500" y="1013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107277</xdr:rowOff>
    </xdr:from>
    <xdr:ext cx="469744" cy="259045"/>
    <xdr:sp macro="" textlink="">
      <xdr:nvSpPr>
        <xdr:cNvPr id="817" name="テキスト ボックス 816"/>
        <xdr:cNvSpPr txBox="1"/>
      </xdr:nvSpPr>
      <xdr:spPr>
        <a:xfrm>
          <a:off x="19310428" y="1022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6572</xdr:rowOff>
    </xdr:from>
    <xdr:to>
      <xdr:col>98</xdr:col>
      <xdr:colOff>38100</xdr:colOff>
      <xdr:row>59</xdr:row>
      <xdr:rowOff>108172</xdr:rowOff>
    </xdr:to>
    <xdr:sp macro="" textlink="">
      <xdr:nvSpPr>
        <xdr:cNvPr id="818" name="楕円 817"/>
        <xdr:cNvSpPr/>
      </xdr:nvSpPr>
      <xdr:spPr>
        <a:xfrm>
          <a:off x="18605500" y="101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99299</xdr:rowOff>
    </xdr:from>
    <xdr:ext cx="469744" cy="259045"/>
    <xdr:sp macro="" textlink="">
      <xdr:nvSpPr>
        <xdr:cNvPr id="819" name="テキスト ボックス 818"/>
        <xdr:cNvSpPr txBox="1"/>
      </xdr:nvSpPr>
      <xdr:spPr>
        <a:xfrm>
          <a:off x="18421428" y="10214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30" name="直線コネクタ 829"/>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31" name="テキスト ボックス 830"/>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2" name="直線コネクタ 831"/>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3" name="テキスト ボックス 832"/>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4" name="直線コネクタ 833"/>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5" name="テキスト ボックス 834"/>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38" name="直線コネクタ 837"/>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9" name="テキスト ボックス 838"/>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0" name="直線コネクタ 839"/>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1" name="テキスト ボックス 840"/>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2" name="直線コネクタ 841"/>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3" name="テキスト ボックス 842"/>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79483</xdr:rowOff>
    </xdr:from>
    <xdr:to>
      <xdr:col>116</xdr:col>
      <xdr:colOff>62864</xdr:colOff>
      <xdr:row>78</xdr:row>
      <xdr:rowOff>132975</xdr:rowOff>
    </xdr:to>
    <xdr:cxnSp macro="">
      <xdr:nvCxnSpPr>
        <xdr:cNvPr id="847" name="直線コネクタ 846"/>
        <xdr:cNvCxnSpPr/>
      </xdr:nvCxnSpPr>
      <xdr:spPr>
        <a:xfrm flipV="1">
          <a:off x="22159595" y="12080983"/>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136802</xdr:rowOff>
    </xdr:from>
    <xdr:ext cx="534377" cy="259045"/>
    <xdr:sp macro="" textlink="">
      <xdr:nvSpPr>
        <xdr:cNvPr id="848" name="繰出金最小値テキスト"/>
        <xdr:cNvSpPr txBox="1"/>
      </xdr:nvSpPr>
      <xdr:spPr>
        <a:xfrm>
          <a:off x="22212300" y="1350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132975</xdr:rowOff>
    </xdr:from>
    <xdr:to>
      <xdr:col>116</xdr:col>
      <xdr:colOff>152400</xdr:colOff>
      <xdr:row>78</xdr:row>
      <xdr:rowOff>132975</xdr:rowOff>
    </xdr:to>
    <xdr:cxnSp macro="">
      <xdr:nvCxnSpPr>
        <xdr:cNvPr id="849" name="直線コネクタ 848"/>
        <xdr:cNvCxnSpPr/>
      </xdr:nvCxnSpPr>
      <xdr:spPr>
        <a:xfrm>
          <a:off x="22072600" y="1350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26160</xdr:rowOff>
    </xdr:from>
    <xdr:ext cx="599010" cy="259045"/>
    <xdr:sp macro="" textlink="">
      <xdr:nvSpPr>
        <xdr:cNvPr id="850" name="繰出金最大値テキスト"/>
        <xdr:cNvSpPr txBox="1"/>
      </xdr:nvSpPr>
      <xdr:spPr>
        <a:xfrm>
          <a:off x="22212300" y="1185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79483</xdr:rowOff>
    </xdr:from>
    <xdr:to>
      <xdr:col>116</xdr:col>
      <xdr:colOff>152400</xdr:colOff>
      <xdr:row>70</xdr:row>
      <xdr:rowOff>79483</xdr:rowOff>
    </xdr:to>
    <xdr:cxnSp macro="">
      <xdr:nvCxnSpPr>
        <xdr:cNvPr id="851" name="直線コネクタ 850"/>
        <xdr:cNvCxnSpPr/>
      </xdr:nvCxnSpPr>
      <xdr:spPr>
        <a:xfrm>
          <a:off x="22072600" y="1208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153464</xdr:rowOff>
    </xdr:from>
    <xdr:to>
      <xdr:col>116</xdr:col>
      <xdr:colOff>63500</xdr:colOff>
      <xdr:row>72</xdr:row>
      <xdr:rowOff>168790</xdr:rowOff>
    </xdr:to>
    <xdr:cxnSp macro="">
      <xdr:nvCxnSpPr>
        <xdr:cNvPr id="852" name="直線コネクタ 851"/>
        <xdr:cNvCxnSpPr/>
      </xdr:nvCxnSpPr>
      <xdr:spPr>
        <a:xfrm flipV="1">
          <a:off x="21323300" y="12497864"/>
          <a:ext cx="838200" cy="1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158272</xdr:rowOff>
    </xdr:from>
    <xdr:ext cx="534377" cy="259045"/>
    <xdr:sp macro="" textlink="">
      <xdr:nvSpPr>
        <xdr:cNvPr id="853" name="繰出金平均値テキスト"/>
        <xdr:cNvSpPr txBox="1"/>
      </xdr:nvSpPr>
      <xdr:spPr>
        <a:xfrm>
          <a:off x="22212300" y="12845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8395</xdr:rowOff>
    </xdr:from>
    <xdr:to>
      <xdr:col>116</xdr:col>
      <xdr:colOff>114300</xdr:colOff>
      <xdr:row>75</xdr:row>
      <xdr:rowOff>109995</xdr:rowOff>
    </xdr:to>
    <xdr:sp macro="" textlink="">
      <xdr:nvSpPr>
        <xdr:cNvPr id="854" name="フローチャート: 判断 853"/>
        <xdr:cNvSpPr/>
      </xdr:nvSpPr>
      <xdr:spPr>
        <a:xfrm>
          <a:off x="22110700" y="128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168790</xdr:rowOff>
    </xdr:from>
    <xdr:to>
      <xdr:col>111</xdr:col>
      <xdr:colOff>177800</xdr:colOff>
      <xdr:row>73</xdr:row>
      <xdr:rowOff>24905</xdr:rowOff>
    </xdr:to>
    <xdr:cxnSp macro="">
      <xdr:nvCxnSpPr>
        <xdr:cNvPr id="855" name="直線コネクタ 854"/>
        <xdr:cNvCxnSpPr/>
      </xdr:nvCxnSpPr>
      <xdr:spPr>
        <a:xfrm flipV="1">
          <a:off x="20434300" y="12513190"/>
          <a:ext cx="889000" cy="2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7176</xdr:rowOff>
    </xdr:from>
    <xdr:to>
      <xdr:col>112</xdr:col>
      <xdr:colOff>38100</xdr:colOff>
      <xdr:row>75</xdr:row>
      <xdr:rowOff>108776</xdr:rowOff>
    </xdr:to>
    <xdr:sp macro="" textlink="">
      <xdr:nvSpPr>
        <xdr:cNvPr id="856" name="フローチャート: 判断 855"/>
        <xdr:cNvSpPr/>
      </xdr:nvSpPr>
      <xdr:spPr>
        <a:xfrm>
          <a:off x="21272500" y="128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99903</xdr:rowOff>
    </xdr:from>
    <xdr:ext cx="534377" cy="259045"/>
    <xdr:sp macro="" textlink="">
      <xdr:nvSpPr>
        <xdr:cNvPr id="857" name="テキスト ボックス 856"/>
        <xdr:cNvSpPr txBox="1"/>
      </xdr:nvSpPr>
      <xdr:spPr>
        <a:xfrm>
          <a:off x="21056111" y="1295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130984</xdr:rowOff>
    </xdr:from>
    <xdr:to>
      <xdr:col>107</xdr:col>
      <xdr:colOff>50800</xdr:colOff>
      <xdr:row>73</xdr:row>
      <xdr:rowOff>24905</xdr:rowOff>
    </xdr:to>
    <xdr:cxnSp macro="">
      <xdr:nvCxnSpPr>
        <xdr:cNvPr id="858" name="直線コネクタ 857"/>
        <xdr:cNvCxnSpPr/>
      </xdr:nvCxnSpPr>
      <xdr:spPr>
        <a:xfrm>
          <a:off x="19545300" y="12132484"/>
          <a:ext cx="889000" cy="40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15272</xdr:rowOff>
    </xdr:from>
    <xdr:to>
      <xdr:col>107</xdr:col>
      <xdr:colOff>101600</xdr:colOff>
      <xdr:row>75</xdr:row>
      <xdr:rowOff>116872</xdr:rowOff>
    </xdr:to>
    <xdr:sp macro="" textlink="">
      <xdr:nvSpPr>
        <xdr:cNvPr id="859" name="フローチャート: 判断 858"/>
        <xdr:cNvSpPr/>
      </xdr:nvSpPr>
      <xdr:spPr>
        <a:xfrm>
          <a:off x="20383500" y="128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107999</xdr:rowOff>
    </xdr:from>
    <xdr:ext cx="534377" cy="259045"/>
    <xdr:sp macro="" textlink="">
      <xdr:nvSpPr>
        <xdr:cNvPr id="860" name="テキスト ボックス 859"/>
        <xdr:cNvSpPr txBox="1"/>
      </xdr:nvSpPr>
      <xdr:spPr>
        <a:xfrm>
          <a:off x="20167111" y="1296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130984</xdr:rowOff>
    </xdr:from>
    <xdr:to>
      <xdr:col>102</xdr:col>
      <xdr:colOff>114300</xdr:colOff>
      <xdr:row>71</xdr:row>
      <xdr:rowOff>76359</xdr:rowOff>
    </xdr:to>
    <xdr:cxnSp macro="">
      <xdr:nvCxnSpPr>
        <xdr:cNvPr id="861" name="直線コネクタ 860"/>
        <xdr:cNvCxnSpPr/>
      </xdr:nvCxnSpPr>
      <xdr:spPr>
        <a:xfrm flipV="1">
          <a:off x="18656300" y="12132484"/>
          <a:ext cx="889000" cy="1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8480</xdr:rowOff>
    </xdr:from>
    <xdr:to>
      <xdr:col>102</xdr:col>
      <xdr:colOff>165100</xdr:colOff>
      <xdr:row>75</xdr:row>
      <xdr:rowOff>110080</xdr:rowOff>
    </xdr:to>
    <xdr:sp macro="" textlink="">
      <xdr:nvSpPr>
        <xdr:cNvPr id="862" name="フローチャート: 判断 861"/>
        <xdr:cNvSpPr/>
      </xdr:nvSpPr>
      <xdr:spPr>
        <a:xfrm>
          <a:off x="194945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101207</xdr:rowOff>
    </xdr:from>
    <xdr:ext cx="534377" cy="259045"/>
    <xdr:sp macro="" textlink="">
      <xdr:nvSpPr>
        <xdr:cNvPr id="863" name="テキスト ボックス 862"/>
        <xdr:cNvSpPr txBox="1"/>
      </xdr:nvSpPr>
      <xdr:spPr>
        <a:xfrm>
          <a:off x="19278111" y="1295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4146</xdr:rowOff>
    </xdr:from>
    <xdr:to>
      <xdr:col>98</xdr:col>
      <xdr:colOff>38100</xdr:colOff>
      <xdr:row>75</xdr:row>
      <xdr:rowOff>105746</xdr:rowOff>
    </xdr:to>
    <xdr:sp macro="" textlink="">
      <xdr:nvSpPr>
        <xdr:cNvPr id="864" name="フローチャート: 判断 863"/>
        <xdr:cNvSpPr/>
      </xdr:nvSpPr>
      <xdr:spPr>
        <a:xfrm>
          <a:off x="18605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96873</xdr:rowOff>
    </xdr:from>
    <xdr:ext cx="534377" cy="259045"/>
    <xdr:sp macro="" textlink="">
      <xdr:nvSpPr>
        <xdr:cNvPr id="865" name="テキスト ボックス 864"/>
        <xdr:cNvSpPr txBox="1"/>
      </xdr:nvSpPr>
      <xdr:spPr>
        <a:xfrm>
          <a:off x="18389111" y="1295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102664</xdr:rowOff>
    </xdr:from>
    <xdr:to>
      <xdr:col>116</xdr:col>
      <xdr:colOff>114300</xdr:colOff>
      <xdr:row>73</xdr:row>
      <xdr:rowOff>32814</xdr:rowOff>
    </xdr:to>
    <xdr:sp macro="" textlink="">
      <xdr:nvSpPr>
        <xdr:cNvPr id="871" name="楕円 870"/>
        <xdr:cNvSpPr/>
      </xdr:nvSpPr>
      <xdr:spPr>
        <a:xfrm>
          <a:off x="22110700" y="1244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125541</xdr:rowOff>
    </xdr:from>
    <xdr:ext cx="599010" cy="259045"/>
    <xdr:sp macro="" textlink="">
      <xdr:nvSpPr>
        <xdr:cNvPr id="872" name="繰出金該当値テキスト"/>
        <xdr:cNvSpPr txBox="1"/>
      </xdr:nvSpPr>
      <xdr:spPr>
        <a:xfrm>
          <a:off x="22212300" y="1229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117990</xdr:rowOff>
    </xdr:from>
    <xdr:to>
      <xdr:col>112</xdr:col>
      <xdr:colOff>38100</xdr:colOff>
      <xdr:row>73</xdr:row>
      <xdr:rowOff>48140</xdr:rowOff>
    </xdr:to>
    <xdr:sp macro="" textlink="">
      <xdr:nvSpPr>
        <xdr:cNvPr id="873" name="楕円 872"/>
        <xdr:cNvSpPr/>
      </xdr:nvSpPr>
      <xdr:spPr>
        <a:xfrm>
          <a:off x="21272500" y="1246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64667</xdr:rowOff>
    </xdr:from>
    <xdr:ext cx="599010" cy="259045"/>
    <xdr:sp macro="" textlink="">
      <xdr:nvSpPr>
        <xdr:cNvPr id="874" name="テキスト ボックス 873"/>
        <xdr:cNvSpPr txBox="1"/>
      </xdr:nvSpPr>
      <xdr:spPr>
        <a:xfrm>
          <a:off x="21023795" y="1223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145555</xdr:rowOff>
    </xdr:from>
    <xdr:to>
      <xdr:col>107</xdr:col>
      <xdr:colOff>101600</xdr:colOff>
      <xdr:row>73</xdr:row>
      <xdr:rowOff>75705</xdr:rowOff>
    </xdr:to>
    <xdr:sp macro="" textlink="">
      <xdr:nvSpPr>
        <xdr:cNvPr id="875" name="楕円 874"/>
        <xdr:cNvSpPr/>
      </xdr:nvSpPr>
      <xdr:spPr>
        <a:xfrm>
          <a:off x="20383500" y="124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92232</xdr:rowOff>
    </xdr:from>
    <xdr:ext cx="599010" cy="259045"/>
    <xdr:sp macro="" textlink="">
      <xdr:nvSpPr>
        <xdr:cNvPr id="876" name="テキスト ボックス 875"/>
        <xdr:cNvSpPr txBox="1"/>
      </xdr:nvSpPr>
      <xdr:spPr>
        <a:xfrm>
          <a:off x="20134795" y="12265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80184</xdr:rowOff>
    </xdr:from>
    <xdr:to>
      <xdr:col>102</xdr:col>
      <xdr:colOff>165100</xdr:colOff>
      <xdr:row>71</xdr:row>
      <xdr:rowOff>10334</xdr:rowOff>
    </xdr:to>
    <xdr:sp macro="" textlink="">
      <xdr:nvSpPr>
        <xdr:cNvPr id="877" name="楕円 876"/>
        <xdr:cNvSpPr/>
      </xdr:nvSpPr>
      <xdr:spPr>
        <a:xfrm>
          <a:off x="19494500" y="1208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26861</xdr:rowOff>
    </xdr:from>
    <xdr:ext cx="599010" cy="259045"/>
    <xdr:sp macro="" textlink="">
      <xdr:nvSpPr>
        <xdr:cNvPr id="878" name="テキスト ボックス 877"/>
        <xdr:cNvSpPr txBox="1"/>
      </xdr:nvSpPr>
      <xdr:spPr>
        <a:xfrm>
          <a:off x="19245795" y="118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25559</xdr:rowOff>
    </xdr:from>
    <xdr:to>
      <xdr:col>98</xdr:col>
      <xdr:colOff>38100</xdr:colOff>
      <xdr:row>71</xdr:row>
      <xdr:rowOff>127159</xdr:rowOff>
    </xdr:to>
    <xdr:sp macro="" textlink="">
      <xdr:nvSpPr>
        <xdr:cNvPr id="879" name="楕円 878"/>
        <xdr:cNvSpPr/>
      </xdr:nvSpPr>
      <xdr:spPr>
        <a:xfrm>
          <a:off x="18605500" y="1219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143686</xdr:rowOff>
    </xdr:from>
    <xdr:ext cx="599010" cy="259045"/>
    <xdr:sp macro="" textlink="">
      <xdr:nvSpPr>
        <xdr:cNvPr id="880" name="テキスト ボックス 879"/>
        <xdr:cNvSpPr txBox="1"/>
      </xdr:nvSpPr>
      <xdr:spPr>
        <a:xfrm>
          <a:off x="18356795" y="11973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類似団体の住民一人当たりのコストと比較して人件費、補助費等、災害復旧事業費、繰出金が大きく上回っている。</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人件費は、合併した１町３村の職員を、また一部事務組合の職員を引き継いでいるため、職員数が類似団体と比較して多くなっており、人口一人当たりの決算額が高い数値となっている。職員の計画的な採用により、職員数、職員給与費は着実に減少しているが、引き続き定員適正化に努め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物件費は、近年増加傾向にあったが、平成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30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ついては道の駅天空の郷さんさんの株式会社化を主な原因として減少した。ただしこれは一時的なものであり、指定管理者制度の導入やごみ処理の委託化等において一人当たりの物件費が高くなっているという根本的な要因があるため、次年度以降は再び増加するものと見込まれる。しかし、人件費などの削減が委託等の実施により見込まれるため今後も各事業のトータルバランスを判断していく必要がある。</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災害復旧事業費については、自然災害（台風等）の多発により被害が多くなりコストが上昇している。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繰出金については、国の繰出基準に準じて特別会計及び企業会計へ繰出しを行っているが、この繰出金により特別会計の収支に均衡が保たれている現状であるため、早急な減額は難しいものがある。そのために各特別会計においては効率的かつ安定的な経営に取り組み、年間の繰出金が抑制されるように努める必要がある。特に公営企業に関しては、新公立病院改革プランや経営戦略に基づき、独立採算の原則のもと経営改善を図る必要がある。</a:t>
          </a: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8,340
8,297
583.69
9,411,572
8,414,402
664,400
5,567,436
8,190,222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1524</xdr:rowOff>
    </xdr:from>
    <xdr:to>
      <xdr:col>24</xdr:col>
      <xdr:colOff>62865</xdr:colOff>
      <xdr:row>38</xdr:row>
      <xdr:rowOff>153670</xdr:rowOff>
    </xdr:to>
    <xdr:cxnSp macro="">
      <xdr:nvCxnSpPr>
        <xdr:cNvPr id="56" name="直線コネクタ 55"/>
        <xdr:cNvCxnSpPr/>
      </xdr:nvCxnSpPr>
      <xdr:spPr>
        <a:xfrm flipV="1">
          <a:off x="4633595" y="5316474"/>
          <a:ext cx="1270" cy="135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157497</xdr:rowOff>
    </xdr:from>
    <xdr:ext cx="469744" cy="259045"/>
    <xdr:sp macro="" textlink="">
      <xdr:nvSpPr>
        <xdr:cNvPr id="57" name="議会費最小値テキスト"/>
        <xdr:cNvSpPr txBox="1"/>
      </xdr:nvSpPr>
      <xdr:spPr>
        <a:xfrm>
          <a:off x="4686300" y="66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xdr:cNvCxnSpPr/>
      </xdr:nvCxnSpPr>
      <xdr:spPr>
        <a:xfrm>
          <a:off x="4546600" y="666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119651</xdr:rowOff>
    </xdr:from>
    <xdr:ext cx="534377" cy="259045"/>
    <xdr:sp macro="" textlink="">
      <xdr:nvSpPr>
        <xdr:cNvPr id="59" name="議会費最大値テキスト"/>
        <xdr:cNvSpPr txBox="1"/>
      </xdr:nvSpPr>
      <xdr:spPr>
        <a:xfrm>
          <a:off x="4686300" y="50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1524</xdr:rowOff>
    </xdr:from>
    <xdr:to>
      <xdr:col>24</xdr:col>
      <xdr:colOff>152400</xdr:colOff>
      <xdr:row>31</xdr:row>
      <xdr:rowOff>1524</xdr:rowOff>
    </xdr:to>
    <xdr:cxnSp macro="">
      <xdr:nvCxnSpPr>
        <xdr:cNvPr id="60" name="直線コネクタ 59"/>
        <xdr:cNvCxnSpPr/>
      </xdr:nvCxnSpPr>
      <xdr:spPr>
        <a:xfrm>
          <a:off x="4546600" y="531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16002</xdr:rowOff>
    </xdr:from>
    <xdr:to>
      <xdr:col>24</xdr:col>
      <xdr:colOff>63500</xdr:colOff>
      <xdr:row>37</xdr:row>
      <xdr:rowOff>34925</xdr:rowOff>
    </xdr:to>
    <xdr:cxnSp macro="">
      <xdr:nvCxnSpPr>
        <xdr:cNvPr id="61" name="直線コネクタ 60"/>
        <xdr:cNvCxnSpPr/>
      </xdr:nvCxnSpPr>
      <xdr:spPr>
        <a:xfrm flipV="1">
          <a:off x="3797300" y="6359652"/>
          <a:ext cx="8382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2" name="議会費平均値テキスト"/>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3" name="フローチャート: 判断 62"/>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34925</xdr:rowOff>
    </xdr:from>
    <xdr:to>
      <xdr:col>19</xdr:col>
      <xdr:colOff>177800</xdr:colOff>
      <xdr:row>37</xdr:row>
      <xdr:rowOff>51816</xdr:rowOff>
    </xdr:to>
    <xdr:cxnSp macro="">
      <xdr:nvCxnSpPr>
        <xdr:cNvPr id="64" name="直線コネクタ 63"/>
        <xdr:cNvCxnSpPr/>
      </xdr:nvCxnSpPr>
      <xdr:spPr>
        <a:xfrm flipV="1">
          <a:off x="2908300" y="6378575"/>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111506</xdr:rowOff>
    </xdr:from>
    <xdr:to>
      <xdr:col>20</xdr:col>
      <xdr:colOff>38100</xdr:colOff>
      <xdr:row>36</xdr:row>
      <xdr:rowOff>41656</xdr:rowOff>
    </xdr:to>
    <xdr:sp macro="" textlink="">
      <xdr:nvSpPr>
        <xdr:cNvPr id="65" name="フローチャート: 判断 64"/>
        <xdr:cNvSpPr/>
      </xdr:nvSpPr>
      <xdr:spPr>
        <a:xfrm>
          <a:off x="3746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58183</xdr:rowOff>
    </xdr:from>
    <xdr:ext cx="534377" cy="259045"/>
    <xdr:sp macro="" textlink="">
      <xdr:nvSpPr>
        <xdr:cNvPr id="66" name="テキスト ボックス 65"/>
        <xdr:cNvSpPr txBox="1"/>
      </xdr:nvSpPr>
      <xdr:spPr>
        <a:xfrm>
          <a:off x="3530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3048</xdr:rowOff>
    </xdr:from>
    <xdr:to>
      <xdr:col>15</xdr:col>
      <xdr:colOff>50800</xdr:colOff>
      <xdr:row>37</xdr:row>
      <xdr:rowOff>51816</xdr:rowOff>
    </xdr:to>
    <xdr:cxnSp macro="">
      <xdr:nvCxnSpPr>
        <xdr:cNvPr id="67" name="直線コネクタ 66"/>
        <xdr:cNvCxnSpPr/>
      </xdr:nvCxnSpPr>
      <xdr:spPr>
        <a:xfrm>
          <a:off x="2019300" y="6346698"/>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140970</xdr:rowOff>
    </xdr:from>
    <xdr:to>
      <xdr:col>15</xdr:col>
      <xdr:colOff>101600</xdr:colOff>
      <xdr:row>36</xdr:row>
      <xdr:rowOff>71120</xdr:rowOff>
    </xdr:to>
    <xdr:sp macro="" textlink="">
      <xdr:nvSpPr>
        <xdr:cNvPr id="68" name="フローチャート: 判断 67"/>
        <xdr:cNvSpPr/>
      </xdr:nvSpPr>
      <xdr:spPr>
        <a:xfrm>
          <a:off x="2857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87647</xdr:rowOff>
    </xdr:from>
    <xdr:ext cx="534377" cy="259045"/>
    <xdr:sp macro="" textlink="">
      <xdr:nvSpPr>
        <xdr:cNvPr id="69" name="テキスト ボックス 68"/>
        <xdr:cNvSpPr txBox="1"/>
      </xdr:nvSpPr>
      <xdr:spPr>
        <a:xfrm>
          <a:off x="2641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3048</xdr:rowOff>
    </xdr:from>
    <xdr:to>
      <xdr:col>10</xdr:col>
      <xdr:colOff>114300</xdr:colOff>
      <xdr:row>37</xdr:row>
      <xdr:rowOff>15875</xdr:rowOff>
    </xdr:to>
    <xdr:cxnSp macro="">
      <xdr:nvCxnSpPr>
        <xdr:cNvPr id="70" name="直線コネクタ 69"/>
        <xdr:cNvCxnSpPr/>
      </xdr:nvCxnSpPr>
      <xdr:spPr>
        <a:xfrm flipV="1">
          <a:off x="1130300" y="6346698"/>
          <a:ext cx="8890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56261</xdr:rowOff>
    </xdr:from>
    <xdr:to>
      <xdr:col>10</xdr:col>
      <xdr:colOff>165100</xdr:colOff>
      <xdr:row>35</xdr:row>
      <xdr:rowOff>157861</xdr:rowOff>
    </xdr:to>
    <xdr:sp macro="" textlink="">
      <xdr:nvSpPr>
        <xdr:cNvPr id="71" name="フローチャート: 判断 70"/>
        <xdr:cNvSpPr/>
      </xdr:nvSpPr>
      <xdr:spPr>
        <a:xfrm>
          <a:off x="1968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2938</xdr:rowOff>
    </xdr:from>
    <xdr:ext cx="534377" cy="259045"/>
    <xdr:sp macro="" textlink="">
      <xdr:nvSpPr>
        <xdr:cNvPr id="72" name="テキスト ボックス 71"/>
        <xdr:cNvSpPr txBox="1"/>
      </xdr:nvSpPr>
      <xdr:spPr>
        <a:xfrm>
          <a:off x="1752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44323</xdr:rowOff>
    </xdr:from>
    <xdr:to>
      <xdr:col>6</xdr:col>
      <xdr:colOff>38100</xdr:colOff>
      <xdr:row>35</xdr:row>
      <xdr:rowOff>145923</xdr:rowOff>
    </xdr:to>
    <xdr:sp macro="" textlink="">
      <xdr:nvSpPr>
        <xdr:cNvPr id="73" name="フローチャート: 判断 72"/>
        <xdr:cNvSpPr/>
      </xdr:nvSpPr>
      <xdr:spPr>
        <a:xfrm>
          <a:off x="1079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162450</xdr:rowOff>
    </xdr:from>
    <xdr:ext cx="534377" cy="259045"/>
    <xdr:sp macro="" textlink="">
      <xdr:nvSpPr>
        <xdr:cNvPr id="74" name="テキスト ボックス 73"/>
        <xdr:cNvSpPr txBox="1"/>
      </xdr:nvSpPr>
      <xdr:spPr>
        <a:xfrm>
          <a:off x="863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136652</xdr:rowOff>
    </xdr:from>
    <xdr:to>
      <xdr:col>24</xdr:col>
      <xdr:colOff>114300</xdr:colOff>
      <xdr:row>37</xdr:row>
      <xdr:rowOff>66802</xdr:rowOff>
    </xdr:to>
    <xdr:sp macro="" textlink="">
      <xdr:nvSpPr>
        <xdr:cNvPr id="80" name="楕円 79"/>
        <xdr:cNvSpPr/>
      </xdr:nvSpPr>
      <xdr:spPr>
        <a:xfrm>
          <a:off x="4584700" y="630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115079</xdr:rowOff>
    </xdr:from>
    <xdr:ext cx="469744" cy="259045"/>
    <xdr:sp macro="" textlink="">
      <xdr:nvSpPr>
        <xdr:cNvPr id="81" name="議会費該当値テキスト"/>
        <xdr:cNvSpPr txBox="1"/>
      </xdr:nvSpPr>
      <xdr:spPr>
        <a:xfrm>
          <a:off x="4686300" y="628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155575</xdr:rowOff>
    </xdr:from>
    <xdr:to>
      <xdr:col>20</xdr:col>
      <xdr:colOff>38100</xdr:colOff>
      <xdr:row>37</xdr:row>
      <xdr:rowOff>85725</xdr:rowOff>
    </xdr:to>
    <xdr:sp macro="" textlink="">
      <xdr:nvSpPr>
        <xdr:cNvPr id="82" name="楕円 81"/>
        <xdr:cNvSpPr/>
      </xdr:nvSpPr>
      <xdr:spPr>
        <a:xfrm>
          <a:off x="3746500" y="632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76852</xdr:rowOff>
    </xdr:from>
    <xdr:ext cx="469744" cy="259045"/>
    <xdr:sp macro="" textlink="">
      <xdr:nvSpPr>
        <xdr:cNvPr id="83" name="テキスト ボックス 82"/>
        <xdr:cNvSpPr txBox="1"/>
      </xdr:nvSpPr>
      <xdr:spPr>
        <a:xfrm>
          <a:off x="3562428" y="642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1016</xdr:rowOff>
    </xdr:from>
    <xdr:to>
      <xdr:col>15</xdr:col>
      <xdr:colOff>101600</xdr:colOff>
      <xdr:row>37</xdr:row>
      <xdr:rowOff>102616</xdr:rowOff>
    </xdr:to>
    <xdr:sp macro="" textlink="">
      <xdr:nvSpPr>
        <xdr:cNvPr id="84" name="楕円 83"/>
        <xdr:cNvSpPr/>
      </xdr:nvSpPr>
      <xdr:spPr>
        <a:xfrm>
          <a:off x="2857500" y="634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93743</xdr:rowOff>
    </xdr:from>
    <xdr:ext cx="469744" cy="259045"/>
    <xdr:sp macro="" textlink="">
      <xdr:nvSpPr>
        <xdr:cNvPr id="85" name="テキスト ボックス 84"/>
        <xdr:cNvSpPr txBox="1"/>
      </xdr:nvSpPr>
      <xdr:spPr>
        <a:xfrm>
          <a:off x="2673428" y="643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123698</xdr:rowOff>
    </xdr:from>
    <xdr:to>
      <xdr:col>10</xdr:col>
      <xdr:colOff>165100</xdr:colOff>
      <xdr:row>37</xdr:row>
      <xdr:rowOff>53848</xdr:rowOff>
    </xdr:to>
    <xdr:sp macro="" textlink="">
      <xdr:nvSpPr>
        <xdr:cNvPr id="86" name="楕円 85"/>
        <xdr:cNvSpPr/>
      </xdr:nvSpPr>
      <xdr:spPr>
        <a:xfrm>
          <a:off x="1968500" y="62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44975</xdr:rowOff>
    </xdr:from>
    <xdr:ext cx="469744" cy="259045"/>
    <xdr:sp macro="" textlink="">
      <xdr:nvSpPr>
        <xdr:cNvPr id="87" name="テキスト ボックス 86"/>
        <xdr:cNvSpPr txBox="1"/>
      </xdr:nvSpPr>
      <xdr:spPr>
        <a:xfrm>
          <a:off x="1784428" y="638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136525</xdr:rowOff>
    </xdr:from>
    <xdr:to>
      <xdr:col>6</xdr:col>
      <xdr:colOff>38100</xdr:colOff>
      <xdr:row>37</xdr:row>
      <xdr:rowOff>66675</xdr:rowOff>
    </xdr:to>
    <xdr:sp macro="" textlink="">
      <xdr:nvSpPr>
        <xdr:cNvPr id="88" name="楕円 87"/>
        <xdr:cNvSpPr/>
      </xdr:nvSpPr>
      <xdr:spPr>
        <a:xfrm>
          <a:off x="1079500" y="63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57802</xdr:rowOff>
    </xdr:from>
    <xdr:ext cx="469744" cy="259045"/>
    <xdr:sp macro="" textlink="">
      <xdr:nvSpPr>
        <xdr:cNvPr id="89" name="テキスト ボックス 88"/>
        <xdr:cNvSpPr txBox="1"/>
      </xdr:nvSpPr>
      <xdr:spPr>
        <a:xfrm>
          <a:off x="895428"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86201</xdr:rowOff>
    </xdr:from>
    <xdr:to>
      <xdr:col>24</xdr:col>
      <xdr:colOff>62865</xdr:colOff>
      <xdr:row>58</xdr:row>
      <xdr:rowOff>63664</xdr:rowOff>
    </xdr:to>
    <xdr:cxnSp macro="">
      <xdr:nvCxnSpPr>
        <xdr:cNvPr id="115" name="直線コネクタ 114"/>
        <xdr:cNvCxnSpPr/>
      </xdr:nvCxnSpPr>
      <xdr:spPr>
        <a:xfrm flipV="1">
          <a:off x="4633595" y="8487251"/>
          <a:ext cx="1270" cy="1520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67491</xdr:rowOff>
    </xdr:from>
    <xdr:ext cx="534377" cy="259045"/>
    <xdr:sp macro="" textlink="">
      <xdr:nvSpPr>
        <xdr:cNvPr id="116" name="総務費最小値テキスト"/>
        <xdr:cNvSpPr txBox="1"/>
      </xdr:nvSpPr>
      <xdr:spPr>
        <a:xfrm>
          <a:off x="4686300" y="100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63664</xdr:rowOff>
    </xdr:from>
    <xdr:to>
      <xdr:col>24</xdr:col>
      <xdr:colOff>152400</xdr:colOff>
      <xdr:row>58</xdr:row>
      <xdr:rowOff>63664</xdr:rowOff>
    </xdr:to>
    <xdr:cxnSp macro="">
      <xdr:nvCxnSpPr>
        <xdr:cNvPr id="117" name="直線コネクタ 116"/>
        <xdr:cNvCxnSpPr/>
      </xdr:nvCxnSpPr>
      <xdr:spPr>
        <a:xfrm>
          <a:off x="4546600" y="10007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32878</xdr:rowOff>
    </xdr:from>
    <xdr:ext cx="599010" cy="259045"/>
    <xdr:sp macro="" textlink="">
      <xdr:nvSpPr>
        <xdr:cNvPr id="118" name="総務費最大値テキスト"/>
        <xdr:cNvSpPr txBox="1"/>
      </xdr:nvSpPr>
      <xdr:spPr>
        <a:xfrm>
          <a:off x="4686300" y="826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86201</xdr:rowOff>
    </xdr:from>
    <xdr:to>
      <xdr:col>24</xdr:col>
      <xdr:colOff>152400</xdr:colOff>
      <xdr:row>49</xdr:row>
      <xdr:rowOff>86201</xdr:rowOff>
    </xdr:to>
    <xdr:cxnSp macro="">
      <xdr:nvCxnSpPr>
        <xdr:cNvPr id="119" name="直線コネクタ 118"/>
        <xdr:cNvCxnSpPr/>
      </xdr:nvCxnSpPr>
      <xdr:spPr>
        <a:xfrm>
          <a:off x="4546600" y="848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61937</xdr:rowOff>
    </xdr:from>
    <xdr:to>
      <xdr:col>24</xdr:col>
      <xdr:colOff>63500</xdr:colOff>
      <xdr:row>56</xdr:row>
      <xdr:rowOff>135478</xdr:rowOff>
    </xdr:to>
    <xdr:cxnSp macro="">
      <xdr:nvCxnSpPr>
        <xdr:cNvPr id="120" name="直線コネクタ 119"/>
        <xdr:cNvCxnSpPr/>
      </xdr:nvCxnSpPr>
      <xdr:spPr>
        <a:xfrm>
          <a:off x="3797300" y="9491687"/>
          <a:ext cx="838200" cy="24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166507</xdr:rowOff>
    </xdr:from>
    <xdr:ext cx="599010" cy="259045"/>
    <xdr:sp macro="" textlink="">
      <xdr:nvSpPr>
        <xdr:cNvPr id="121" name="総務費平均値テキスト"/>
        <xdr:cNvSpPr txBox="1"/>
      </xdr:nvSpPr>
      <xdr:spPr>
        <a:xfrm>
          <a:off x="4686300" y="9424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143630</xdr:rowOff>
    </xdr:from>
    <xdr:to>
      <xdr:col>24</xdr:col>
      <xdr:colOff>114300</xdr:colOff>
      <xdr:row>56</xdr:row>
      <xdr:rowOff>73780</xdr:rowOff>
    </xdr:to>
    <xdr:sp macro="" textlink="">
      <xdr:nvSpPr>
        <xdr:cNvPr id="122" name="フローチャート: 判断 121"/>
        <xdr:cNvSpPr/>
      </xdr:nvSpPr>
      <xdr:spPr>
        <a:xfrm>
          <a:off x="4584700" y="957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61937</xdr:rowOff>
    </xdr:from>
    <xdr:to>
      <xdr:col>19</xdr:col>
      <xdr:colOff>177800</xdr:colOff>
      <xdr:row>57</xdr:row>
      <xdr:rowOff>22409</xdr:rowOff>
    </xdr:to>
    <xdr:cxnSp macro="">
      <xdr:nvCxnSpPr>
        <xdr:cNvPr id="123" name="直線コネクタ 122"/>
        <xdr:cNvCxnSpPr/>
      </xdr:nvCxnSpPr>
      <xdr:spPr>
        <a:xfrm flipV="1">
          <a:off x="2908300" y="9491687"/>
          <a:ext cx="889000" cy="30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153588</xdr:rowOff>
    </xdr:from>
    <xdr:to>
      <xdr:col>20</xdr:col>
      <xdr:colOff>38100</xdr:colOff>
      <xdr:row>56</xdr:row>
      <xdr:rowOff>83738</xdr:rowOff>
    </xdr:to>
    <xdr:sp macro="" textlink="">
      <xdr:nvSpPr>
        <xdr:cNvPr id="124" name="フローチャート: 判断 123"/>
        <xdr:cNvSpPr/>
      </xdr:nvSpPr>
      <xdr:spPr>
        <a:xfrm>
          <a:off x="3746500" y="958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74865</xdr:rowOff>
    </xdr:from>
    <xdr:ext cx="599010" cy="259045"/>
    <xdr:sp macro="" textlink="">
      <xdr:nvSpPr>
        <xdr:cNvPr id="125" name="テキスト ボックス 124"/>
        <xdr:cNvSpPr txBox="1"/>
      </xdr:nvSpPr>
      <xdr:spPr>
        <a:xfrm>
          <a:off x="3497795" y="967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137035</xdr:rowOff>
    </xdr:from>
    <xdr:to>
      <xdr:col>15</xdr:col>
      <xdr:colOff>50800</xdr:colOff>
      <xdr:row>57</xdr:row>
      <xdr:rowOff>22409</xdr:rowOff>
    </xdr:to>
    <xdr:cxnSp macro="">
      <xdr:nvCxnSpPr>
        <xdr:cNvPr id="126" name="直線コネクタ 125"/>
        <xdr:cNvCxnSpPr/>
      </xdr:nvCxnSpPr>
      <xdr:spPr>
        <a:xfrm>
          <a:off x="2019300" y="9738235"/>
          <a:ext cx="889000" cy="5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2515</xdr:rowOff>
    </xdr:from>
    <xdr:to>
      <xdr:col>15</xdr:col>
      <xdr:colOff>101600</xdr:colOff>
      <xdr:row>56</xdr:row>
      <xdr:rowOff>104115</xdr:rowOff>
    </xdr:to>
    <xdr:sp macro="" textlink="">
      <xdr:nvSpPr>
        <xdr:cNvPr id="127" name="フローチャート: 判断 126"/>
        <xdr:cNvSpPr/>
      </xdr:nvSpPr>
      <xdr:spPr>
        <a:xfrm>
          <a:off x="28575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120642</xdr:rowOff>
    </xdr:from>
    <xdr:ext cx="599010" cy="259045"/>
    <xdr:sp macro="" textlink="">
      <xdr:nvSpPr>
        <xdr:cNvPr id="128" name="テキスト ボックス 127"/>
        <xdr:cNvSpPr txBox="1"/>
      </xdr:nvSpPr>
      <xdr:spPr>
        <a:xfrm>
          <a:off x="2608795" y="93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92945</xdr:rowOff>
    </xdr:from>
    <xdr:to>
      <xdr:col>10</xdr:col>
      <xdr:colOff>114300</xdr:colOff>
      <xdr:row>56</xdr:row>
      <xdr:rowOff>137035</xdr:rowOff>
    </xdr:to>
    <xdr:cxnSp macro="">
      <xdr:nvCxnSpPr>
        <xdr:cNvPr id="129" name="直線コネクタ 128"/>
        <xdr:cNvCxnSpPr/>
      </xdr:nvCxnSpPr>
      <xdr:spPr>
        <a:xfrm>
          <a:off x="1130300" y="9694145"/>
          <a:ext cx="889000" cy="4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18269</xdr:rowOff>
    </xdr:from>
    <xdr:to>
      <xdr:col>10</xdr:col>
      <xdr:colOff>165100</xdr:colOff>
      <xdr:row>56</xdr:row>
      <xdr:rowOff>119869</xdr:rowOff>
    </xdr:to>
    <xdr:sp macro="" textlink="">
      <xdr:nvSpPr>
        <xdr:cNvPr id="130" name="フローチャート: 判断 129"/>
        <xdr:cNvSpPr/>
      </xdr:nvSpPr>
      <xdr:spPr>
        <a:xfrm>
          <a:off x="1968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136396</xdr:rowOff>
    </xdr:from>
    <xdr:ext cx="599010" cy="259045"/>
    <xdr:sp macro="" textlink="">
      <xdr:nvSpPr>
        <xdr:cNvPr id="131" name="テキスト ボックス 130"/>
        <xdr:cNvSpPr txBox="1"/>
      </xdr:nvSpPr>
      <xdr:spPr>
        <a:xfrm>
          <a:off x="1719795" y="939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62536</xdr:rowOff>
    </xdr:from>
    <xdr:to>
      <xdr:col>6</xdr:col>
      <xdr:colOff>38100</xdr:colOff>
      <xdr:row>56</xdr:row>
      <xdr:rowOff>164136</xdr:rowOff>
    </xdr:to>
    <xdr:sp macro="" textlink="">
      <xdr:nvSpPr>
        <xdr:cNvPr id="132" name="フローチャート: 判断 131"/>
        <xdr:cNvSpPr/>
      </xdr:nvSpPr>
      <xdr:spPr>
        <a:xfrm>
          <a:off x="1079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155263</xdr:rowOff>
    </xdr:from>
    <xdr:ext cx="599010" cy="259045"/>
    <xdr:sp macro="" textlink="">
      <xdr:nvSpPr>
        <xdr:cNvPr id="133" name="テキスト ボックス 132"/>
        <xdr:cNvSpPr txBox="1"/>
      </xdr:nvSpPr>
      <xdr:spPr>
        <a:xfrm>
          <a:off x="830795" y="975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84678</xdr:rowOff>
    </xdr:from>
    <xdr:to>
      <xdr:col>24</xdr:col>
      <xdr:colOff>114300</xdr:colOff>
      <xdr:row>57</xdr:row>
      <xdr:rowOff>14828</xdr:rowOff>
    </xdr:to>
    <xdr:sp macro="" textlink="">
      <xdr:nvSpPr>
        <xdr:cNvPr id="139" name="楕円 138"/>
        <xdr:cNvSpPr/>
      </xdr:nvSpPr>
      <xdr:spPr>
        <a:xfrm>
          <a:off x="4584700" y="968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63105</xdr:rowOff>
    </xdr:from>
    <xdr:ext cx="599010" cy="259045"/>
    <xdr:sp macro="" textlink="">
      <xdr:nvSpPr>
        <xdr:cNvPr id="140" name="総務費該当値テキスト"/>
        <xdr:cNvSpPr txBox="1"/>
      </xdr:nvSpPr>
      <xdr:spPr>
        <a:xfrm>
          <a:off x="4686300" y="966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11137</xdr:rowOff>
    </xdr:from>
    <xdr:to>
      <xdr:col>20</xdr:col>
      <xdr:colOff>38100</xdr:colOff>
      <xdr:row>55</xdr:row>
      <xdr:rowOff>112737</xdr:rowOff>
    </xdr:to>
    <xdr:sp macro="" textlink="">
      <xdr:nvSpPr>
        <xdr:cNvPr id="141" name="楕円 140"/>
        <xdr:cNvSpPr/>
      </xdr:nvSpPr>
      <xdr:spPr>
        <a:xfrm>
          <a:off x="3746500" y="944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129264</xdr:rowOff>
    </xdr:from>
    <xdr:ext cx="599010" cy="259045"/>
    <xdr:sp macro="" textlink="">
      <xdr:nvSpPr>
        <xdr:cNvPr id="142" name="テキスト ボックス 141"/>
        <xdr:cNvSpPr txBox="1"/>
      </xdr:nvSpPr>
      <xdr:spPr>
        <a:xfrm>
          <a:off x="3497795" y="9216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143059</xdr:rowOff>
    </xdr:from>
    <xdr:to>
      <xdr:col>15</xdr:col>
      <xdr:colOff>101600</xdr:colOff>
      <xdr:row>57</xdr:row>
      <xdr:rowOff>73209</xdr:rowOff>
    </xdr:to>
    <xdr:sp macro="" textlink="">
      <xdr:nvSpPr>
        <xdr:cNvPr id="143" name="楕円 142"/>
        <xdr:cNvSpPr/>
      </xdr:nvSpPr>
      <xdr:spPr>
        <a:xfrm>
          <a:off x="2857500" y="974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64336</xdr:rowOff>
    </xdr:from>
    <xdr:ext cx="599010" cy="259045"/>
    <xdr:sp macro="" textlink="">
      <xdr:nvSpPr>
        <xdr:cNvPr id="144" name="テキスト ボックス 143"/>
        <xdr:cNvSpPr txBox="1"/>
      </xdr:nvSpPr>
      <xdr:spPr>
        <a:xfrm>
          <a:off x="2608795" y="9836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86235</xdr:rowOff>
    </xdr:from>
    <xdr:to>
      <xdr:col>10</xdr:col>
      <xdr:colOff>165100</xdr:colOff>
      <xdr:row>57</xdr:row>
      <xdr:rowOff>16385</xdr:rowOff>
    </xdr:to>
    <xdr:sp macro="" textlink="">
      <xdr:nvSpPr>
        <xdr:cNvPr id="145" name="楕円 144"/>
        <xdr:cNvSpPr/>
      </xdr:nvSpPr>
      <xdr:spPr>
        <a:xfrm>
          <a:off x="1968500" y="968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7512</xdr:rowOff>
    </xdr:from>
    <xdr:ext cx="599010" cy="259045"/>
    <xdr:sp macro="" textlink="">
      <xdr:nvSpPr>
        <xdr:cNvPr id="146" name="テキスト ボックス 145"/>
        <xdr:cNvSpPr txBox="1"/>
      </xdr:nvSpPr>
      <xdr:spPr>
        <a:xfrm>
          <a:off x="1719795" y="978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42145</xdr:rowOff>
    </xdr:from>
    <xdr:to>
      <xdr:col>6</xdr:col>
      <xdr:colOff>38100</xdr:colOff>
      <xdr:row>56</xdr:row>
      <xdr:rowOff>143745</xdr:rowOff>
    </xdr:to>
    <xdr:sp macro="" textlink="">
      <xdr:nvSpPr>
        <xdr:cNvPr id="147" name="楕円 146"/>
        <xdr:cNvSpPr/>
      </xdr:nvSpPr>
      <xdr:spPr>
        <a:xfrm>
          <a:off x="1079500" y="96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160272</xdr:rowOff>
    </xdr:from>
    <xdr:ext cx="599010" cy="259045"/>
    <xdr:sp macro="" textlink="">
      <xdr:nvSpPr>
        <xdr:cNvPr id="148" name="テキスト ボックス 147"/>
        <xdr:cNvSpPr txBox="1"/>
      </xdr:nvSpPr>
      <xdr:spPr>
        <a:xfrm>
          <a:off x="830795" y="941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10513</xdr:rowOff>
    </xdr:from>
    <xdr:to>
      <xdr:col>24</xdr:col>
      <xdr:colOff>62865</xdr:colOff>
      <xdr:row>77</xdr:row>
      <xdr:rowOff>164331</xdr:rowOff>
    </xdr:to>
    <xdr:cxnSp macro="">
      <xdr:nvCxnSpPr>
        <xdr:cNvPr id="169" name="直線コネクタ 168"/>
        <xdr:cNvCxnSpPr/>
      </xdr:nvCxnSpPr>
      <xdr:spPr>
        <a:xfrm flipV="1">
          <a:off x="4633595" y="12183463"/>
          <a:ext cx="1270" cy="118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168158</xdr:rowOff>
    </xdr:from>
    <xdr:ext cx="599010" cy="259045"/>
    <xdr:sp macro="" textlink="">
      <xdr:nvSpPr>
        <xdr:cNvPr id="170" name="民生費最小値テキスト"/>
        <xdr:cNvSpPr txBox="1"/>
      </xdr:nvSpPr>
      <xdr:spPr>
        <a:xfrm>
          <a:off x="4686300" y="1336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164331</xdr:rowOff>
    </xdr:from>
    <xdr:to>
      <xdr:col>24</xdr:col>
      <xdr:colOff>152400</xdr:colOff>
      <xdr:row>77</xdr:row>
      <xdr:rowOff>164331</xdr:rowOff>
    </xdr:to>
    <xdr:cxnSp macro="">
      <xdr:nvCxnSpPr>
        <xdr:cNvPr id="171" name="直線コネクタ 170"/>
        <xdr:cNvCxnSpPr/>
      </xdr:nvCxnSpPr>
      <xdr:spPr>
        <a:xfrm>
          <a:off x="4546600" y="1336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128640</xdr:rowOff>
    </xdr:from>
    <xdr:ext cx="599010" cy="259045"/>
    <xdr:sp macro="" textlink="">
      <xdr:nvSpPr>
        <xdr:cNvPr id="172" name="民生費最大値テキスト"/>
        <xdr:cNvSpPr txBox="1"/>
      </xdr:nvSpPr>
      <xdr:spPr>
        <a:xfrm>
          <a:off x="4686300" y="119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312,605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10513</xdr:rowOff>
    </xdr:from>
    <xdr:to>
      <xdr:col>24</xdr:col>
      <xdr:colOff>152400</xdr:colOff>
      <xdr:row>71</xdr:row>
      <xdr:rowOff>10513</xdr:rowOff>
    </xdr:to>
    <xdr:cxnSp macro="">
      <xdr:nvCxnSpPr>
        <xdr:cNvPr id="173" name="直線コネクタ 172"/>
        <xdr:cNvCxnSpPr/>
      </xdr:nvCxnSpPr>
      <xdr:spPr>
        <a:xfrm>
          <a:off x="4546600" y="1218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74778</xdr:rowOff>
    </xdr:from>
    <xdr:to>
      <xdr:col>24</xdr:col>
      <xdr:colOff>63500</xdr:colOff>
      <xdr:row>74</xdr:row>
      <xdr:rowOff>109827</xdr:rowOff>
    </xdr:to>
    <xdr:cxnSp macro="">
      <xdr:nvCxnSpPr>
        <xdr:cNvPr id="174" name="直線コネクタ 173"/>
        <xdr:cNvCxnSpPr/>
      </xdr:nvCxnSpPr>
      <xdr:spPr>
        <a:xfrm>
          <a:off x="3797300" y="12762078"/>
          <a:ext cx="838200" cy="3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140010</xdr:rowOff>
    </xdr:from>
    <xdr:ext cx="599010" cy="259045"/>
    <xdr:sp macro="" textlink="">
      <xdr:nvSpPr>
        <xdr:cNvPr id="175" name="民生費平均値テキスト"/>
        <xdr:cNvSpPr txBox="1"/>
      </xdr:nvSpPr>
      <xdr:spPr>
        <a:xfrm>
          <a:off x="4686300" y="12827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161583</xdr:rowOff>
    </xdr:from>
    <xdr:to>
      <xdr:col>24</xdr:col>
      <xdr:colOff>114300</xdr:colOff>
      <xdr:row>75</xdr:row>
      <xdr:rowOff>91733</xdr:rowOff>
    </xdr:to>
    <xdr:sp macro="" textlink="">
      <xdr:nvSpPr>
        <xdr:cNvPr id="176" name="フローチャート: 判断 175"/>
        <xdr:cNvSpPr/>
      </xdr:nvSpPr>
      <xdr:spPr>
        <a:xfrm>
          <a:off x="4584700" y="1284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74778</xdr:rowOff>
    </xdr:from>
    <xdr:to>
      <xdr:col>19</xdr:col>
      <xdr:colOff>177800</xdr:colOff>
      <xdr:row>74</xdr:row>
      <xdr:rowOff>91688</xdr:rowOff>
    </xdr:to>
    <xdr:cxnSp macro="">
      <xdr:nvCxnSpPr>
        <xdr:cNvPr id="177" name="直線コネクタ 176"/>
        <xdr:cNvCxnSpPr/>
      </xdr:nvCxnSpPr>
      <xdr:spPr>
        <a:xfrm flipV="1">
          <a:off x="2908300" y="12762078"/>
          <a:ext cx="889000" cy="1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139278</xdr:rowOff>
    </xdr:from>
    <xdr:to>
      <xdr:col>20</xdr:col>
      <xdr:colOff>38100</xdr:colOff>
      <xdr:row>75</xdr:row>
      <xdr:rowOff>69428</xdr:rowOff>
    </xdr:to>
    <xdr:sp macro="" textlink="">
      <xdr:nvSpPr>
        <xdr:cNvPr id="178" name="フローチャート: 判断 177"/>
        <xdr:cNvSpPr/>
      </xdr:nvSpPr>
      <xdr:spPr>
        <a:xfrm>
          <a:off x="3746500" y="128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60555</xdr:rowOff>
    </xdr:from>
    <xdr:ext cx="599010" cy="259045"/>
    <xdr:sp macro="" textlink="">
      <xdr:nvSpPr>
        <xdr:cNvPr id="179" name="テキスト ボックス 178"/>
        <xdr:cNvSpPr txBox="1"/>
      </xdr:nvSpPr>
      <xdr:spPr>
        <a:xfrm>
          <a:off x="3497795" y="1291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91688</xdr:rowOff>
    </xdr:from>
    <xdr:to>
      <xdr:col>15</xdr:col>
      <xdr:colOff>50800</xdr:colOff>
      <xdr:row>74</xdr:row>
      <xdr:rowOff>152793</xdr:rowOff>
    </xdr:to>
    <xdr:cxnSp macro="">
      <xdr:nvCxnSpPr>
        <xdr:cNvPr id="180" name="直線コネクタ 179"/>
        <xdr:cNvCxnSpPr/>
      </xdr:nvCxnSpPr>
      <xdr:spPr>
        <a:xfrm flipV="1">
          <a:off x="2019300" y="12778988"/>
          <a:ext cx="889000" cy="6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13753</xdr:rowOff>
    </xdr:from>
    <xdr:to>
      <xdr:col>15</xdr:col>
      <xdr:colOff>101600</xdr:colOff>
      <xdr:row>75</xdr:row>
      <xdr:rowOff>115353</xdr:rowOff>
    </xdr:to>
    <xdr:sp macro="" textlink="">
      <xdr:nvSpPr>
        <xdr:cNvPr id="181" name="フローチャート: 判断 180"/>
        <xdr:cNvSpPr/>
      </xdr:nvSpPr>
      <xdr:spPr>
        <a:xfrm>
          <a:off x="2857500" y="1287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106480</xdr:rowOff>
    </xdr:from>
    <xdr:ext cx="599010" cy="259045"/>
    <xdr:sp macro="" textlink="">
      <xdr:nvSpPr>
        <xdr:cNvPr id="182" name="テキスト ボックス 181"/>
        <xdr:cNvSpPr txBox="1"/>
      </xdr:nvSpPr>
      <xdr:spPr>
        <a:xfrm>
          <a:off x="2608795" y="1296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152793</xdr:rowOff>
    </xdr:from>
    <xdr:to>
      <xdr:col>10</xdr:col>
      <xdr:colOff>114300</xdr:colOff>
      <xdr:row>75</xdr:row>
      <xdr:rowOff>14233</xdr:rowOff>
    </xdr:to>
    <xdr:cxnSp macro="">
      <xdr:nvCxnSpPr>
        <xdr:cNvPr id="183" name="直線コネクタ 182"/>
        <xdr:cNvCxnSpPr/>
      </xdr:nvCxnSpPr>
      <xdr:spPr>
        <a:xfrm flipV="1">
          <a:off x="1130300" y="12840093"/>
          <a:ext cx="889000" cy="3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75407</xdr:rowOff>
    </xdr:from>
    <xdr:to>
      <xdr:col>10</xdr:col>
      <xdr:colOff>165100</xdr:colOff>
      <xdr:row>76</xdr:row>
      <xdr:rowOff>5556</xdr:rowOff>
    </xdr:to>
    <xdr:sp macro="" textlink="">
      <xdr:nvSpPr>
        <xdr:cNvPr id="184" name="フローチャート: 判断 183"/>
        <xdr:cNvSpPr/>
      </xdr:nvSpPr>
      <xdr:spPr>
        <a:xfrm>
          <a:off x="1968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168133</xdr:rowOff>
    </xdr:from>
    <xdr:ext cx="599010" cy="259045"/>
    <xdr:sp macro="" textlink="">
      <xdr:nvSpPr>
        <xdr:cNvPr id="185" name="テキスト ボックス 184"/>
        <xdr:cNvSpPr txBox="1"/>
      </xdr:nvSpPr>
      <xdr:spPr>
        <a:xfrm>
          <a:off x="1719795" y="130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72710</xdr:rowOff>
    </xdr:from>
    <xdr:to>
      <xdr:col>6</xdr:col>
      <xdr:colOff>38100</xdr:colOff>
      <xdr:row>76</xdr:row>
      <xdr:rowOff>2859</xdr:rowOff>
    </xdr:to>
    <xdr:sp macro="" textlink="">
      <xdr:nvSpPr>
        <xdr:cNvPr id="186" name="フローチャート: 判断 185"/>
        <xdr:cNvSpPr/>
      </xdr:nvSpPr>
      <xdr:spPr>
        <a:xfrm>
          <a:off x="1079500" y="129314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165436</xdr:rowOff>
    </xdr:from>
    <xdr:ext cx="599010" cy="259045"/>
    <xdr:sp macro="" textlink="">
      <xdr:nvSpPr>
        <xdr:cNvPr id="187" name="テキスト ボックス 186"/>
        <xdr:cNvSpPr txBox="1"/>
      </xdr:nvSpPr>
      <xdr:spPr>
        <a:xfrm>
          <a:off x="830795" y="1302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59027</xdr:rowOff>
    </xdr:from>
    <xdr:to>
      <xdr:col>24</xdr:col>
      <xdr:colOff>114300</xdr:colOff>
      <xdr:row>74</xdr:row>
      <xdr:rowOff>160627</xdr:rowOff>
    </xdr:to>
    <xdr:sp macro="" textlink="">
      <xdr:nvSpPr>
        <xdr:cNvPr id="193" name="楕円 192"/>
        <xdr:cNvSpPr/>
      </xdr:nvSpPr>
      <xdr:spPr>
        <a:xfrm>
          <a:off x="4584700" y="1274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81904</xdr:rowOff>
    </xdr:from>
    <xdr:ext cx="599010" cy="259045"/>
    <xdr:sp macro="" textlink="">
      <xdr:nvSpPr>
        <xdr:cNvPr id="194" name="民生費該当値テキスト"/>
        <xdr:cNvSpPr txBox="1"/>
      </xdr:nvSpPr>
      <xdr:spPr>
        <a:xfrm>
          <a:off x="4686300" y="1259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23978</xdr:rowOff>
    </xdr:from>
    <xdr:to>
      <xdr:col>20</xdr:col>
      <xdr:colOff>38100</xdr:colOff>
      <xdr:row>74</xdr:row>
      <xdr:rowOff>125578</xdr:rowOff>
    </xdr:to>
    <xdr:sp macro="" textlink="">
      <xdr:nvSpPr>
        <xdr:cNvPr id="195" name="楕円 194"/>
        <xdr:cNvSpPr/>
      </xdr:nvSpPr>
      <xdr:spPr>
        <a:xfrm>
          <a:off x="3746500" y="1271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142105</xdr:rowOff>
    </xdr:from>
    <xdr:ext cx="599010" cy="259045"/>
    <xdr:sp macro="" textlink="">
      <xdr:nvSpPr>
        <xdr:cNvPr id="196" name="テキスト ボックス 195"/>
        <xdr:cNvSpPr txBox="1"/>
      </xdr:nvSpPr>
      <xdr:spPr>
        <a:xfrm>
          <a:off x="3497795" y="1248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40888</xdr:rowOff>
    </xdr:from>
    <xdr:to>
      <xdr:col>15</xdr:col>
      <xdr:colOff>101600</xdr:colOff>
      <xdr:row>74</xdr:row>
      <xdr:rowOff>142488</xdr:rowOff>
    </xdr:to>
    <xdr:sp macro="" textlink="">
      <xdr:nvSpPr>
        <xdr:cNvPr id="197" name="楕円 196"/>
        <xdr:cNvSpPr/>
      </xdr:nvSpPr>
      <xdr:spPr>
        <a:xfrm>
          <a:off x="2857500" y="1272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159015</xdr:rowOff>
    </xdr:from>
    <xdr:ext cx="599010" cy="259045"/>
    <xdr:sp macro="" textlink="">
      <xdr:nvSpPr>
        <xdr:cNvPr id="198" name="テキスト ボックス 197"/>
        <xdr:cNvSpPr txBox="1"/>
      </xdr:nvSpPr>
      <xdr:spPr>
        <a:xfrm>
          <a:off x="2608795" y="1250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101993</xdr:rowOff>
    </xdr:from>
    <xdr:to>
      <xdr:col>10</xdr:col>
      <xdr:colOff>165100</xdr:colOff>
      <xdr:row>75</xdr:row>
      <xdr:rowOff>32143</xdr:rowOff>
    </xdr:to>
    <xdr:sp macro="" textlink="">
      <xdr:nvSpPr>
        <xdr:cNvPr id="199" name="楕円 198"/>
        <xdr:cNvSpPr/>
      </xdr:nvSpPr>
      <xdr:spPr>
        <a:xfrm>
          <a:off x="1968500" y="127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48670</xdr:rowOff>
    </xdr:from>
    <xdr:ext cx="599010" cy="259045"/>
    <xdr:sp macro="" textlink="">
      <xdr:nvSpPr>
        <xdr:cNvPr id="200" name="テキスト ボックス 199"/>
        <xdr:cNvSpPr txBox="1"/>
      </xdr:nvSpPr>
      <xdr:spPr>
        <a:xfrm>
          <a:off x="1719795" y="12564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134883</xdr:rowOff>
    </xdr:from>
    <xdr:to>
      <xdr:col>6</xdr:col>
      <xdr:colOff>38100</xdr:colOff>
      <xdr:row>75</xdr:row>
      <xdr:rowOff>65033</xdr:rowOff>
    </xdr:to>
    <xdr:sp macro="" textlink="">
      <xdr:nvSpPr>
        <xdr:cNvPr id="201" name="楕円 200"/>
        <xdr:cNvSpPr/>
      </xdr:nvSpPr>
      <xdr:spPr>
        <a:xfrm>
          <a:off x="1079500" y="1282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81560</xdr:rowOff>
    </xdr:from>
    <xdr:ext cx="599010" cy="259045"/>
    <xdr:sp macro="" textlink="">
      <xdr:nvSpPr>
        <xdr:cNvPr id="202" name="テキスト ボックス 201"/>
        <xdr:cNvSpPr txBox="1"/>
      </xdr:nvSpPr>
      <xdr:spPr>
        <a:xfrm>
          <a:off x="830795" y="12597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37401</xdr:rowOff>
    </xdr:from>
    <xdr:to>
      <xdr:col>24</xdr:col>
      <xdr:colOff>62865</xdr:colOff>
      <xdr:row>98</xdr:row>
      <xdr:rowOff>40176</xdr:rowOff>
    </xdr:to>
    <xdr:cxnSp macro="">
      <xdr:nvCxnSpPr>
        <xdr:cNvPr id="226" name="直線コネクタ 225"/>
        <xdr:cNvCxnSpPr/>
      </xdr:nvCxnSpPr>
      <xdr:spPr>
        <a:xfrm flipV="1">
          <a:off x="4633595" y="15467901"/>
          <a:ext cx="1270" cy="13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44003</xdr:rowOff>
    </xdr:from>
    <xdr:ext cx="534377" cy="259045"/>
    <xdr:sp macro="" textlink="">
      <xdr:nvSpPr>
        <xdr:cNvPr id="227" name="衛生費最小値テキスト"/>
        <xdr:cNvSpPr txBox="1"/>
      </xdr:nvSpPr>
      <xdr:spPr>
        <a:xfrm>
          <a:off x="4686300" y="1684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40176</xdr:rowOff>
    </xdr:from>
    <xdr:to>
      <xdr:col>24</xdr:col>
      <xdr:colOff>152400</xdr:colOff>
      <xdr:row>98</xdr:row>
      <xdr:rowOff>40176</xdr:rowOff>
    </xdr:to>
    <xdr:cxnSp macro="">
      <xdr:nvCxnSpPr>
        <xdr:cNvPr id="228" name="直線コネクタ 227"/>
        <xdr:cNvCxnSpPr/>
      </xdr:nvCxnSpPr>
      <xdr:spPr>
        <a:xfrm>
          <a:off x="4546600" y="1684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155528</xdr:rowOff>
    </xdr:from>
    <xdr:ext cx="599010" cy="259045"/>
    <xdr:sp macro="" textlink="">
      <xdr:nvSpPr>
        <xdr:cNvPr id="229" name="衛生費最大値テキスト"/>
        <xdr:cNvSpPr txBox="1"/>
      </xdr:nvSpPr>
      <xdr:spPr>
        <a:xfrm>
          <a:off x="4686300" y="152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37401</xdr:rowOff>
    </xdr:from>
    <xdr:to>
      <xdr:col>24</xdr:col>
      <xdr:colOff>152400</xdr:colOff>
      <xdr:row>90</xdr:row>
      <xdr:rowOff>37401</xdr:rowOff>
    </xdr:to>
    <xdr:cxnSp macro="">
      <xdr:nvCxnSpPr>
        <xdr:cNvPr id="230" name="直線コネクタ 229"/>
        <xdr:cNvCxnSpPr/>
      </xdr:nvCxnSpPr>
      <xdr:spPr>
        <a:xfrm>
          <a:off x="4546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86581</xdr:rowOff>
    </xdr:from>
    <xdr:to>
      <xdr:col>24</xdr:col>
      <xdr:colOff>63500</xdr:colOff>
      <xdr:row>94</xdr:row>
      <xdr:rowOff>49304</xdr:rowOff>
    </xdr:to>
    <xdr:cxnSp macro="">
      <xdr:nvCxnSpPr>
        <xdr:cNvPr id="231" name="直線コネクタ 230"/>
        <xdr:cNvCxnSpPr/>
      </xdr:nvCxnSpPr>
      <xdr:spPr>
        <a:xfrm flipV="1">
          <a:off x="3797300" y="16031431"/>
          <a:ext cx="838200" cy="13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25950</xdr:rowOff>
    </xdr:from>
    <xdr:ext cx="534377" cy="259045"/>
    <xdr:sp macro="" textlink="">
      <xdr:nvSpPr>
        <xdr:cNvPr id="232" name="衛生費平均値テキスト"/>
        <xdr:cNvSpPr txBox="1"/>
      </xdr:nvSpPr>
      <xdr:spPr>
        <a:xfrm>
          <a:off x="4686300" y="16313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47523</xdr:rowOff>
    </xdr:from>
    <xdr:to>
      <xdr:col>24</xdr:col>
      <xdr:colOff>114300</xdr:colOff>
      <xdr:row>95</xdr:row>
      <xdr:rowOff>149123</xdr:rowOff>
    </xdr:to>
    <xdr:sp macro="" textlink="">
      <xdr:nvSpPr>
        <xdr:cNvPr id="233" name="フローチャート: 判断 232"/>
        <xdr:cNvSpPr/>
      </xdr:nvSpPr>
      <xdr:spPr>
        <a:xfrm>
          <a:off x="45847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49304</xdr:rowOff>
    </xdr:from>
    <xdr:to>
      <xdr:col>19</xdr:col>
      <xdr:colOff>177800</xdr:colOff>
      <xdr:row>94</xdr:row>
      <xdr:rowOff>55941</xdr:rowOff>
    </xdr:to>
    <xdr:cxnSp macro="">
      <xdr:nvCxnSpPr>
        <xdr:cNvPr id="234" name="直線コネクタ 233"/>
        <xdr:cNvCxnSpPr/>
      </xdr:nvCxnSpPr>
      <xdr:spPr>
        <a:xfrm flipV="1">
          <a:off x="2908300" y="16165604"/>
          <a:ext cx="889000" cy="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5" name="フローチャート: 判断 234"/>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116437</xdr:rowOff>
    </xdr:from>
    <xdr:ext cx="534377" cy="259045"/>
    <xdr:sp macro="" textlink="">
      <xdr:nvSpPr>
        <xdr:cNvPr id="236" name="テキスト ボックス 235"/>
        <xdr:cNvSpPr txBox="1"/>
      </xdr:nvSpPr>
      <xdr:spPr>
        <a:xfrm>
          <a:off x="3530111" y="164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55941</xdr:rowOff>
    </xdr:from>
    <xdr:to>
      <xdr:col>15</xdr:col>
      <xdr:colOff>50800</xdr:colOff>
      <xdr:row>94</xdr:row>
      <xdr:rowOff>74152</xdr:rowOff>
    </xdr:to>
    <xdr:cxnSp macro="">
      <xdr:nvCxnSpPr>
        <xdr:cNvPr id="237" name="直線コネクタ 236"/>
        <xdr:cNvCxnSpPr/>
      </xdr:nvCxnSpPr>
      <xdr:spPr>
        <a:xfrm flipV="1">
          <a:off x="2019300" y="16172241"/>
          <a:ext cx="889000" cy="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58679</xdr:rowOff>
    </xdr:from>
    <xdr:to>
      <xdr:col>15</xdr:col>
      <xdr:colOff>101600</xdr:colOff>
      <xdr:row>95</xdr:row>
      <xdr:rowOff>160279</xdr:rowOff>
    </xdr:to>
    <xdr:sp macro="" textlink="">
      <xdr:nvSpPr>
        <xdr:cNvPr id="238" name="フローチャート: 判断 237"/>
        <xdr:cNvSpPr/>
      </xdr:nvSpPr>
      <xdr:spPr>
        <a:xfrm>
          <a:off x="28575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151406</xdr:rowOff>
    </xdr:from>
    <xdr:ext cx="534377" cy="259045"/>
    <xdr:sp macro="" textlink="">
      <xdr:nvSpPr>
        <xdr:cNvPr id="239" name="テキスト ボックス 238"/>
        <xdr:cNvSpPr txBox="1"/>
      </xdr:nvSpPr>
      <xdr:spPr>
        <a:xfrm>
          <a:off x="2641111" y="1643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74152</xdr:rowOff>
    </xdr:from>
    <xdr:to>
      <xdr:col>10</xdr:col>
      <xdr:colOff>114300</xdr:colOff>
      <xdr:row>94</xdr:row>
      <xdr:rowOff>143587</xdr:rowOff>
    </xdr:to>
    <xdr:cxnSp macro="">
      <xdr:nvCxnSpPr>
        <xdr:cNvPr id="240" name="直線コネクタ 239"/>
        <xdr:cNvCxnSpPr/>
      </xdr:nvCxnSpPr>
      <xdr:spPr>
        <a:xfrm flipV="1">
          <a:off x="1130300" y="16190452"/>
          <a:ext cx="889000" cy="6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82919</xdr:rowOff>
    </xdr:from>
    <xdr:to>
      <xdr:col>10</xdr:col>
      <xdr:colOff>165100</xdr:colOff>
      <xdr:row>96</xdr:row>
      <xdr:rowOff>13069</xdr:rowOff>
    </xdr:to>
    <xdr:sp macro="" textlink="">
      <xdr:nvSpPr>
        <xdr:cNvPr id="241" name="フローチャート: 判断 240"/>
        <xdr:cNvSpPr/>
      </xdr:nvSpPr>
      <xdr:spPr>
        <a:xfrm>
          <a:off x="1968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4196</xdr:rowOff>
    </xdr:from>
    <xdr:ext cx="534377" cy="259045"/>
    <xdr:sp macro="" textlink="">
      <xdr:nvSpPr>
        <xdr:cNvPr id="242" name="テキスト ボックス 241"/>
        <xdr:cNvSpPr txBox="1"/>
      </xdr:nvSpPr>
      <xdr:spPr>
        <a:xfrm>
          <a:off x="1752111" y="1646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58519</xdr:rowOff>
    </xdr:from>
    <xdr:to>
      <xdr:col>6</xdr:col>
      <xdr:colOff>38100</xdr:colOff>
      <xdr:row>95</xdr:row>
      <xdr:rowOff>160119</xdr:rowOff>
    </xdr:to>
    <xdr:sp macro="" textlink="">
      <xdr:nvSpPr>
        <xdr:cNvPr id="243" name="フローチャート: 判断 242"/>
        <xdr:cNvSpPr/>
      </xdr:nvSpPr>
      <xdr:spPr>
        <a:xfrm>
          <a:off x="1079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151246</xdr:rowOff>
    </xdr:from>
    <xdr:ext cx="534377" cy="259045"/>
    <xdr:sp macro="" textlink="">
      <xdr:nvSpPr>
        <xdr:cNvPr id="244" name="テキスト ボックス 243"/>
        <xdr:cNvSpPr txBox="1"/>
      </xdr:nvSpPr>
      <xdr:spPr>
        <a:xfrm>
          <a:off x="863111" y="1643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35781</xdr:rowOff>
    </xdr:from>
    <xdr:to>
      <xdr:col>24</xdr:col>
      <xdr:colOff>114300</xdr:colOff>
      <xdr:row>93</xdr:row>
      <xdr:rowOff>137381</xdr:rowOff>
    </xdr:to>
    <xdr:sp macro="" textlink="">
      <xdr:nvSpPr>
        <xdr:cNvPr id="250" name="楕円 249"/>
        <xdr:cNvSpPr/>
      </xdr:nvSpPr>
      <xdr:spPr>
        <a:xfrm>
          <a:off x="4584700" y="1598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58658</xdr:rowOff>
    </xdr:from>
    <xdr:ext cx="599010" cy="259045"/>
    <xdr:sp macro="" textlink="">
      <xdr:nvSpPr>
        <xdr:cNvPr id="251" name="衛生費該当値テキスト"/>
        <xdr:cNvSpPr txBox="1"/>
      </xdr:nvSpPr>
      <xdr:spPr>
        <a:xfrm>
          <a:off x="4686300" y="1583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169954</xdr:rowOff>
    </xdr:from>
    <xdr:to>
      <xdr:col>20</xdr:col>
      <xdr:colOff>38100</xdr:colOff>
      <xdr:row>94</xdr:row>
      <xdr:rowOff>100104</xdr:rowOff>
    </xdr:to>
    <xdr:sp macro="" textlink="">
      <xdr:nvSpPr>
        <xdr:cNvPr id="252" name="楕円 251"/>
        <xdr:cNvSpPr/>
      </xdr:nvSpPr>
      <xdr:spPr>
        <a:xfrm>
          <a:off x="3746500" y="1611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116631</xdr:rowOff>
    </xdr:from>
    <xdr:ext cx="599010" cy="259045"/>
    <xdr:sp macro="" textlink="">
      <xdr:nvSpPr>
        <xdr:cNvPr id="253" name="テキスト ボックス 252"/>
        <xdr:cNvSpPr txBox="1"/>
      </xdr:nvSpPr>
      <xdr:spPr>
        <a:xfrm>
          <a:off x="3497795" y="1589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5141</xdr:rowOff>
    </xdr:from>
    <xdr:to>
      <xdr:col>15</xdr:col>
      <xdr:colOff>101600</xdr:colOff>
      <xdr:row>94</xdr:row>
      <xdr:rowOff>106741</xdr:rowOff>
    </xdr:to>
    <xdr:sp macro="" textlink="">
      <xdr:nvSpPr>
        <xdr:cNvPr id="254" name="楕円 253"/>
        <xdr:cNvSpPr/>
      </xdr:nvSpPr>
      <xdr:spPr>
        <a:xfrm>
          <a:off x="2857500" y="1612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123268</xdr:rowOff>
    </xdr:from>
    <xdr:ext cx="599010" cy="259045"/>
    <xdr:sp macro="" textlink="">
      <xdr:nvSpPr>
        <xdr:cNvPr id="255" name="テキスト ボックス 254"/>
        <xdr:cNvSpPr txBox="1"/>
      </xdr:nvSpPr>
      <xdr:spPr>
        <a:xfrm>
          <a:off x="2608795" y="1589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23352</xdr:rowOff>
    </xdr:from>
    <xdr:to>
      <xdr:col>10</xdr:col>
      <xdr:colOff>165100</xdr:colOff>
      <xdr:row>94</xdr:row>
      <xdr:rowOff>124952</xdr:rowOff>
    </xdr:to>
    <xdr:sp macro="" textlink="">
      <xdr:nvSpPr>
        <xdr:cNvPr id="256" name="楕円 255"/>
        <xdr:cNvSpPr/>
      </xdr:nvSpPr>
      <xdr:spPr>
        <a:xfrm>
          <a:off x="1968500" y="1613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141479</xdr:rowOff>
    </xdr:from>
    <xdr:ext cx="599010" cy="259045"/>
    <xdr:sp macro="" textlink="">
      <xdr:nvSpPr>
        <xdr:cNvPr id="257" name="テキスト ボックス 256"/>
        <xdr:cNvSpPr txBox="1"/>
      </xdr:nvSpPr>
      <xdr:spPr>
        <a:xfrm>
          <a:off x="1719795" y="1591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92787</xdr:rowOff>
    </xdr:from>
    <xdr:to>
      <xdr:col>6</xdr:col>
      <xdr:colOff>38100</xdr:colOff>
      <xdr:row>95</xdr:row>
      <xdr:rowOff>22937</xdr:rowOff>
    </xdr:to>
    <xdr:sp macro="" textlink="">
      <xdr:nvSpPr>
        <xdr:cNvPr id="258" name="楕円 257"/>
        <xdr:cNvSpPr/>
      </xdr:nvSpPr>
      <xdr:spPr>
        <a:xfrm>
          <a:off x="1079500" y="1620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39464</xdr:rowOff>
    </xdr:from>
    <xdr:ext cx="534377" cy="259045"/>
    <xdr:sp macro="" textlink="">
      <xdr:nvSpPr>
        <xdr:cNvPr id="259" name="テキスト ボックス 258"/>
        <xdr:cNvSpPr txBox="1"/>
      </xdr:nvSpPr>
      <xdr:spPr>
        <a:xfrm>
          <a:off x="863111" y="159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149073</xdr:rowOff>
    </xdr:from>
    <xdr:to>
      <xdr:col>54</xdr:col>
      <xdr:colOff>189865</xdr:colOff>
      <xdr:row>38</xdr:row>
      <xdr:rowOff>139700</xdr:rowOff>
    </xdr:to>
    <xdr:cxnSp macro="">
      <xdr:nvCxnSpPr>
        <xdr:cNvPr id="281" name="直線コネクタ 280"/>
        <xdr:cNvCxnSpPr/>
      </xdr:nvCxnSpPr>
      <xdr:spPr>
        <a:xfrm flipV="1">
          <a:off x="10475595" y="5292573"/>
          <a:ext cx="1270" cy="136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95750</xdr:rowOff>
    </xdr:from>
    <xdr:ext cx="469744" cy="259045"/>
    <xdr:sp macro="" textlink="">
      <xdr:nvSpPr>
        <xdr:cNvPr id="284" name="労働費最大値テキスト"/>
        <xdr:cNvSpPr txBox="1"/>
      </xdr:nvSpPr>
      <xdr:spPr>
        <a:xfrm>
          <a:off x="10528300" y="50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149073</xdr:rowOff>
    </xdr:from>
    <xdr:to>
      <xdr:col>55</xdr:col>
      <xdr:colOff>88900</xdr:colOff>
      <xdr:row>30</xdr:row>
      <xdr:rowOff>149073</xdr:rowOff>
    </xdr:to>
    <xdr:cxnSp macro="">
      <xdr:nvCxnSpPr>
        <xdr:cNvPr id="285" name="直線コネクタ 284"/>
        <xdr:cNvCxnSpPr/>
      </xdr:nvCxnSpPr>
      <xdr:spPr>
        <a:xfrm>
          <a:off x="10388600" y="529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163669</xdr:rowOff>
    </xdr:from>
    <xdr:ext cx="378565" cy="259045"/>
    <xdr:sp macro="" textlink="">
      <xdr:nvSpPr>
        <xdr:cNvPr id="287" name="労働費平均値テキスト"/>
        <xdr:cNvSpPr txBox="1"/>
      </xdr:nvSpPr>
      <xdr:spPr>
        <a:xfrm>
          <a:off x="10528300" y="63358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140792</xdr:rowOff>
    </xdr:from>
    <xdr:to>
      <xdr:col>55</xdr:col>
      <xdr:colOff>50800</xdr:colOff>
      <xdr:row>38</xdr:row>
      <xdr:rowOff>70942</xdr:rowOff>
    </xdr:to>
    <xdr:sp macro="" textlink="">
      <xdr:nvSpPr>
        <xdr:cNvPr id="288" name="フローチャート: 判断 287"/>
        <xdr:cNvSpPr/>
      </xdr:nvSpPr>
      <xdr:spPr>
        <a:xfrm>
          <a:off x="104267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128219</xdr:rowOff>
    </xdr:from>
    <xdr:to>
      <xdr:col>50</xdr:col>
      <xdr:colOff>165100</xdr:colOff>
      <xdr:row>38</xdr:row>
      <xdr:rowOff>58369</xdr:rowOff>
    </xdr:to>
    <xdr:sp macro="" textlink="">
      <xdr:nvSpPr>
        <xdr:cNvPr id="290" name="フローチャート: 判断 289"/>
        <xdr:cNvSpPr/>
      </xdr:nvSpPr>
      <xdr:spPr>
        <a:xfrm>
          <a:off x="9588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74896</xdr:rowOff>
    </xdr:from>
    <xdr:ext cx="378565" cy="259045"/>
    <xdr:sp macro="" textlink="">
      <xdr:nvSpPr>
        <xdr:cNvPr id="291" name="テキスト ボックス 290"/>
        <xdr:cNvSpPr txBox="1"/>
      </xdr:nvSpPr>
      <xdr:spPr>
        <a:xfrm>
          <a:off x="9450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150394</xdr:rowOff>
    </xdr:from>
    <xdr:to>
      <xdr:col>46</xdr:col>
      <xdr:colOff>38100</xdr:colOff>
      <xdr:row>38</xdr:row>
      <xdr:rowOff>80544</xdr:rowOff>
    </xdr:to>
    <xdr:sp macro="" textlink="">
      <xdr:nvSpPr>
        <xdr:cNvPr id="293" name="フローチャート: 判断 292"/>
        <xdr:cNvSpPr/>
      </xdr:nvSpPr>
      <xdr:spPr>
        <a:xfrm>
          <a:off x="8699500" y="64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97071</xdr:rowOff>
    </xdr:from>
    <xdr:ext cx="378565" cy="259045"/>
    <xdr:sp macro="" textlink="">
      <xdr:nvSpPr>
        <xdr:cNvPr id="294" name="テキスト ボックス 293"/>
        <xdr:cNvSpPr txBox="1"/>
      </xdr:nvSpPr>
      <xdr:spPr>
        <a:xfrm>
          <a:off x="8561017" y="62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164109</xdr:rowOff>
    </xdr:from>
    <xdr:to>
      <xdr:col>41</xdr:col>
      <xdr:colOff>101600</xdr:colOff>
      <xdr:row>37</xdr:row>
      <xdr:rowOff>94259</xdr:rowOff>
    </xdr:to>
    <xdr:sp macro="" textlink="">
      <xdr:nvSpPr>
        <xdr:cNvPr id="296" name="フローチャート: 判断 295"/>
        <xdr:cNvSpPr/>
      </xdr:nvSpPr>
      <xdr:spPr>
        <a:xfrm>
          <a:off x="7810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110786</xdr:rowOff>
    </xdr:from>
    <xdr:ext cx="469744" cy="259045"/>
    <xdr:sp macro="" textlink="">
      <xdr:nvSpPr>
        <xdr:cNvPr id="297" name="テキスト ボックス 296"/>
        <xdr:cNvSpPr txBox="1"/>
      </xdr:nvSpPr>
      <xdr:spPr>
        <a:xfrm>
          <a:off x="7626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7975</xdr:rowOff>
    </xdr:from>
    <xdr:to>
      <xdr:col>36</xdr:col>
      <xdr:colOff>165100</xdr:colOff>
      <xdr:row>37</xdr:row>
      <xdr:rowOff>109575</xdr:rowOff>
    </xdr:to>
    <xdr:sp macro="" textlink="">
      <xdr:nvSpPr>
        <xdr:cNvPr id="298" name="フローチャート: 判断 297"/>
        <xdr:cNvSpPr/>
      </xdr:nvSpPr>
      <xdr:spPr>
        <a:xfrm>
          <a:off x="6921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126102</xdr:rowOff>
    </xdr:from>
    <xdr:ext cx="469744" cy="259045"/>
    <xdr:sp macro="" textlink="">
      <xdr:nvSpPr>
        <xdr:cNvPr id="299" name="テキスト ボックス 298"/>
        <xdr:cNvSpPr txBox="1"/>
      </xdr:nvSpPr>
      <xdr:spPr>
        <a:xfrm>
          <a:off x="6737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135501</xdr:rowOff>
    </xdr:from>
    <xdr:to>
      <xdr:col>54</xdr:col>
      <xdr:colOff>189865</xdr:colOff>
      <xdr:row>58</xdr:row>
      <xdr:rowOff>150387</xdr:rowOff>
    </xdr:to>
    <xdr:cxnSp macro="">
      <xdr:nvCxnSpPr>
        <xdr:cNvPr id="338" name="直線コネクタ 337"/>
        <xdr:cNvCxnSpPr/>
      </xdr:nvCxnSpPr>
      <xdr:spPr>
        <a:xfrm flipV="1">
          <a:off x="10475595" y="8536551"/>
          <a:ext cx="1270" cy="15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154214</xdr:rowOff>
    </xdr:from>
    <xdr:ext cx="534377" cy="259045"/>
    <xdr:sp macro="" textlink="">
      <xdr:nvSpPr>
        <xdr:cNvPr id="339" name="農林水産業費最小値テキスト"/>
        <xdr:cNvSpPr txBox="1"/>
      </xdr:nvSpPr>
      <xdr:spPr>
        <a:xfrm>
          <a:off x="10528300" y="100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150387</xdr:rowOff>
    </xdr:from>
    <xdr:to>
      <xdr:col>55</xdr:col>
      <xdr:colOff>88900</xdr:colOff>
      <xdr:row>58</xdr:row>
      <xdr:rowOff>150387</xdr:rowOff>
    </xdr:to>
    <xdr:cxnSp macro="">
      <xdr:nvCxnSpPr>
        <xdr:cNvPr id="340" name="直線コネクタ 339"/>
        <xdr:cNvCxnSpPr/>
      </xdr:nvCxnSpPr>
      <xdr:spPr>
        <a:xfrm>
          <a:off x="10388600" y="1009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82178</xdr:rowOff>
    </xdr:from>
    <xdr:ext cx="599010" cy="259045"/>
    <xdr:sp macro="" textlink="">
      <xdr:nvSpPr>
        <xdr:cNvPr id="341" name="農林水産業費最大値テキスト"/>
        <xdr:cNvSpPr txBox="1"/>
      </xdr:nvSpPr>
      <xdr:spPr>
        <a:xfrm>
          <a:off x="10528300" y="831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135501</xdr:rowOff>
    </xdr:from>
    <xdr:to>
      <xdr:col>55</xdr:col>
      <xdr:colOff>88900</xdr:colOff>
      <xdr:row>49</xdr:row>
      <xdr:rowOff>135501</xdr:rowOff>
    </xdr:to>
    <xdr:cxnSp macro="">
      <xdr:nvCxnSpPr>
        <xdr:cNvPr id="342" name="直線コネクタ 341"/>
        <xdr:cNvCxnSpPr/>
      </xdr:nvCxnSpPr>
      <xdr:spPr>
        <a:xfrm>
          <a:off x="10388600" y="85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37988</xdr:rowOff>
    </xdr:from>
    <xdr:to>
      <xdr:col>55</xdr:col>
      <xdr:colOff>0</xdr:colOff>
      <xdr:row>56</xdr:row>
      <xdr:rowOff>92429</xdr:rowOff>
    </xdr:to>
    <xdr:cxnSp macro="">
      <xdr:nvCxnSpPr>
        <xdr:cNvPr id="343" name="直線コネクタ 342"/>
        <xdr:cNvCxnSpPr/>
      </xdr:nvCxnSpPr>
      <xdr:spPr>
        <a:xfrm>
          <a:off x="9639300" y="9639188"/>
          <a:ext cx="838200" cy="5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107343</xdr:rowOff>
    </xdr:from>
    <xdr:ext cx="534377" cy="259045"/>
    <xdr:sp macro="" textlink="">
      <xdr:nvSpPr>
        <xdr:cNvPr id="344" name="農林水産業費平均値テキスト"/>
        <xdr:cNvSpPr txBox="1"/>
      </xdr:nvSpPr>
      <xdr:spPr>
        <a:xfrm>
          <a:off x="10528300" y="970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128916</xdr:rowOff>
    </xdr:from>
    <xdr:to>
      <xdr:col>55</xdr:col>
      <xdr:colOff>50800</xdr:colOff>
      <xdr:row>57</xdr:row>
      <xdr:rowOff>59066</xdr:rowOff>
    </xdr:to>
    <xdr:sp macro="" textlink="">
      <xdr:nvSpPr>
        <xdr:cNvPr id="345" name="フローチャート: 判断 344"/>
        <xdr:cNvSpPr/>
      </xdr:nvSpPr>
      <xdr:spPr>
        <a:xfrm>
          <a:off x="104267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37988</xdr:rowOff>
    </xdr:from>
    <xdr:to>
      <xdr:col>50</xdr:col>
      <xdr:colOff>114300</xdr:colOff>
      <xdr:row>56</xdr:row>
      <xdr:rowOff>68959</xdr:rowOff>
    </xdr:to>
    <xdr:cxnSp macro="">
      <xdr:nvCxnSpPr>
        <xdr:cNvPr id="346" name="直線コネクタ 345"/>
        <xdr:cNvCxnSpPr/>
      </xdr:nvCxnSpPr>
      <xdr:spPr>
        <a:xfrm flipV="1">
          <a:off x="8750300" y="9639188"/>
          <a:ext cx="889000" cy="3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44038</xdr:rowOff>
    </xdr:from>
    <xdr:to>
      <xdr:col>50</xdr:col>
      <xdr:colOff>165100</xdr:colOff>
      <xdr:row>56</xdr:row>
      <xdr:rowOff>145638</xdr:rowOff>
    </xdr:to>
    <xdr:sp macro="" textlink="">
      <xdr:nvSpPr>
        <xdr:cNvPr id="347" name="フローチャート: 判断 346"/>
        <xdr:cNvSpPr/>
      </xdr:nvSpPr>
      <xdr:spPr>
        <a:xfrm>
          <a:off x="9588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136765</xdr:rowOff>
    </xdr:from>
    <xdr:ext cx="599010" cy="259045"/>
    <xdr:sp macro="" textlink="">
      <xdr:nvSpPr>
        <xdr:cNvPr id="348" name="テキスト ボックス 347"/>
        <xdr:cNvSpPr txBox="1"/>
      </xdr:nvSpPr>
      <xdr:spPr>
        <a:xfrm>
          <a:off x="9339795" y="973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68959</xdr:rowOff>
    </xdr:from>
    <xdr:to>
      <xdr:col>45</xdr:col>
      <xdr:colOff>177800</xdr:colOff>
      <xdr:row>56</xdr:row>
      <xdr:rowOff>93942</xdr:rowOff>
    </xdr:to>
    <xdr:cxnSp macro="">
      <xdr:nvCxnSpPr>
        <xdr:cNvPr id="349" name="直線コネクタ 348"/>
        <xdr:cNvCxnSpPr/>
      </xdr:nvCxnSpPr>
      <xdr:spPr>
        <a:xfrm flipV="1">
          <a:off x="7861300" y="9670159"/>
          <a:ext cx="889000" cy="2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133572</xdr:rowOff>
    </xdr:from>
    <xdr:to>
      <xdr:col>46</xdr:col>
      <xdr:colOff>38100</xdr:colOff>
      <xdr:row>57</xdr:row>
      <xdr:rowOff>63722</xdr:rowOff>
    </xdr:to>
    <xdr:sp macro="" textlink="">
      <xdr:nvSpPr>
        <xdr:cNvPr id="350" name="フローチャート: 判断 349"/>
        <xdr:cNvSpPr/>
      </xdr:nvSpPr>
      <xdr:spPr>
        <a:xfrm>
          <a:off x="8699500" y="973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54849</xdr:rowOff>
    </xdr:from>
    <xdr:ext cx="534377" cy="259045"/>
    <xdr:sp macro="" textlink="">
      <xdr:nvSpPr>
        <xdr:cNvPr id="351" name="テキスト ボックス 350"/>
        <xdr:cNvSpPr txBox="1"/>
      </xdr:nvSpPr>
      <xdr:spPr>
        <a:xfrm>
          <a:off x="8483111" y="982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56786</xdr:rowOff>
    </xdr:from>
    <xdr:to>
      <xdr:col>41</xdr:col>
      <xdr:colOff>50800</xdr:colOff>
      <xdr:row>56</xdr:row>
      <xdr:rowOff>93942</xdr:rowOff>
    </xdr:to>
    <xdr:cxnSp macro="">
      <xdr:nvCxnSpPr>
        <xdr:cNvPr id="352" name="直線コネクタ 351"/>
        <xdr:cNvCxnSpPr/>
      </xdr:nvCxnSpPr>
      <xdr:spPr>
        <a:xfrm>
          <a:off x="6972300" y="9657986"/>
          <a:ext cx="889000" cy="3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170945</xdr:rowOff>
    </xdr:from>
    <xdr:to>
      <xdr:col>41</xdr:col>
      <xdr:colOff>101600</xdr:colOff>
      <xdr:row>57</xdr:row>
      <xdr:rowOff>101095</xdr:rowOff>
    </xdr:to>
    <xdr:sp macro="" textlink="">
      <xdr:nvSpPr>
        <xdr:cNvPr id="353" name="フローチャート: 判断 352"/>
        <xdr:cNvSpPr/>
      </xdr:nvSpPr>
      <xdr:spPr>
        <a:xfrm>
          <a:off x="78105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92222</xdr:rowOff>
    </xdr:from>
    <xdr:ext cx="534377" cy="259045"/>
    <xdr:sp macro="" textlink="">
      <xdr:nvSpPr>
        <xdr:cNvPr id="354" name="テキスト ボックス 353"/>
        <xdr:cNvSpPr txBox="1"/>
      </xdr:nvSpPr>
      <xdr:spPr>
        <a:xfrm>
          <a:off x="7594111" y="986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163698</xdr:rowOff>
    </xdr:from>
    <xdr:to>
      <xdr:col>36</xdr:col>
      <xdr:colOff>165100</xdr:colOff>
      <xdr:row>57</xdr:row>
      <xdr:rowOff>93848</xdr:rowOff>
    </xdr:to>
    <xdr:sp macro="" textlink="">
      <xdr:nvSpPr>
        <xdr:cNvPr id="355" name="フローチャート: 判断 354"/>
        <xdr:cNvSpPr/>
      </xdr:nvSpPr>
      <xdr:spPr>
        <a:xfrm>
          <a:off x="6921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84975</xdr:rowOff>
    </xdr:from>
    <xdr:ext cx="534377" cy="259045"/>
    <xdr:sp macro="" textlink="">
      <xdr:nvSpPr>
        <xdr:cNvPr id="356" name="テキスト ボックス 355"/>
        <xdr:cNvSpPr txBox="1"/>
      </xdr:nvSpPr>
      <xdr:spPr>
        <a:xfrm>
          <a:off x="6705111" y="985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41629</xdr:rowOff>
    </xdr:from>
    <xdr:to>
      <xdr:col>55</xdr:col>
      <xdr:colOff>50800</xdr:colOff>
      <xdr:row>56</xdr:row>
      <xdr:rowOff>143229</xdr:rowOff>
    </xdr:to>
    <xdr:sp macro="" textlink="">
      <xdr:nvSpPr>
        <xdr:cNvPr id="362" name="楕円 361"/>
        <xdr:cNvSpPr/>
      </xdr:nvSpPr>
      <xdr:spPr>
        <a:xfrm>
          <a:off x="10426700" y="964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64506</xdr:rowOff>
    </xdr:from>
    <xdr:ext cx="599010" cy="259045"/>
    <xdr:sp macro="" textlink="">
      <xdr:nvSpPr>
        <xdr:cNvPr id="363" name="農林水産業費該当値テキスト"/>
        <xdr:cNvSpPr txBox="1"/>
      </xdr:nvSpPr>
      <xdr:spPr>
        <a:xfrm>
          <a:off x="10528300" y="949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158638</xdr:rowOff>
    </xdr:from>
    <xdr:to>
      <xdr:col>50</xdr:col>
      <xdr:colOff>165100</xdr:colOff>
      <xdr:row>56</xdr:row>
      <xdr:rowOff>88788</xdr:rowOff>
    </xdr:to>
    <xdr:sp macro="" textlink="">
      <xdr:nvSpPr>
        <xdr:cNvPr id="364" name="楕円 363"/>
        <xdr:cNvSpPr/>
      </xdr:nvSpPr>
      <xdr:spPr>
        <a:xfrm>
          <a:off x="9588500" y="958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105315</xdr:rowOff>
    </xdr:from>
    <xdr:ext cx="599010" cy="259045"/>
    <xdr:sp macro="" textlink="">
      <xdr:nvSpPr>
        <xdr:cNvPr id="365" name="テキスト ボックス 364"/>
        <xdr:cNvSpPr txBox="1"/>
      </xdr:nvSpPr>
      <xdr:spPr>
        <a:xfrm>
          <a:off x="9339795" y="9363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18159</xdr:rowOff>
    </xdr:from>
    <xdr:to>
      <xdr:col>46</xdr:col>
      <xdr:colOff>38100</xdr:colOff>
      <xdr:row>56</xdr:row>
      <xdr:rowOff>119759</xdr:rowOff>
    </xdr:to>
    <xdr:sp macro="" textlink="">
      <xdr:nvSpPr>
        <xdr:cNvPr id="366" name="楕円 365"/>
        <xdr:cNvSpPr/>
      </xdr:nvSpPr>
      <xdr:spPr>
        <a:xfrm>
          <a:off x="8699500" y="961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136286</xdr:rowOff>
    </xdr:from>
    <xdr:ext cx="599010" cy="259045"/>
    <xdr:sp macro="" textlink="">
      <xdr:nvSpPr>
        <xdr:cNvPr id="367" name="テキスト ボックス 366"/>
        <xdr:cNvSpPr txBox="1"/>
      </xdr:nvSpPr>
      <xdr:spPr>
        <a:xfrm>
          <a:off x="8450795" y="93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43142</xdr:rowOff>
    </xdr:from>
    <xdr:to>
      <xdr:col>41</xdr:col>
      <xdr:colOff>101600</xdr:colOff>
      <xdr:row>56</xdr:row>
      <xdr:rowOff>144742</xdr:rowOff>
    </xdr:to>
    <xdr:sp macro="" textlink="">
      <xdr:nvSpPr>
        <xdr:cNvPr id="368" name="楕円 367"/>
        <xdr:cNvSpPr/>
      </xdr:nvSpPr>
      <xdr:spPr>
        <a:xfrm>
          <a:off x="7810500" y="964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161269</xdr:rowOff>
    </xdr:from>
    <xdr:ext cx="599010" cy="259045"/>
    <xdr:sp macro="" textlink="">
      <xdr:nvSpPr>
        <xdr:cNvPr id="369" name="テキスト ボックス 368"/>
        <xdr:cNvSpPr txBox="1"/>
      </xdr:nvSpPr>
      <xdr:spPr>
        <a:xfrm>
          <a:off x="7561795" y="941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5986</xdr:rowOff>
    </xdr:from>
    <xdr:to>
      <xdr:col>36</xdr:col>
      <xdr:colOff>165100</xdr:colOff>
      <xdr:row>56</xdr:row>
      <xdr:rowOff>107586</xdr:rowOff>
    </xdr:to>
    <xdr:sp macro="" textlink="">
      <xdr:nvSpPr>
        <xdr:cNvPr id="370" name="楕円 369"/>
        <xdr:cNvSpPr/>
      </xdr:nvSpPr>
      <xdr:spPr>
        <a:xfrm>
          <a:off x="6921500" y="96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124113</xdr:rowOff>
    </xdr:from>
    <xdr:ext cx="599010" cy="259045"/>
    <xdr:sp macro="" textlink="">
      <xdr:nvSpPr>
        <xdr:cNvPr id="371" name="テキスト ボックス 370"/>
        <xdr:cNvSpPr txBox="1"/>
      </xdr:nvSpPr>
      <xdr:spPr>
        <a:xfrm>
          <a:off x="6672795" y="9382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76784</xdr:rowOff>
    </xdr:from>
    <xdr:to>
      <xdr:col>54</xdr:col>
      <xdr:colOff>189865</xdr:colOff>
      <xdr:row>79</xdr:row>
      <xdr:rowOff>35255</xdr:rowOff>
    </xdr:to>
    <xdr:cxnSp macro="">
      <xdr:nvCxnSpPr>
        <xdr:cNvPr id="395" name="直線コネクタ 394"/>
        <xdr:cNvCxnSpPr/>
      </xdr:nvCxnSpPr>
      <xdr:spPr>
        <a:xfrm flipV="1">
          <a:off x="10475595" y="12249734"/>
          <a:ext cx="1270" cy="13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39082</xdr:rowOff>
    </xdr:from>
    <xdr:ext cx="378565" cy="259045"/>
    <xdr:sp macro="" textlink="">
      <xdr:nvSpPr>
        <xdr:cNvPr id="396" name="商工費最小値テキスト"/>
        <xdr:cNvSpPr txBox="1"/>
      </xdr:nvSpPr>
      <xdr:spPr>
        <a:xfrm>
          <a:off x="10528300" y="13583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35255</xdr:rowOff>
    </xdr:from>
    <xdr:to>
      <xdr:col>55</xdr:col>
      <xdr:colOff>88900</xdr:colOff>
      <xdr:row>79</xdr:row>
      <xdr:rowOff>35255</xdr:rowOff>
    </xdr:to>
    <xdr:cxnSp macro="">
      <xdr:nvCxnSpPr>
        <xdr:cNvPr id="397" name="直線コネクタ 396"/>
        <xdr:cNvCxnSpPr/>
      </xdr:nvCxnSpPr>
      <xdr:spPr>
        <a:xfrm>
          <a:off x="10388600" y="135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23461</xdr:rowOff>
    </xdr:from>
    <xdr:ext cx="599010" cy="259045"/>
    <xdr:sp macro="" textlink="">
      <xdr:nvSpPr>
        <xdr:cNvPr id="398" name="商工費最大値テキスト"/>
        <xdr:cNvSpPr txBox="1"/>
      </xdr:nvSpPr>
      <xdr:spPr>
        <a:xfrm>
          <a:off x="10528300" y="1202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76784</xdr:rowOff>
    </xdr:from>
    <xdr:to>
      <xdr:col>55</xdr:col>
      <xdr:colOff>88900</xdr:colOff>
      <xdr:row>71</xdr:row>
      <xdr:rowOff>76784</xdr:rowOff>
    </xdr:to>
    <xdr:cxnSp macro="">
      <xdr:nvCxnSpPr>
        <xdr:cNvPr id="399" name="直線コネクタ 398"/>
        <xdr:cNvCxnSpPr/>
      </xdr:nvCxnSpPr>
      <xdr:spPr>
        <a:xfrm>
          <a:off x="10388600" y="1224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32359</xdr:rowOff>
    </xdr:from>
    <xdr:to>
      <xdr:col>55</xdr:col>
      <xdr:colOff>0</xdr:colOff>
      <xdr:row>77</xdr:row>
      <xdr:rowOff>144818</xdr:rowOff>
    </xdr:to>
    <xdr:cxnSp macro="">
      <xdr:nvCxnSpPr>
        <xdr:cNvPr id="400" name="直線コネクタ 399"/>
        <xdr:cNvCxnSpPr/>
      </xdr:nvCxnSpPr>
      <xdr:spPr>
        <a:xfrm flipV="1">
          <a:off x="9639300" y="13234009"/>
          <a:ext cx="838200" cy="1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135487</xdr:rowOff>
    </xdr:from>
    <xdr:ext cx="534377" cy="259045"/>
    <xdr:sp macro="" textlink="">
      <xdr:nvSpPr>
        <xdr:cNvPr id="401" name="商工費平均値テキスト"/>
        <xdr:cNvSpPr txBox="1"/>
      </xdr:nvSpPr>
      <xdr:spPr>
        <a:xfrm>
          <a:off x="10528300" y="1316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157060</xdr:rowOff>
    </xdr:from>
    <xdr:to>
      <xdr:col>55</xdr:col>
      <xdr:colOff>50800</xdr:colOff>
      <xdr:row>77</xdr:row>
      <xdr:rowOff>87210</xdr:rowOff>
    </xdr:to>
    <xdr:sp macro="" textlink="">
      <xdr:nvSpPr>
        <xdr:cNvPr id="402" name="フローチャート: 判断 401"/>
        <xdr:cNvSpPr/>
      </xdr:nvSpPr>
      <xdr:spPr>
        <a:xfrm>
          <a:off x="10426700" y="1318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144818</xdr:rowOff>
    </xdr:from>
    <xdr:to>
      <xdr:col>50</xdr:col>
      <xdr:colOff>114300</xdr:colOff>
      <xdr:row>77</xdr:row>
      <xdr:rowOff>147943</xdr:rowOff>
    </xdr:to>
    <xdr:cxnSp macro="">
      <xdr:nvCxnSpPr>
        <xdr:cNvPr id="403" name="直線コネクタ 402"/>
        <xdr:cNvCxnSpPr/>
      </xdr:nvCxnSpPr>
      <xdr:spPr>
        <a:xfrm flipV="1">
          <a:off x="8750300" y="13346468"/>
          <a:ext cx="889000" cy="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157238</xdr:rowOff>
    </xdr:from>
    <xdr:to>
      <xdr:col>50</xdr:col>
      <xdr:colOff>165100</xdr:colOff>
      <xdr:row>77</xdr:row>
      <xdr:rowOff>87388</xdr:rowOff>
    </xdr:to>
    <xdr:sp macro="" textlink="">
      <xdr:nvSpPr>
        <xdr:cNvPr id="404" name="フローチャート: 判断 403"/>
        <xdr:cNvSpPr/>
      </xdr:nvSpPr>
      <xdr:spPr>
        <a:xfrm>
          <a:off x="9588500" y="131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103915</xdr:rowOff>
    </xdr:from>
    <xdr:ext cx="534377" cy="259045"/>
    <xdr:sp macro="" textlink="">
      <xdr:nvSpPr>
        <xdr:cNvPr id="405" name="テキスト ボックス 404"/>
        <xdr:cNvSpPr txBox="1"/>
      </xdr:nvSpPr>
      <xdr:spPr>
        <a:xfrm>
          <a:off x="9372111" y="1296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98501</xdr:rowOff>
    </xdr:from>
    <xdr:to>
      <xdr:col>45</xdr:col>
      <xdr:colOff>177800</xdr:colOff>
      <xdr:row>77</xdr:row>
      <xdr:rowOff>147943</xdr:rowOff>
    </xdr:to>
    <xdr:cxnSp macro="">
      <xdr:nvCxnSpPr>
        <xdr:cNvPr id="406" name="直線コネクタ 405"/>
        <xdr:cNvCxnSpPr/>
      </xdr:nvCxnSpPr>
      <xdr:spPr>
        <a:xfrm>
          <a:off x="7861300" y="13300151"/>
          <a:ext cx="889000" cy="4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149746</xdr:rowOff>
    </xdr:from>
    <xdr:to>
      <xdr:col>46</xdr:col>
      <xdr:colOff>38100</xdr:colOff>
      <xdr:row>77</xdr:row>
      <xdr:rowOff>79896</xdr:rowOff>
    </xdr:to>
    <xdr:sp macro="" textlink="">
      <xdr:nvSpPr>
        <xdr:cNvPr id="407" name="フローチャート: 判断 406"/>
        <xdr:cNvSpPr/>
      </xdr:nvSpPr>
      <xdr:spPr>
        <a:xfrm>
          <a:off x="8699500" y="131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96423</xdr:rowOff>
    </xdr:from>
    <xdr:ext cx="534377" cy="259045"/>
    <xdr:sp macro="" textlink="">
      <xdr:nvSpPr>
        <xdr:cNvPr id="408" name="テキスト ボックス 407"/>
        <xdr:cNvSpPr txBox="1"/>
      </xdr:nvSpPr>
      <xdr:spPr>
        <a:xfrm>
          <a:off x="8483111" y="1295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98501</xdr:rowOff>
    </xdr:from>
    <xdr:to>
      <xdr:col>41</xdr:col>
      <xdr:colOff>50800</xdr:colOff>
      <xdr:row>77</xdr:row>
      <xdr:rowOff>118757</xdr:rowOff>
    </xdr:to>
    <xdr:cxnSp macro="">
      <xdr:nvCxnSpPr>
        <xdr:cNvPr id="409" name="直線コネクタ 408"/>
        <xdr:cNvCxnSpPr/>
      </xdr:nvCxnSpPr>
      <xdr:spPr>
        <a:xfrm flipV="1">
          <a:off x="6972300" y="13300151"/>
          <a:ext cx="889000" cy="2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164109</xdr:rowOff>
    </xdr:from>
    <xdr:to>
      <xdr:col>41</xdr:col>
      <xdr:colOff>101600</xdr:colOff>
      <xdr:row>77</xdr:row>
      <xdr:rowOff>94259</xdr:rowOff>
    </xdr:to>
    <xdr:sp macro="" textlink="">
      <xdr:nvSpPr>
        <xdr:cNvPr id="410" name="フローチャート: 判断 409"/>
        <xdr:cNvSpPr/>
      </xdr:nvSpPr>
      <xdr:spPr>
        <a:xfrm>
          <a:off x="7810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110786</xdr:rowOff>
    </xdr:from>
    <xdr:ext cx="534377" cy="259045"/>
    <xdr:sp macro="" textlink="">
      <xdr:nvSpPr>
        <xdr:cNvPr id="411" name="テキスト ボックス 410"/>
        <xdr:cNvSpPr txBox="1"/>
      </xdr:nvSpPr>
      <xdr:spPr>
        <a:xfrm>
          <a:off x="7594111" y="1296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10503</xdr:rowOff>
    </xdr:from>
    <xdr:to>
      <xdr:col>36</xdr:col>
      <xdr:colOff>165100</xdr:colOff>
      <xdr:row>77</xdr:row>
      <xdr:rowOff>112103</xdr:rowOff>
    </xdr:to>
    <xdr:sp macro="" textlink="">
      <xdr:nvSpPr>
        <xdr:cNvPr id="412" name="フローチャート: 判断 411"/>
        <xdr:cNvSpPr/>
      </xdr:nvSpPr>
      <xdr:spPr>
        <a:xfrm>
          <a:off x="6921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128630</xdr:rowOff>
    </xdr:from>
    <xdr:ext cx="534377" cy="259045"/>
    <xdr:sp macro="" textlink="">
      <xdr:nvSpPr>
        <xdr:cNvPr id="413" name="テキスト ボックス 412"/>
        <xdr:cNvSpPr txBox="1"/>
      </xdr:nvSpPr>
      <xdr:spPr>
        <a:xfrm>
          <a:off x="6705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153009</xdr:rowOff>
    </xdr:from>
    <xdr:to>
      <xdr:col>55</xdr:col>
      <xdr:colOff>50800</xdr:colOff>
      <xdr:row>77</xdr:row>
      <xdr:rowOff>83159</xdr:rowOff>
    </xdr:to>
    <xdr:sp macro="" textlink="">
      <xdr:nvSpPr>
        <xdr:cNvPr id="419" name="楕円 418"/>
        <xdr:cNvSpPr/>
      </xdr:nvSpPr>
      <xdr:spPr>
        <a:xfrm>
          <a:off x="10426700" y="1318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4436</xdr:rowOff>
    </xdr:from>
    <xdr:ext cx="534377" cy="259045"/>
    <xdr:sp macro="" textlink="">
      <xdr:nvSpPr>
        <xdr:cNvPr id="420" name="商工費該当値テキスト"/>
        <xdr:cNvSpPr txBox="1"/>
      </xdr:nvSpPr>
      <xdr:spPr>
        <a:xfrm>
          <a:off x="10528300" y="1303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94018</xdr:rowOff>
    </xdr:from>
    <xdr:to>
      <xdr:col>50</xdr:col>
      <xdr:colOff>165100</xdr:colOff>
      <xdr:row>78</xdr:row>
      <xdr:rowOff>24168</xdr:rowOff>
    </xdr:to>
    <xdr:sp macro="" textlink="">
      <xdr:nvSpPr>
        <xdr:cNvPr id="421" name="楕円 420"/>
        <xdr:cNvSpPr/>
      </xdr:nvSpPr>
      <xdr:spPr>
        <a:xfrm>
          <a:off x="9588500" y="1329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15295</xdr:rowOff>
    </xdr:from>
    <xdr:ext cx="534377" cy="259045"/>
    <xdr:sp macro="" textlink="">
      <xdr:nvSpPr>
        <xdr:cNvPr id="422" name="テキスト ボックス 421"/>
        <xdr:cNvSpPr txBox="1"/>
      </xdr:nvSpPr>
      <xdr:spPr>
        <a:xfrm>
          <a:off x="9372111" y="1338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97143</xdr:rowOff>
    </xdr:from>
    <xdr:to>
      <xdr:col>46</xdr:col>
      <xdr:colOff>38100</xdr:colOff>
      <xdr:row>78</xdr:row>
      <xdr:rowOff>27293</xdr:rowOff>
    </xdr:to>
    <xdr:sp macro="" textlink="">
      <xdr:nvSpPr>
        <xdr:cNvPr id="423" name="楕円 422"/>
        <xdr:cNvSpPr/>
      </xdr:nvSpPr>
      <xdr:spPr>
        <a:xfrm>
          <a:off x="8699500" y="1329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18420</xdr:rowOff>
    </xdr:from>
    <xdr:ext cx="534377" cy="259045"/>
    <xdr:sp macro="" textlink="">
      <xdr:nvSpPr>
        <xdr:cNvPr id="424" name="テキスト ボックス 423"/>
        <xdr:cNvSpPr txBox="1"/>
      </xdr:nvSpPr>
      <xdr:spPr>
        <a:xfrm>
          <a:off x="8483111" y="133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47701</xdr:rowOff>
    </xdr:from>
    <xdr:to>
      <xdr:col>41</xdr:col>
      <xdr:colOff>101600</xdr:colOff>
      <xdr:row>77</xdr:row>
      <xdr:rowOff>149301</xdr:rowOff>
    </xdr:to>
    <xdr:sp macro="" textlink="">
      <xdr:nvSpPr>
        <xdr:cNvPr id="425" name="楕円 424"/>
        <xdr:cNvSpPr/>
      </xdr:nvSpPr>
      <xdr:spPr>
        <a:xfrm>
          <a:off x="7810500" y="1324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140428</xdr:rowOff>
    </xdr:from>
    <xdr:ext cx="534377" cy="259045"/>
    <xdr:sp macro="" textlink="">
      <xdr:nvSpPr>
        <xdr:cNvPr id="426" name="テキスト ボックス 425"/>
        <xdr:cNvSpPr txBox="1"/>
      </xdr:nvSpPr>
      <xdr:spPr>
        <a:xfrm>
          <a:off x="7594111" y="1334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67957</xdr:rowOff>
    </xdr:from>
    <xdr:to>
      <xdr:col>36</xdr:col>
      <xdr:colOff>165100</xdr:colOff>
      <xdr:row>77</xdr:row>
      <xdr:rowOff>169557</xdr:rowOff>
    </xdr:to>
    <xdr:sp macro="" textlink="">
      <xdr:nvSpPr>
        <xdr:cNvPr id="427" name="楕円 426"/>
        <xdr:cNvSpPr/>
      </xdr:nvSpPr>
      <xdr:spPr>
        <a:xfrm>
          <a:off x="6921500" y="1326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160684</xdr:rowOff>
    </xdr:from>
    <xdr:ext cx="534377" cy="259045"/>
    <xdr:sp macro="" textlink="">
      <xdr:nvSpPr>
        <xdr:cNvPr id="428" name="テキスト ボックス 427"/>
        <xdr:cNvSpPr txBox="1"/>
      </xdr:nvSpPr>
      <xdr:spPr>
        <a:xfrm>
          <a:off x="6705111" y="1336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130184</xdr:rowOff>
    </xdr:from>
    <xdr:to>
      <xdr:col>54</xdr:col>
      <xdr:colOff>189865</xdr:colOff>
      <xdr:row>97</xdr:row>
      <xdr:rowOff>84041</xdr:rowOff>
    </xdr:to>
    <xdr:cxnSp macro="">
      <xdr:nvCxnSpPr>
        <xdr:cNvPr id="448" name="直線コネクタ 447"/>
        <xdr:cNvCxnSpPr/>
      </xdr:nvCxnSpPr>
      <xdr:spPr>
        <a:xfrm flipV="1">
          <a:off x="10475595" y="15560684"/>
          <a:ext cx="1270" cy="115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87868</xdr:rowOff>
    </xdr:from>
    <xdr:ext cx="534377" cy="259045"/>
    <xdr:sp macro="" textlink="">
      <xdr:nvSpPr>
        <xdr:cNvPr id="449" name="土木費最小値テキスト"/>
        <xdr:cNvSpPr txBox="1"/>
      </xdr:nvSpPr>
      <xdr:spPr>
        <a:xfrm>
          <a:off x="10528300" y="167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84041</xdr:rowOff>
    </xdr:from>
    <xdr:to>
      <xdr:col>55</xdr:col>
      <xdr:colOff>88900</xdr:colOff>
      <xdr:row>97</xdr:row>
      <xdr:rowOff>84041</xdr:rowOff>
    </xdr:to>
    <xdr:cxnSp macro="">
      <xdr:nvCxnSpPr>
        <xdr:cNvPr id="450" name="直線コネクタ 449"/>
        <xdr:cNvCxnSpPr/>
      </xdr:nvCxnSpPr>
      <xdr:spPr>
        <a:xfrm>
          <a:off x="10388600" y="1671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76861</xdr:rowOff>
    </xdr:from>
    <xdr:ext cx="599010" cy="259045"/>
    <xdr:sp macro="" textlink="">
      <xdr:nvSpPr>
        <xdr:cNvPr id="451" name="土木費最大値テキスト"/>
        <xdr:cNvSpPr txBox="1"/>
      </xdr:nvSpPr>
      <xdr:spPr>
        <a:xfrm>
          <a:off x="10528300" y="1533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130184</xdr:rowOff>
    </xdr:from>
    <xdr:to>
      <xdr:col>55</xdr:col>
      <xdr:colOff>88900</xdr:colOff>
      <xdr:row>90</xdr:row>
      <xdr:rowOff>130184</xdr:rowOff>
    </xdr:to>
    <xdr:cxnSp macro="">
      <xdr:nvCxnSpPr>
        <xdr:cNvPr id="452" name="直線コネクタ 451"/>
        <xdr:cNvCxnSpPr/>
      </xdr:nvCxnSpPr>
      <xdr:spPr>
        <a:xfrm>
          <a:off x="10388600" y="1556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80310</xdr:rowOff>
    </xdr:from>
    <xdr:to>
      <xdr:col>55</xdr:col>
      <xdr:colOff>0</xdr:colOff>
      <xdr:row>96</xdr:row>
      <xdr:rowOff>13393</xdr:rowOff>
    </xdr:to>
    <xdr:cxnSp macro="">
      <xdr:nvCxnSpPr>
        <xdr:cNvPr id="453" name="直線コネクタ 452"/>
        <xdr:cNvCxnSpPr/>
      </xdr:nvCxnSpPr>
      <xdr:spPr>
        <a:xfrm>
          <a:off x="9639300" y="16368060"/>
          <a:ext cx="838200" cy="10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135442</xdr:rowOff>
    </xdr:from>
    <xdr:ext cx="534377" cy="259045"/>
    <xdr:sp macro="" textlink="">
      <xdr:nvSpPr>
        <xdr:cNvPr id="454" name="土木費平均値テキスト"/>
        <xdr:cNvSpPr txBox="1"/>
      </xdr:nvSpPr>
      <xdr:spPr>
        <a:xfrm>
          <a:off x="10528300" y="1608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112565</xdr:rowOff>
    </xdr:from>
    <xdr:to>
      <xdr:col>55</xdr:col>
      <xdr:colOff>50800</xdr:colOff>
      <xdr:row>95</xdr:row>
      <xdr:rowOff>42715</xdr:rowOff>
    </xdr:to>
    <xdr:sp macro="" textlink="">
      <xdr:nvSpPr>
        <xdr:cNvPr id="455" name="フローチャート: 判断 454"/>
        <xdr:cNvSpPr/>
      </xdr:nvSpPr>
      <xdr:spPr>
        <a:xfrm>
          <a:off x="10426700" y="162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80310</xdr:rowOff>
    </xdr:from>
    <xdr:to>
      <xdr:col>50</xdr:col>
      <xdr:colOff>114300</xdr:colOff>
      <xdr:row>95</xdr:row>
      <xdr:rowOff>123234</xdr:rowOff>
    </xdr:to>
    <xdr:cxnSp macro="">
      <xdr:nvCxnSpPr>
        <xdr:cNvPr id="456" name="直線コネクタ 455"/>
        <xdr:cNvCxnSpPr/>
      </xdr:nvCxnSpPr>
      <xdr:spPr>
        <a:xfrm flipV="1">
          <a:off x="8750300" y="16368060"/>
          <a:ext cx="889000" cy="4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105891</xdr:rowOff>
    </xdr:from>
    <xdr:to>
      <xdr:col>50</xdr:col>
      <xdr:colOff>165100</xdr:colOff>
      <xdr:row>95</xdr:row>
      <xdr:rowOff>36041</xdr:rowOff>
    </xdr:to>
    <xdr:sp macro="" textlink="">
      <xdr:nvSpPr>
        <xdr:cNvPr id="457" name="フローチャート: 判断 456"/>
        <xdr:cNvSpPr/>
      </xdr:nvSpPr>
      <xdr:spPr>
        <a:xfrm>
          <a:off x="9588500" y="1622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52568</xdr:rowOff>
    </xdr:from>
    <xdr:ext cx="534377" cy="259045"/>
    <xdr:sp macro="" textlink="">
      <xdr:nvSpPr>
        <xdr:cNvPr id="458" name="テキスト ボックス 457"/>
        <xdr:cNvSpPr txBox="1"/>
      </xdr:nvSpPr>
      <xdr:spPr>
        <a:xfrm>
          <a:off x="9372111" y="1599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123234</xdr:rowOff>
    </xdr:from>
    <xdr:to>
      <xdr:col>45</xdr:col>
      <xdr:colOff>177800</xdr:colOff>
      <xdr:row>95</xdr:row>
      <xdr:rowOff>158891</xdr:rowOff>
    </xdr:to>
    <xdr:cxnSp macro="">
      <xdr:nvCxnSpPr>
        <xdr:cNvPr id="459" name="直線コネクタ 458"/>
        <xdr:cNvCxnSpPr/>
      </xdr:nvCxnSpPr>
      <xdr:spPr>
        <a:xfrm flipV="1">
          <a:off x="7861300" y="16410984"/>
          <a:ext cx="889000" cy="3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134243</xdr:rowOff>
    </xdr:from>
    <xdr:to>
      <xdr:col>46</xdr:col>
      <xdr:colOff>38100</xdr:colOff>
      <xdr:row>95</xdr:row>
      <xdr:rowOff>64393</xdr:rowOff>
    </xdr:to>
    <xdr:sp macro="" textlink="">
      <xdr:nvSpPr>
        <xdr:cNvPr id="460" name="フローチャート: 判断 459"/>
        <xdr:cNvSpPr/>
      </xdr:nvSpPr>
      <xdr:spPr>
        <a:xfrm>
          <a:off x="86995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80920</xdr:rowOff>
    </xdr:from>
    <xdr:ext cx="534377" cy="259045"/>
    <xdr:sp macro="" textlink="">
      <xdr:nvSpPr>
        <xdr:cNvPr id="461" name="テキスト ボックス 460"/>
        <xdr:cNvSpPr txBox="1"/>
      </xdr:nvSpPr>
      <xdr:spPr>
        <a:xfrm>
          <a:off x="8483111" y="1602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140626</xdr:rowOff>
    </xdr:from>
    <xdr:to>
      <xdr:col>41</xdr:col>
      <xdr:colOff>50800</xdr:colOff>
      <xdr:row>95</xdr:row>
      <xdr:rowOff>158891</xdr:rowOff>
    </xdr:to>
    <xdr:cxnSp macro="">
      <xdr:nvCxnSpPr>
        <xdr:cNvPr id="462" name="直線コネクタ 461"/>
        <xdr:cNvCxnSpPr/>
      </xdr:nvCxnSpPr>
      <xdr:spPr>
        <a:xfrm>
          <a:off x="6972300" y="16428376"/>
          <a:ext cx="889000" cy="1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151588</xdr:rowOff>
    </xdr:from>
    <xdr:to>
      <xdr:col>41</xdr:col>
      <xdr:colOff>101600</xdr:colOff>
      <xdr:row>95</xdr:row>
      <xdr:rowOff>81738</xdr:rowOff>
    </xdr:to>
    <xdr:sp macro="" textlink="">
      <xdr:nvSpPr>
        <xdr:cNvPr id="463" name="フローチャート: 判断 462"/>
        <xdr:cNvSpPr/>
      </xdr:nvSpPr>
      <xdr:spPr>
        <a:xfrm>
          <a:off x="7810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98265</xdr:rowOff>
    </xdr:from>
    <xdr:ext cx="534377" cy="259045"/>
    <xdr:sp macro="" textlink="">
      <xdr:nvSpPr>
        <xdr:cNvPr id="464" name="テキスト ボックス 463"/>
        <xdr:cNvSpPr txBox="1"/>
      </xdr:nvSpPr>
      <xdr:spPr>
        <a:xfrm>
          <a:off x="7594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119492</xdr:rowOff>
    </xdr:from>
    <xdr:to>
      <xdr:col>36</xdr:col>
      <xdr:colOff>165100</xdr:colOff>
      <xdr:row>95</xdr:row>
      <xdr:rowOff>49642</xdr:rowOff>
    </xdr:to>
    <xdr:sp macro="" textlink="">
      <xdr:nvSpPr>
        <xdr:cNvPr id="465" name="フローチャート: 判断 464"/>
        <xdr:cNvSpPr/>
      </xdr:nvSpPr>
      <xdr:spPr>
        <a:xfrm>
          <a:off x="6921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66169</xdr:rowOff>
    </xdr:from>
    <xdr:ext cx="534377" cy="259045"/>
    <xdr:sp macro="" textlink="">
      <xdr:nvSpPr>
        <xdr:cNvPr id="466" name="テキスト ボックス 465"/>
        <xdr:cNvSpPr txBox="1"/>
      </xdr:nvSpPr>
      <xdr:spPr>
        <a:xfrm>
          <a:off x="6705111" y="1601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134043</xdr:rowOff>
    </xdr:from>
    <xdr:to>
      <xdr:col>55</xdr:col>
      <xdr:colOff>50800</xdr:colOff>
      <xdr:row>96</xdr:row>
      <xdr:rowOff>64193</xdr:rowOff>
    </xdr:to>
    <xdr:sp macro="" textlink="">
      <xdr:nvSpPr>
        <xdr:cNvPr id="472" name="楕円 471"/>
        <xdr:cNvSpPr/>
      </xdr:nvSpPr>
      <xdr:spPr>
        <a:xfrm>
          <a:off x="10426700" y="164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112470</xdr:rowOff>
    </xdr:from>
    <xdr:ext cx="534377" cy="259045"/>
    <xdr:sp macro="" textlink="">
      <xdr:nvSpPr>
        <xdr:cNvPr id="473" name="土木費該当値テキスト"/>
        <xdr:cNvSpPr txBox="1"/>
      </xdr:nvSpPr>
      <xdr:spPr>
        <a:xfrm>
          <a:off x="10528300" y="1640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29510</xdr:rowOff>
    </xdr:from>
    <xdr:to>
      <xdr:col>50</xdr:col>
      <xdr:colOff>165100</xdr:colOff>
      <xdr:row>95</xdr:row>
      <xdr:rowOff>131110</xdr:rowOff>
    </xdr:to>
    <xdr:sp macro="" textlink="">
      <xdr:nvSpPr>
        <xdr:cNvPr id="474" name="楕円 473"/>
        <xdr:cNvSpPr/>
      </xdr:nvSpPr>
      <xdr:spPr>
        <a:xfrm>
          <a:off x="9588500" y="163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122237</xdr:rowOff>
    </xdr:from>
    <xdr:ext cx="534377" cy="259045"/>
    <xdr:sp macro="" textlink="">
      <xdr:nvSpPr>
        <xdr:cNvPr id="475" name="テキスト ボックス 474"/>
        <xdr:cNvSpPr txBox="1"/>
      </xdr:nvSpPr>
      <xdr:spPr>
        <a:xfrm>
          <a:off x="9372111" y="1640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72434</xdr:rowOff>
    </xdr:from>
    <xdr:to>
      <xdr:col>46</xdr:col>
      <xdr:colOff>38100</xdr:colOff>
      <xdr:row>96</xdr:row>
      <xdr:rowOff>2584</xdr:rowOff>
    </xdr:to>
    <xdr:sp macro="" textlink="">
      <xdr:nvSpPr>
        <xdr:cNvPr id="476" name="楕円 475"/>
        <xdr:cNvSpPr/>
      </xdr:nvSpPr>
      <xdr:spPr>
        <a:xfrm>
          <a:off x="8699500" y="1636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165161</xdr:rowOff>
    </xdr:from>
    <xdr:ext cx="534377" cy="259045"/>
    <xdr:sp macro="" textlink="">
      <xdr:nvSpPr>
        <xdr:cNvPr id="477" name="テキスト ボックス 476"/>
        <xdr:cNvSpPr txBox="1"/>
      </xdr:nvSpPr>
      <xdr:spPr>
        <a:xfrm>
          <a:off x="8483111" y="164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108091</xdr:rowOff>
    </xdr:from>
    <xdr:to>
      <xdr:col>41</xdr:col>
      <xdr:colOff>101600</xdr:colOff>
      <xdr:row>96</xdr:row>
      <xdr:rowOff>38241</xdr:rowOff>
    </xdr:to>
    <xdr:sp macro="" textlink="">
      <xdr:nvSpPr>
        <xdr:cNvPr id="478" name="楕円 477"/>
        <xdr:cNvSpPr/>
      </xdr:nvSpPr>
      <xdr:spPr>
        <a:xfrm>
          <a:off x="7810500" y="163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29368</xdr:rowOff>
    </xdr:from>
    <xdr:ext cx="534377" cy="259045"/>
    <xdr:sp macro="" textlink="">
      <xdr:nvSpPr>
        <xdr:cNvPr id="479" name="テキスト ボックス 478"/>
        <xdr:cNvSpPr txBox="1"/>
      </xdr:nvSpPr>
      <xdr:spPr>
        <a:xfrm>
          <a:off x="7594111" y="1648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89826</xdr:rowOff>
    </xdr:from>
    <xdr:to>
      <xdr:col>36</xdr:col>
      <xdr:colOff>165100</xdr:colOff>
      <xdr:row>96</xdr:row>
      <xdr:rowOff>19976</xdr:rowOff>
    </xdr:to>
    <xdr:sp macro="" textlink="">
      <xdr:nvSpPr>
        <xdr:cNvPr id="480" name="楕円 479"/>
        <xdr:cNvSpPr/>
      </xdr:nvSpPr>
      <xdr:spPr>
        <a:xfrm>
          <a:off x="6921500" y="1637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11103</xdr:rowOff>
    </xdr:from>
    <xdr:ext cx="534377" cy="259045"/>
    <xdr:sp macro="" textlink="">
      <xdr:nvSpPr>
        <xdr:cNvPr id="481" name="テキスト ボックス 480"/>
        <xdr:cNvSpPr txBox="1"/>
      </xdr:nvSpPr>
      <xdr:spPr>
        <a:xfrm>
          <a:off x="6705111" y="1647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27098</xdr:rowOff>
    </xdr:from>
    <xdr:to>
      <xdr:col>85</xdr:col>
      <xdr:colOff>126364</xdr:colOff>
      <xdr:row>39</xdr:row>
      <xdr:rowOff>111517</xdr:rowOff>
    </xdr:to>
    <xdr:cxnSp macro="">
      <xdr:nvCxnSpPr>
        <xdr:cNvPr id="508" name="直線コネクタ 507"/>
        <xdr:cNvCxnSpPr/>
      </xdr:nvCxnSpPr>
      <xdr:spPr>
        <a:xfrm flipV="1">
          <a:off x="16317595" y="5342048"/>
          <a:ext cx="1269" cy="145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115344</xdr:rowOff>
    </xdr:from>
    <xdr:ext cx="534377" cy="259045"/>
    <xdr:sp macro="" textlink="">
      <xdr:nvSpPr>
        <xdr:cNvPr id="509" name="消防費最小値テキスト"/>
        <xdr:cNvSpPr txBox="1"/>
      </xdr:nvSpPr>
      <xdr:spPr>
        <a:xfrm>
          <a:off x="16370300" y="68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111517</xdr:rowOff>
    </xdr:from>
    <xdr:to>
      <xdr:col>86</xdr:col>
      <xdr:colOff>25400</xdr:colOff>
      <xdr:row>39</xdr:row>
      <xdr:rowOff>111517</xdr:rowOff>
    </xdr:to>
    <xdr:cxnSp macro="">
      <xdr:nvCxnSpPr>
        <xdr:cNvPr id="510" name="直線コネクタ 509"/>
        <xdr:cNvCxnSpPr/>
      </xdr:nvCxnSpPr>
      <xdr:spPr>
        <a:xfrm>
          <a:off x="16230600" y="679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145225</xdr:rowOff>
    </xdr:from>
    <xdr:ext cx="599010" cy="259045"/>
    <xdr:sp macro="" textlink="">
      <xdr:nvSpPr>
        <xdr:cNvPr id="511" name="消防費最大値テキスト"/>
        <xdr:cNvSpPr txBox="1"/>
      </xdr:nvSpPr>
      <xdr:spPr>
        <a:xfrm>
          <a:off x="16370300" y="511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27098</xdr:rowOff>
    </xdr:from>
    <xdr:to>
      <xdr:col>86</xdr:col>
      <xdr:colOff>25400</xdr:colOff>
      <xdr:row>31</xdr:row>
      <xdr:rowOff>27098</xdr:rowOff>
    </xdr:to>
    <xdr:cxnSp macro="">
      <xdr:nvCxnSpPr>
        <xdr:cNvPr id="512" name="直線コネクタ 511"/>
        <xdr:cNvCxnSpPr/>
      </xdr:nvCxnSpPr>
      <xdr:spPr>
        <a:xfrm>
          <a:off x="16230600" y="534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66091</xdr:rowOff>
    </xdr:from>
    <xdr:to>
      <xdr:col>85</xdr:col>
      <xdr:colOff>127000</xdr:colOff>
      <xdr:row>36</xdr:row>
      <xdr:rowOff>120645</xdr:rowOff>
    </xdr:to>
    <xdr:cxnSp macro="">
      <xdr:nvCxnSpPr>
        <xdr:cNvPr id="513" name="直線コネクタ 512"/>
        <xdr:cNvCxnSpPr/>
      </xdr:nvCxnSpPr>
      <xdr:spPr>
        <a:xfrm flipV="1">
          <a:off x="15481300" y="6238291"/>
          <a:ext cx="838200" cy="5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16741</xdr:rowOff>
    </xdr:from>
    <xdr:ext cx="534377" cy="259045"/>
    <xdr:sp macro="" textlink="">
      <xdr:nvSpPr>
        <xdr:cNvPr id="514" name="消防費平均値テキスト"/>
        <xdr:cNvSpPr txBox="1"/>
      </xdr:nvSpPr>
      <xdr:spPr>
        <a:xfrm>
          <a:off x="16370300" y="6360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38314</xdr:rowOff>
    </xdr:from>
    <xdr:to>
      <xdr:col>85</xdr:col>
      <xdr:colOff>177800</xdr:colOff>
      <xdr:row>37</xdr:row>
      <xdr:rowOff>139914</xdr:rowOff>
    </xdr:to>
    <xdr:sp macro="" textlink="">
      <xdr:nvSpPr>
        <xdr:cNvPr id="515" name="フローチャート: 判断 514"/>
        <xdr:cNvSpPr/>
      </xdr:nvSpPr>
      <xdr:spPr>
        <a:xfrm>
          <a:off x="162687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55036</xdr:rowOff>
    </xdr:from>
    <xdr:to>
      <xdr:col>81</xdr:col>
      <xdr:colOff>50800</xdr:colOff>
      <xdr:row>36</xdr:row>
      <xdr:rowOff>120645</xdr:rowOff>
    </xdr:to>
    <xdr:cxnSp macro="">
      <xdr:nvCxnSpPr>
        <xdr:cNvPr id="516" name="直線コネクタ 515"/>
        <xdr:cNvCxnSpPr/>
      </xdr:nvCxnSpPr>
      <xdr:spPr>
        <a:xfrm>
          <a:off x="14592300" y="5541436"/>
          <a:ext cx="889000" cy="75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46772</xdr:rowOff>
    </xdr:from>
    <xdr:to>
      <xdr:col>81</xdr:col>
      <xdr:colOff>101600</xdr:colOff>
      <xdr:row>37</xdr:row>
      <xdr:rowOff>148372</xdr:rowOff>
    </xdr:to>
    <xdr:sp macro="" textlink="">
      <xdr:nvSpPr>
        <xdr:cNvPr id="517" name="フローチャート: 判断 516"/>
        <xdr:cNvSpPr/>
      </xdr:nvSpPr>
      <xdr:spPr>
        <a:xfrm>
          <a:off x="15430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139499</xdr:rowOff>
    </xdr:from>
    <xdr:ext cx="534377" cy="259045"/>
    <xdr:sp macro="" textlink="">
      <xdr:nvSpPr>
        <xdr:cNvPr id="518" name="テキスト ボックス 517"/>
        <xdr:cNvSpPr txBox="1"/>
      </xdr:nvSpPr>
      <xdr:spPr>
        <a:xfrm>
          <a:off x="15214111" y="648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55036</xdr:rowOff>
    </xdr:from>
    <xdr:to>
      <xdr:col>76</xdr:col>
      <xdr:colOff>114300</xdr:colOff>
      <xdr:row>33</xdr:row>
      <xdr:rowOff>116807</xdr:rowOff>
    </xdr:to>
    <xdr:cxnSp macro="">
      <xdr:nvCxnSpPr>
        <xdr:cNvPr id="519" name="直線コネクタ 518"/>
        <xdr:cNvCxnSpPr/>
      </xdr:nvCxnSpPr>
      <xdr:spPr>
        <a:xfrm flipV="1">
          <a:off x="13703300" y="5541436"/>
          <a:ext cx="889000" cy="23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8155</xdr:rowOff>
    </xdr:from>
    <xdr:to>
      <xdr:col>76</xdr:col>
      <xdr:colOff>165100</xdr:colOff>
      <xdr:row>37</xdr:row>
      <xdr:rowOff>109755</xdr:rowOff>
    </xdr:to>
    <xdr:sp macro="" textlink="">
      <xdr:nvSpPr>
        <xdr:cNvPr id="520" name="フローチャート: 判断 519"/>
        <xdr:cNvSpPr/>
      </xdr:nvSpPr>
      <xdr:spPr>
        <a:xfrm>
          <a:off x="14541500" y="635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100882</xdr:rowOff>
    </xdr:from>
    <xdr:ext cx="534377" cy="259045"/>
    <xdr:sp macro="" textlink="">
      <xdr:nvSpPr>
        <xdr:cNvPr id="521" name="テキスト ボックス 520"/>
        <xdr:cNvSpPr txBox="1"/>
      </xdr:nvSpPr>
      <xdr:spPr>
        <a:xfrm>
          <a:off x="14325111" y="644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116807</xdr:rowOff>
    </xdr:from>
    <xdr:to>
      <xdr:col>71</xdr:col>
      <xdr:colOff>177800</xdr:colOff>
      <xdr:row>36</xdr:row>
      <xdr:rowOff>36634</xdr:rowOff>
    </xdr:to>
    <xdr:cxnSp macro="">
      <xdr:nvCxnSpPr>
        <xdr:cNvPr id="522" name="直線コネクタ 521"/>
        <xdr:cNvCxnSpPr/>
      </xdr:nvCxnSpPr>
      <xdr:spPr>
        <a:xfrm flipV="1">
          <a:off x="12814300" y="5774657"/>
          <a:ext cx="889000" cy="43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139714</xdr:rowOff>
    </xdr:from>
    <xdr:to>
      <xdr:col>72</xdr:col>
      <xdr:colOff>38100</xdr:colOff>
      <xdr:row>37</xdr:row>
      <xdr:rowOff>69864</xdr:rowOff>
    </xdr:to>
    <xdr:sp macro="" textlink="">
      <xdr:nvSpPr>
        <xdr:cNvPr id="523" name="フローチャート: 判断 522"/>
        <xdr:cNvSpPr/>
      </xdr:nvSpPr>
      <xdr:spPr>
        <a:xfrm>
          <a:off x="13652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60991</xdr:rowOff>
    </xdr:from>
    <xdr:ext cx="534377" cy="259045"/>
    <xdr:sp macro="" textlink="">
      <xdr:nvSpPr>
        <xdr:cNvPr id="524" name="テキスト ボックス 523"/>
        <xdr:cNvSpPr txBox="1"/>
      </xdr:nvSpPr>
      <xdr:spPr>
        <a:xfrm>
          <a:off x="13436111" y="64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114046</xdr:rowOff>
    </xdr:from>
    <xdr:to>
      <xdr:col>67</xdr:col>
      <xdr:colOff>101600</xdr:colOff>
      <xdr:row>37</xdr:row>
      <xdr:rowOff>44196</xdr:rowOff>
    </xdr:to>
    <xdr:sp macro="" textlink="">
      <xdr:nvSpPr>
        <xdr:cNvPr id="525" name="フローチャート: 判断 524"/>
        <xdr:cNvSpPr/>
      </xdr:nvSpPr>
      <xdr:spPr>
        <a:xfrm>
          <a:off x="12763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35323</xdr:rowOff>
    </xdr:from>
    <xdr:ext cx="534377" cy="259045"/>
    <xdr:sp macro="" textlink="">
      <xdr:nvSpPr>
        <xdr:cNvPr id="526" name="テキスト ボックス 525"/>
        <xdr:cNvSpPr txBox="1"/>
      </xdr:nvSpPr>
      <xdr:spPr>
        <a:xfrm>
          <a:off x="12547111" y="637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15291</xdr:rowOff>
    </xdr:from>
    <xdr:to>
      <xdr:col>85</xdr:col>
      <xdr:colOff>177800</xdr:colOff>
      <xdr:row>36</xdr:row>
      <xdr:rowOff>116891</xdr:rowOff>
    </xdr:to>
    <xdr:sp macro="" textlink="">
      <xdr:nvSpPr>
        <xdr:cNvPr id="532" name="楕円 531"/>
        <xdr:cNvSpPr/>
      </xdr:nvSpPr>
      <xdr:spPr>
        <a:xfrm>
          <a:off x="16268700" y="618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38168</xdr:rowOff>
    </xdr:from>
    <xdr:ext cx="534377" cy="259045"/>
    <xdr:sp macro="" textlink="">
      <xdr:nvSpPr>
        <xdr:cNvPr id="533" name="消防費該当値テキスト"/>
        <xdr:cNvSpPr txBox="1"/>
      </xdr:nvSpPr>
      <xdr:spPr>
        <a:xfrm>
          <a:off x="16370300" y="603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69845</xdr:rowOff>
    </xdr:from>
    <xdr:to>
      <xdr:col>81</xdr:col>
      <xdr:colOff>101600</xdr:colOff>
      <xdr:row>36</xdr:row>
      <xdr:rowOff>171445</xdr:rowOff>
    </xdr:to>
    <xdr:sp macro="" textlink="">
      <xdr:nvSpPr>
        <xdr:cNvPr id="534" name="楕円 533"/>
        <xdr:cNvSpPr/>
      </xdr:nvSpPr>
      <xdr:spPr>
        <a:xfrm>
          <a:off x="15430500" y="624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16522</xdr:rowOff>
    </xdr:from>
    <xdr:ext cx="534377" cy="259045"/>
    <xdr:sp macro="" textlink="">
      <xdr:nvSpPr>
        <xdr:cNvPr id="535" name="テキスト ボックス 534"/>
        <xdr:cNvSpPr txBox="1"/>
      </xdr:nvSpPr>
      <xdr:spPr>
        <a:xfrm>
          <a:off x="15214111" y="601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4236</xdr:rowOff>
    </xdr:from>
    <xdr:to>
      <xdr:col>76</xdr:col>
      <xdr:colOff>165100</xdr:colOff>
      <xdr:row>32</xdr:row>
      <xdr:rowOff>105836</xdr:rowOff>
    </xdr:to>
    <xdr:sp macro="" textlink="">
      <xdr:nvSpPr>
        <xdr:cNvPr id="536" name="楕円 535"/>
        <xdr:cNvSpPr/>
      </xdr:nvSpPr>
      <xdr:spPr>
        <a:xfrm>
          <a:off x="14541500" y="549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122363</xdr:rowOff>
    </xdr:from>
    <xdr:ext cx="534377" cy="259045"/>
    <xdr:sp macro="" textlink="">
      <xdr:nvSpPr>
        <xdr:cNvPr id="537" name="テキスト ボックス 536"/>
        <xdr:cNvSpPr txBox="1"/>
      </xdr:nvSpPr>
      <xdr:spPr>
        <a:xfrm>
          <a:off x="14325111" y="526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66007</xdr:rowOff>
    </xdr:from>
    <xdr:to>
      <xdr:col>72</xdr:col>
      <xdr:colOff>38100</xdr:colOff>
      <xdr:row>33</xdr:row>
      <xdr:rowOff>167607</xdr:rowOff>
    </xdr:to>
    <xdr:sp macro="" textlink="">
      <xdr:nvSpPr>
        <xdr:cNvPr id="538" name="楕円 537"/>
        <xdr:cNvSpPr/>
      </xdr:nvSpPr>
      <xdr:spPr>
        <a:xfrm>
          <a:off x="13652500" y="572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12684</xdr:rowOff>
    </xdr:from>
    <xdr:ext cx="534377" cy="259045"/>
    <xdr:sp macro="" textlink="">
      <xdr:nvSpPr>
        <xdr:cNvPr id="539" name="テキスト ボックス 538"/>
        <xdr:cNvSpPr txBox="1"/>
      </xdr:nvSpPr>
      <xdr:spPr>
        <a:xfrm>
          <a:off x="13436111" y="549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157284</xdr:rowOff>
    </xdr:from>
    <xdr:to>
      <xdr:col>67</xdr:col>
      <xdr:colOff>101600</xdr:colOff>
      <xdr:row>36</xdr:row>
      <xdr:rowOff>87434</xdr:rowOff>
    </xdr:to>
    <xdr:sp macro="" textlink="">
      <xdr:nvSpPr>
        <xdr:cNvPr id="540" name="楕円 539"/>
        <xdr:cNvSpPr/>
      </xdr:nvSpPr>
      <xdr:spPr>
        <a:xfrm>
          <a:off x="12763500" y="615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103961</xdr:rowOff>
    </xdr:from>
    <xdr:ext cx="534377" cy="259045"/>
    <xdr:sp macro="" textlink="">
      <xdr:nvSpPr>
        <xdr:cNvPr id="541" name="テキスト ボックス 540"/>
        <xdr:cNvSpPr txBox="1"/>
      </xdr:nvSpPr>
      <xdr:spPr>
        <a:xfrm>
          <a:off x="12547111" y="593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128015</xdr:rowOff>
    </xdr:from>
    <xdr:to>
      <xdr:col>85</xdr:col>
      <xdr:colOff>126364</xdr:colOff>
      <xdr:row>58</xdr:row>
      <xdr:rowOff>94578</xdr:rowOff>
    </xdr:to>
    <xdr:cxnSp macro="">
      <xdr:nvCxnSpPr>
        <xdr:cNvPr id="565" name="直線コネクタ 564"/>
        <xdr:cNvCxnSpPr/>
      </xdr:nvCxnSpPr>
      <xdr:spPr>
        <a:xfrm flipV="1">
          <a:off x="16317595" y="8700515"/>
          <a:ext cx="1269" cy="1338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98405</xdr:rowOff>
    </xdr:from>
    <xdr:ext cx="534377" cy="259045"/>
    <xdr:sp macro="" textlink="">
      <xdr:nvSpPr>
        <xdr:cNvPr id="566" name="教育費最小値テキスト"/>
        <xdr:cNvSpPr txBox="1"/>
      </xdr:nvSpPr>
      <xdr:spPr>
        <a:xfrm>
          <a:off x="16370300" y="100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94578</xdr:rowOff>
    </xdr:from>
    <xdr:to>
      <xdr:col>86</xdr:col>
      <xdr:colOff>25400</xdr:colOff>
      <xdr:row>58</xdr:row>
      <xdr:rowOff>94578</xdr:rowOff>
    </xdr:to>
    <xdr:cxnSp macro="">
      <xdr:nvCxnSpPr>
        <xdr:cNvPr id="567" name="直線コネクタ 566"/>
        <xdr:cNvCxnSpPr/>
      </xdr:nvCxnSpPr>
      <xdr:spPr>
        <a:xfrm>
          <a:off x="16230600" y="1003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74692</xdr:rowOff>
    </xdr:from>
    <xdr:ext cx="599010" cy="259045"/>
    <xdr:sp macro="" textlink="">
      <xdr:nvSpPr>
        <xdr:cNvPr id="568" name="教育費最大値テキスト"/>
        <xdr:cNvSpPr txBox="1"/>
      </xdr:nvSpPr>
      <xdr:spPr>
        <a:xfrm>
          <a:off x="16370300" y="847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128015</xdr:rowOff>
    </xdr:from>
    <xdr:to>
      <xdr:col>86</xdr:col>
      <xdr:colOff>25400</xdr:colOff>
      <xdr:row>50</xdr:row>
      <xdr:rowOff>128015</xdr:rowOff>
    </xdr:to>
    <xdr:cxnSp macro="">
      <xdr:nvCxnSpPr>
        <xdr:cNvPr id="569" name="直線コネクタ 568"/>
        <xdr:cNvCxnSpPr/>
      </xdr:nvCxnSpPr>
      <xdr:spPr>
        <a:xfrm>
          <a:off x="16230600" y="870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164000</xdr:rowOff>
    </xdr:from>
    <xdr:to>
      <xdr:col>85</xdr:col>
      <xdr:colOff>127000</xdr:colOff>
      <xdr:row>57</xdr:row>
      <xdr:rowOff>57412</xdr:rowOff>
    </xdr:to>
    <xdr:cxnSp macro="">
      <xdr:nvCxnSpPr>
        <xdr:cNvPr id="570" name="直線コネクタ 569"/>
        <xdr:cNvCxnSpPr/>
      </xdr:nvCxnSpPr>
      <xdr:spPr>
        <a:xfrm>
          <a:off x="15481300" y="9593750"/>
          <a:ext cx="838200" cy="23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609</xdr:rowOff>
    </xdr:from>
    <xdr:ext cx="534377" cy="259045"/>
    <xdr:sp macro="" textlink="">
      <xdr:nvSpPr>
        <xdr:cNvPr id="571" name="教育費平均値テキスト"/>
        <xdr:cNvSpPr txBox="1"/>
      </xdr:nvSpPr>
      <xdr:spPr>
        <a:xfrm>
          <a:off x="16370300" y="960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149182</xdr:rowOff>
    </xdr:from>
    <xdr:to>
      <xdr:col>85</xdr:col>
      <xdr:colOff>177800</xdr:colOff>
      <xdr:row>57</xdr:row>
      <xdr:rowOff>79332</xdr:rowOff>
    </xdr:to>
    <xdr:sp macro="" textlink="">
      <xdr:nvSpPr>
        <xdr:cNvPr id="572" name="フローチャート: 判断 571"/>
        <xdr:cNvSpPr/>
      </xdr:nvSpPr>
      <xdr:spPr>
        <a:xfrm>
          <a:off x="16268700" y="97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164000</xdr:rowOff>
    </xdr:from>
    <xdr:to>
      <xdr:col>81</xdr:col>
      <xdr:colOff>50800</xdr:colOff>
      <xdr:row>57</xdr:row>
      <xdr:rowOff>31321</xdr:rowOff>
    </xdr:to>
    <xdr:cxnSp macro="">
      <xdr:nvCxnSpPr>
        <xdr:cNvPr id="573" name="直線コネクタ 572"/>
        <xdr:cNvCxnSpPr/>
      </xdr:nvCxnSpPr>
      <xdr:spPr>
        <a:xfrm flipV="1">
          <a:off x="14592300" y="9593750"/>
          <a:ext cx="889000" cy="21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138761</xdr:rowOff>
    </xdr:from>
    <xdr:to>
      <xdr:col>81</xdr:col>
      <xdr:colOff>101600</xdr:colOff>
      <xdr:row>57</xdr:row>
      <xdr:rowOff>68911</xdr:rowOff>
    </xdr:to>
    <xdr:sp macro="" textlink="">
      <xdr:nvSpPr>
        <xdr:cNvPr id="574" name="フローチャート: 判断 573"/>
        <xdr:cNvSpPr/>
      </xdr:nvSpPr>
      <xdr:spPr>
        <a:xfrm>
          <a:off x="15430500" y="973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60038</xdr:rowOff>
    </xdr:from>
    <xdr:ext cx="534377" cy="259045"/>
    <xdr:sp macro="" textlink="">
      <xdr:nvSpPr>
        <xdr:cNvPr id="575" name="テキスト ボックス 574"/>
        <xdr:cNvSpPr txBox="1"/>
      </xdr:nvSpPr>
      <xdr:spPr>
        <a:xfrm>
          <a:off x="15214111" y="983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150486</xdr:rowOff>
    </xdr:from>
    <xdr:to>
      <xdr:col>76</xdr:col>
      <xdr:colOff>114300</xdr:colOff>
      <xdr:row>57</xdr:row>
      <xdr:rowOff>31321</xdr:rowOff>
    </xdr:to>
    <xdr:cxnSp macro="">
      <xdr:nvCxnSpPr>
        <xdr:cNvPr id="576" name="直線コネクタ 575"/>
        <xdr:cNvCxnSpPr/>
      </xdr:nvCxnSpPr>
      <xdr:spPr>
        <a:xfrm>
          <a:off x="13703300" y="9751686"/>
          <a:ext cx="889000" cy="5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152722</xdr:rowOff>
    </xdr:from>
    <xdr:to>
      <xdr:col>76</xdr:col>
      <xdr:colOff>165100</xdr:colOff>
      <xdr:row>57</xdr:row>
      <xdr:rowOff>82872</xdr:rowOff>
    </xdr:to>
    <xdr:sp macro="" textlink="">
      <xdr:nvSpPr>
        <xdr:cNvPr id="577" name="フローチャート: 判断 576"/>
        <xdr:cNvSpPr/>
      </xdr:nvSpPr>
      <xdr:spPr>
        <a:xfrm>
          <a:off x="14541500" y="97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73999</xdr:rowOff>
    </xdr:from>
    <xdr:ext cx="534377" cy="259045"/>
    <xdr:sp macro="" textlink="">
      <xdr:nvSpPr>
        <xdr:cNvPr id="578" name="テキスト ボックス 577"/>
        <xdr:cNvSpPr txBox="1"/>
      </xdr:nvSpPr>
      <xdr:spPr>
        <a:xfrm>
          <a:off x="14325111" y="984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101847</xdr:rowOff>
    </xdr:from>
    <xdr:to>
      <xdr:col>71</xdr:col>
      <xdr:colOff>177800</xdr:colOff>
      <xdr:row>56</xdr:row>
      <xdr:rowOff>150486</xdr:rowOff>
    </xdr:to>
    <xdr:cxnSp macro="">
      <xdr:nvCxnSpPr>
        <xdr:cNvPr id="579" name="直線コネクタ 578"/>
        <xdr:cNvCxnSpPr/>
      </xdr:nvCxnSpPr>
      <xdr:spPr>
        <a:xfrm>
          <a:off x="12814300" y="9703047"/>
          <a:ext cx="889000" cy="4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154043</xdr:rowOff>
    </xdr:from>
    <xdr:to>
      <xdr:col>72</xdr:col>
      <xdr:colOff>38100</xdr:colOff>
      <xdr:row>57</xdr:row>
      <xdr:rowOff>84193</xdr:rowOff>
    </xdr:to>
    <xdr:sp macro="" textlink="">
      <xdr:nvSpPr>
        <xdr:cNvPr id="580" name="フローチャート: 判断 579"/>
        <xdr:cNvSpPr/>
      </xdr:nvSpPr>
      <xdr:spPr>
        <a:xfrm>
          <a:off x="13652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75320</xdr:rowOff>
    </xdr:from>
    <xdr:ext cx="534377" cy="259045"/>
    <xdr:sp macro="" textlink="">
      <xdr:nvSpPr>
        <xdr:cNvPr id="581" name="テキスト ボックス 580"/>
        <xdr:cNvSpPr txBox="1"/>
      </xdr:nvSpPr>
      <xdr:spPr>
        <a:xfrm>
          <a:off x="13436111" y="98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151727</xdr:rowOff>
    </xdr:from>
    <xdr:to>
      <xdr:col>67</xdr:col>
      <xdr:colOff>101600</xdr:colOff>
      <xdr:row>57</xdr:row>
      <xdr:rowOff>81877</xdr:rowOff>
    </xdr:to>
    <xdr:sp macro="" textlink="">
      <xdr:nvSpPr>
        <xdr:cNvPr id="582" name="フローチャート: 判断 581"/>
        <xdr:cNvSpPr/>
      </xdr:nvSpPr>
      <xdr:spPr>
        <a:xfrm>
          <a:off x="12763500" y="97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73004</xdr:rowOff>
    </xdr:from>
    <xdr:ext cx="534377" cy="259045"/>
    <xdr:sp macro="" textlink="">
      <xdr:nvSpPr>
        <xdr:cNvPr id="583" name="テキスト ボックス 582"/>
        <xdr:cNvSpPr txBox="1"/>
      </xdr:nvSpPr>
      <xdr:spPr>
        <a:xfrm>
          <a:off x="12547111" y="98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6612</xdr:rowOff>
    </xdr:from>
    <xdr:to>
      <xdr:col>85</xdr:col>
      <xdr:colOff>177800</xdr:colOff>
      <xdr:row>57</xdr:row>
      <xdr:rowOff>108212</xdr:rowOff>
    </xdr:to>
    <xdr:sp macro="" textlink="">
      <xdr:nvSpPr>
        <xdr:cNvPr id="589" name="楕円 588"/>
        <xdr:cNvSpPr/>
      </xdr:nvSpPr>
      <xdr:spPr>
        <a:xfrm>
          <a:off x="16268700" y="977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156489</xdr:rowOff>
    </xdr:from>
    <xdr:ext cx="534377" cy="259045"/>
    <xdr:sp macro="" textlink="">
      <xdr:nvSpPr>
        <xdr:cNvPr id="590" name="教育費該当値テキスト"/>
        <xdr:cNvSpPr txBox="1"/>
      </xdr:nvSpPr>
      <xdr:spPr>
        <a:xfrm>
          <a:off x="16370300" y="975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113200</xdr:rowOff>
    </xdr:from>
    <xdr:to>
      <xdr:col>81</xdr:col>
      <xdr:colOff>101600</xdr:colOff>
      <xdr:row>56</xdr:row>
      <xdr:rowOff>43350</xdr:rowOff>
    </xdr:to>
    <xdr:sp macro="" textlink="">
      <xdr:nvSpPr>
        <xdr:cNvPr id="591" name="楕円 590"/>
        <xdr:cNvSpPr/>
      </xdr:nvSpPr>
      <xdr:spPr>
        <a:xfrm>
          <a:off x="15430500" y="95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59877</xdr:rowOff>
    </xdr:from>
    <xdr:ext cx="599010" cy="259045"/>
    <xdr:sp macro="" textlink="">
      <xdr:nvSpPr>
        <xdr:cNvPr id="592" name="テキスト ボックス 591"/>
        <xdr:cNvSpPr txBox="1"/>
      </xdr:nvSpPr>
      <xdr:spPr>
        <a:xfrm>
          <a:off x="15181795" y="931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151971</xdr:rowOff>
    </xdr:from>
    <xdr:to>
      <xdr:col>76</xdr:col>
      <xdr:colOff>165100</xdr:colOff>
      <xdr:row>57</xdr:row>
      <xdr:rowOff>82121</xdr:rowOff>
    </xdr:to>
    <xdr:sp macro="" textlink="">
      <xdr:nvSpPr>
        <xdr:cNvPr id="593" name="楕円 592"/>
        <xdr:cNvSpPr/>
      </xdr:nvSpPr>
      <xdr:spPr>
        <a:xfrm>
          <a:off x="14541500" y="97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98648</xdr:rowOff>
    </xdr:from>
    <xdr:ext cx="534377" cy="259045"/>
    <xdr:sp macro="" textlink="">
      <xdr:nvSpPr>
        <xdr:cNvPr id="594" name="テキスト ボックス 593"/>
        <xdr:cNvSpPr txBox="1"/>
      </xdr:nvSpPr>
      <xdr:spPr>
        <a:xfrm>
          <a:off x="14325111" y="952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99686</xdr:rowOff>
    </xdr:from>
    <xdr:to>
      <xdr:col>72</xdr:col>
      <xdr:colOff>38100</xdr:colOff>
      <xdr:row>57</xdr:row>
      <xdr:rowOff>29836</xdr:rowOff>
    </xdr:to>
    <xdr:sp macro="" textlink="">
      <xdr:nvSpPr>
        <xdr:cNvPr id="595" name="楕円 594"/>
        <xdr:cNvSpPr/>
      </xdr:nvSpPr>
      <xdr:spPr>
        <a:xfrm>
          <a:off x="13652500" y="970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46363</xdr:rowOff>
    </xdr:from>
    <xdr:ext cx="599010" cy="259045"/>
    <xdr:sp macro="" textlink="">
      <xdr:nvSpPr>
        <xdr:cNvPr id="596" name="テキスト ボックス 595"/>
        <xdr:cNvSpPr txBox="1"/>
      </xdr:nvSpPr>
      <xdr:spPr>
        <a:xfrm>
          <a:off x="13403795" y="947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51047</xdr:rowOff>
    </xdr:from>
    <xdr:to>
      <xdr:col>67</xdr:col>
      <xdr:colOff>101600</xdr:colOff>
      <xdr:row>56</xdr:row>
      <xdr:rowOff>152647</xdr:rowOff>
    </xdr:to>
    <xdr:sp macro="" textlink="">
      <xdr:nvSpPr>
        <xdr:cNvPr id="597" name="楕円 596"/>
        <xdr:cNvSpPr/>
      </xdr:nvSpPr>
      <xdr:spPr>
        <a:xfrm>
          <a:off x="12763500" y="965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169174</xdr:rowOff>
    </xdr:from>
    <xdr:ext cx="599010" cy="259045"/>
    <xdr:sp macro="" textlink="">
      <xdr:nvSpPr>
        <xdr:cNvPr id="598" name="テキスト ボックス 597"/>
        <xdr:cNvSpPr txBox="1"/>
      </xdr:nvSpPr>
      <xdr:spPr>
        <a:xfrm>
          <a:off x="12514795" y="942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6250</xdr:rowOff>
    </xdr:from>
    <xdr:to>
      <xdr:col>85</xdr:col>
      <xdr:colOff>126364</xdr:colOff>
      <xdr:row>78</xdr:row>
      <xdr:rowOff>139700</xdr:rowOff>
    </xdr:to>
    <xdr:cxnSp macro="">
      <xdr:nvCxnSpPr>
        <xdr:cNvPr id="620" name="直線コネクタ 619"/>
        <xdr:cNvCxnSpPr/>
      </xdr:nvCxnSpPr>
      <xdr:spPr>
        <a:xfrm flipV="1">
          <a:off x="16317595" y="12179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157961</xdr:rowOff>
    </xdr:from>
    <xdr:ext cx="249299" cy="259045"/>
    <xdr:sp macro="" textlink="">
      <xdr:nvSpPr>
        <xdr:cNvPr id="621" name="災害復旧費最小値テキスト"/>
        <xdr:cNvSpPr txBox="1"/>
      </xdr:nvSpPr>
      <xdr:spPr>
        <a:xfrm>
          <a:off x="16370300" y="13531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124377</xdr:rowOff>
    </xdr:from>
    <xdr:ext cx="599010" cy="259045"/>
    <xdr:sp macro="" textlink="">
      <xdr:nvSpPr>
        <xdr:cNvPr id="623" name="災害復旧費最大値テキスト"/>
        <xdr:cNvSpPr txBox="1"/>
      </xdr:nvSpPr>
      <xdr:spPr>
        <a:xfrm>
          <a:off x="16370300" y="1195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6250</xdr:rowOff>
    </xdr:from>
    <xdr:to>
      <xdr:col>86</xdr:col>
      <xdr:colOff>25400</xdr:colOff>
      <xdr:row>71</xdr:row>
      <xdr:rowOff>6250</xdr:rowOff>
    </xdr:to>
    <xdr:cxnSp macro="">
      <xdr:nvCxnSpPr>
        <xdr:cNvPr id="624" name="直線コネクタ 623"/>
        <xdr:cNvCxnSpPr/>
      </xdr:nvCxnSpPr>
      <xdr:spPr>
        <a:xfrm>
          <a:off x="16230600" y="1217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28687</xdr:rowOff>
    </xdr:from>
    <xdr:to>
      <xdr:col>85</xdr:col>
      <xdr:colOff>127000</xdr:colOff>
      <xdr:row>78</xdr:row>
      <xdr:rowOff>98254</xdr:rowOff>
    </xdr:to>
    <xdr:cxnSp macro="">
      <xdr:nvCxnSpPr>
        <xdr:cNvPr id="625" name="直線コネクタ 624"/>
        <xdr:cNvCxnSpPr/>
      </xdr:nvCxnSpPr>
      <xdr:spPr>
        <a:xfrm flipV="1">
          <a:off x="15481300" y="13401787"/>
          <a:ext cx="838200" cy="6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30962</xdr:rowOff>
    </xdr:from>
    <xdr:ext cx="534377" cy="259045"/>
    <xdr:sp macro="" textlink="">
      <xdr:nvSpPr>
        <xdr:cNvPr id="626" name="災害復旧費平均値テキスト"/>
        <xdr:cNvSpPr txBox="1"/>
      </xdr:nvSpPr>
      <xdr:spPr>
        <a:xfrm>
          <a:off x="16370300" y="13404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52535</xdr:rowOff>
    </xdr:from>
    <xdr:to>
      <xdr:col>85</xdr:col>
      <xdr:colOff>177800</xdr:colOff>
      <xdr:row>78</xdr:row>
      <xdr:rowOff>154135</xdr:rowOff>
    </xdr:to>
    <xdr:sp macro="" textlink="">
      <xdr:nvSpPr>
        <xdr:cNvPr id="627" name="フローチャート: 判断 626"/>
        <xdr:cNvSpPr/>
      </xdr:nvSpPr>
      <xdr:spPr>
        <a:xfrm>
          <a:off x="162687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98254</xdr:rowOff>
    </xdr:from>
    <xdr:to>
      <xdr:col>81</xdr:col>
      <xdr:colOff>50800</xdr:colOff>
      <xdr:row>78</xdr:row>
      <xdr:rowOff>129079</xdr:rowOff>
    </xdr:to>
    <xdr:cxnSp macro="">
      <xdr:nvCxnSpPr>
        <xdr:cNvPr id="628" name="直線コネクタ 627"/>
        <xdr:cNvCxnSpPr/>
      </xdr:nvCxnSpPr>
      <xdr:spPr>
        <a:xfrm flipV="1">
          <a:off x="14592300" y="13471354"/>
          <a:ext cx="889000" cy="3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52853</xdr:rowOff>
    </xdr:from>
    <xdr:to>
      <xdr:col>81</xdr:col>
      <xdr:colOff>101600</xdr:colOff>
      <xdr:row>78</xdr:row>
      <xdr:rowOff>154453</xdr:rowOff>
    </xdr:to>
    <xdr:sp macro="" textlink="">
      <xdr:nvSpPr>
        <xdr:cNvPr id="629" name="フローチャート: 判断 628"/>
        <xdr:cNvSpPr/>
      </xdr:nvSpPr>
      <xdr:spPr>
        <a:xfrm>
          <a:off x="15430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145580</xdr:rowOff>
    </xdr:from>
    <xdr:ext cx="534377" cy="259045"/>
    <xdr:sp macro="" textlink="">
      <xdr:nvSpPr>
        <xdr:cNvPr id="630" name="テキスト ボックス 629"/>
        <xdr:cNvSpPr txBox="1"/>
      </xdr:nvSpPr>
      <xdr:spPr>
        <a:xfrm>
          <a:off x="15214111" y="1351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107917</xdr:rowOff>
    </xdr:from>
    <xdr:to>
      <xdr:col>76</xdr:col>
      <xdr:colOff>114300</xdr:colOff>
      <xdr:row>78</xdr:row>
      <xdr:rowOff>129079</xdr:rowOff>
    </xdr:to>
    <xdr:cxnSp macro="">
      <xdr:nvCxnSpPr>
        <xdr:cNvPr id="631" name="直線コネクタ 630"/>
        <xdr:cNvCxnSpPr/>
      </xdr:nvCxnSpPr>
      <xdr:spPr>
        <a:xfrm>
          <a:off x="13703300" y="13481017"/>
          <a:ext cx="889000" cy="2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60016</xdr:rowOff>
    </xdr:from>
    <xdr:to>
      <xdr:col>76</xdr:col>
      <xdr:colOff>165100</xdr:colOff>
      <xdr:row>78</xdr:row>
      <xdr:rowOff>161616</xdr:rowOff>
    </xdr:to>
    <xdr:sp macro="" textlink="">
      <xdr:nvSpPr>
        <xdr:cNvPr id="632" name="フローチャート: 判断 631"/>
        <xdr:cNvSpPr/>
      </xdr:nvSpPr>
      <xdr:spPr>
        <a:xfrm>
          <a:off x="14541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6693</xdr:rowOff>
    </xdr:from>
    <xdr:ext cx="534377" cy="259045"/>
    <xdr:sp macro="" textlink="">
      <xdr:nvSpPr>
        <xdr:cNvPr id="633" name="テキスト ボックス 632"/>
        <xdr:cNvSpPr txBox="1"/>
      </xdr:nvSpPr>
      <xdr:spPr>
        <a:xfrm>
          <a:off x="14325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90725</xdr:rowOff>
    </xdr:from>
    <xdr:to>
      <xdr:col>71</xdr:col>
      <xdr:colOff>177800</xdr:colOff>
      <xdr:row>78</xdr:row>
      <xdr:rowOff>107917</xdr:rowOff>
    </xdr:to>
    <xdr:cxnSp macro="">
      <xdr:nvCxnSpPr>
        <xdr:cNvPr id="634" name="直線コネクタ 633"/>
        <xdr:cNvCxnSpPr/>
      </xdr:nvCxnSpPr>
      <xdr:spPr>
        <a:xfrm>
          <a:off x="12814300" y="13463825"/>
          <a:ext cx="889000" cy="1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5" name="フローチャート: 判断 634"/>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156833</xdr:rowOff>
    </xdr:from>
    <xdr:ext cx="534377" cy="259045"/>
    <xdr:sp macro="" textlink="">
      <xdr:nvSpPr>
        <xdr:cNvPr id="636" name="テキスト ボックス 635"/>
        <xdr:cNvSpPr txBox="1"/>
      </xdr:nvSpPr>
      <xdr:spPr>
        <a:xfrm>
          <a:off x="13436111" y="1352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74106</xdr:rowOff>
    </xdr:from>
    <xdr:to>
      <xdr:col>67</xdr:col>
      <xdr:colOff>101600</xdr:colOff>
      <xdr:row>79</xdr:row>
      <xdr:rowOff>4256</xdr:rowOff>
    </xdr:to>
    <xdr:sp macro="" textlink="">
      <xdr:nvSpPr>
        <xdr:cNvPr id="637" name="フローチャート: 判断 636"/>
        <xdr:cNvSpPr/>
      </xdr:nvSpPr>
      <xdr:spPr>
        <a:xfrm>
          <a:off x="12763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166833</xdr:rowOff>
    </xdr:from>
    <xdr:ext cx="469744" cy="259045"/>
    <xdr:sp macro="" textlink="">
      <xdr:nvSpPr>
        <xdr:cNvPr id="638" name="テキスト ボックス 637"/>
        <xdr:cNvSpPr txBox="1"/>
      </xdr:nvSpPr>
      <xdr:spPr>
        <a:xfrm>
          <a:off x="12579428" y="135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149337</xdr:rowOff>
    </xdr:from>
    <xdr:to>
      <xdr:col>85</xdr:col>
      <xdr:colOff>177800</xdr:colOff>
      <xdr:row>78</xdr:row>
      <xdr:rowOff>79487</xdr:rowOff>
    </xdr:to>
    <xdr:sp macro="" textlink="">
      <xdr:nvSpPr>
        <xdr:cNvPr id="644" name="楕円 643"/>
        <xdr:cNvSpPr/>
      </xdr:nvSpPr>
      <xdr:spPr>
        <a:xfrm>
          <a:off x="16268700" y="1335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108714</xdr:rowOff>
    </xdr:from>
    <xdr:ext cx="534377" cy="259045"/>
    <xdr:sp macro="" textlink="">
      <xdr:nvSpPr>
        <xdr:cNvPr id="645" name="災害復旧費該当値テキスト"/>
        <xdr:cNvSpPr txBox="1"/>
      </xdr:nvSpPr>
      <xdr:spPr>
        <a:xfrm>
          <a:off x="16370300" y="1313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47454</xdr:rowOff>
    </xdr:from>
    <xdr:to>
      <xdr:col>81</xdr:col>
      <xdr:colOff>101600</xdr:colOff>
      <xdr:row>78</xdr:row>
      <xdr:rowOff>149054</xdr:rowOff>
    </xdr:to>
    <xdr:sp macro="" textlink="">
      <xdr:nvSpPr>
        <xdr:cNvPr id="646" name="楕円 645"/>
        <xdr:cNvSpPr/>
      </xdr:nvSpPr>
      <xdr:spPr>
        <a:xfrm>
          <a:off x="15430500" y="1342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165581</xdr:rowOff>
    </xdr:from>
    <xdr:ext cx="534377" cy="259045"/>
    <xdr:sp macro="" textlink="">
      <xdr:nvSpPr>
        <xdr:cNvPr id="647" name="テキスト ボックス 646"/>
        <xdr:cNvSpPr txBox="1"/>
      </xdr:nvSpPr>
      <xdr:spPr>
        <a:xfrm>
          <a:off x="15214111" y="1319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78279</xdr:rowOff>
    </xdr:from>
    <xdr:to>
      <xdr:col>76</xdr:col>
      <xdr:colOff>165100</xdr:colOff>
      <xdr:row>79</xdr:row>
      <xdr:rowOff>8429</xdr:rowOff>
    </xdr:to>
    <xdr:sp macro="" textlink="">
      <xdr:nvSpPr>
        <xdr:cNvPr id="648" name="楕円 647"/>
        <xdr:cNvSpPr/>
      </xdr:nvSpPr>
      <xdr:spPr>
        <a:xfrm>
          <a:off x="14541500" y="1345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171006</xdr:rowOff>
    </xdr:from>
    <xdr:ext cx="469744" cy="259045"/>
    <xdr:sp macro="" textlink="">
      <xdr:nvSpPr>
        <xdr:cNvPr id="649" name="テキスト ボックス 648"/>
        <xdr:cNvSpPr txBox="1"/>
      </xdr:nvSpPr>
      <xdr:spPr>
        <a:xfrm>
          <a:off x="14357428" y="13544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57117</xdr:rowOff>
    </xdr:from>
    <xdr:to>
      <xdr:col>72</xdr:col>
      <xdr:colOff>38100</xdr:colOff>
      <xdr:row>78</xdr:row>
      <xdr:rowOff>158717</xdr:rowOff>
    </xdr:to>
    <xdr:sp macro="" textlink="">
      <xdr:nvSpPr>
        <xdr:cNvPr id="650" name="楕円 649"/>
        <xdr:cNvSpPr/>
      </xdr:nvSpPr>
      <xdr:spPr>
        <a:xfrm>
          <a:off x="13652500" y="1343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3794</xdr:rowOff>
    </xdr:from>
    <xdr:ext cx="534377" cy="259045"/>
    <xdr:sp macro="" textlink="">
      <xdr:nvSpPr>
        <xdr:cNvPr id="651" name="テキスト ボックス 650"/>
        <xdr:cNvSpPr txBox="1"/>
      </xdr:nvSpPr>
      <xdr:spPr>
        <a:xfrm>
          <a:off x="13436111" y="1320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39925</xdr:rowOff>
    </xdr:from>
    <xdr:to>
      <xdr:col>67</xdr:col>
      <xdr:colOff>101600</xdr:colOff>
      <xdr:row>78</xdr:row>
      <xdr:rowOff>141525</xdr:rowOff>
    </xdr:to>
    <xdr:sp macro="" textlink="">
      <xdr:nvSpPr>
        <xdr:cNvPr id="652" name="楕円 651"/>
        <xdr:cNvSpPr/>
      </xdr:nvSpPr>
      <xdr:spPr>
        <a:xfrm>
          <a:off x="12763500" y="1341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158052</xdr:rowOff>
    </xdr:from>
    <xdr:ext cx="534377" cy="259045"/>
    <xdr:sp macro="" textlink="">
      <xdr:nvSpPr>
        <xdr:cNvPr id="653" name="テキスト ボックス 652"/>
        <xdr:cNvSpPr txBox="1"/>
      </xdr:nvSpPr>
      <xdr:spPr>
        <a:xfrm>
          <a:off x="12547111" y="1318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159108</xdr:rowOff>
    </xdr:from>
    <xdr:to>
      <xdr:col>85</xdr:col>
      <xdr:colOff>126364</xdr:colOff>
      <xdr:row>98</xdr:row>
      <xdr:rowOff>134831</xdr:rowOff>
    </xdr:to>
    <xdr:cxnSp macro="">
      <xdr:nvCxnSpPr>
        <xdr:cNvPr id="675" name="直線コネクタ 674"/>
        <xdr:cNvCxnSpPr/>
      </xdr:nvCxnSpPr>
      <xdr:spPr>
        <a:xfrm flipV="1">
          <a:off x="16317595" y="15761058"/>
          <a:ext cx="1269" cy="11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138658</xdr:rowOff>
    </xdr:from>
    <xdr:ext cx="469744" cy="259045"/>
    <xdr:sp macro="" textlink="">
      <xdr:nvSpPr>
        <xdr:cNvPr id="676" name="公債費最小値テキスト"/>
        <xdr:cNvSpPr txBox="1"/>
      </xdr:nvSpPr>
      <xdr:spPr>
        <a:xfrm>
          <a:off x="16370300" y="169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134831</xdr:rowOff>
    </xdr:from>
    <xdr:to>
      <xdr:col>86</xdr:col>
      <xdr:colOff>25400</xdr:colOff>
      <xdr:row>98</xdr:row>
      <xdr:rowOff>134831</xdr:rowOff>
    </xdr:to>
    <xdr:cxnSp macro="">
      <xdr:nvCxnSpPr>
        <xdr:cNvPr id="677" name="直線コネクタ 676"/>
        <xdr:cNvCxnSpPr/>
      </xdr:nvCxnSpPr>
      <xdr:spPr>
        <a:xfrm>
          <a:off x="16230600" y="1693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105785</xdr:rowOff>
    </xdr:from>
    <xdr:ext cx="599010" cy="259045"/>
    <xdr:sp macro="" textlink="">
      <xdr:nvSpPr>
        <xdr:cNvPr id="678" name="公債費最大値テキスト"/>
        <xdr:cNvSpPr txBox="1"/>
      </xdr:nvSpPr>
      <xdr:spPr>
        <a:xfrm>
          <a:off x="16370300" y="1553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159108</xdr:rowOff>
    </xdr:from>
    <xdr:to>
      <xdr:col>86</xdr:col>
      <xdr:colOff>25400</xdr:colOff>
      <xdr:row>91</xdr:row>
      <xdr:rowOff>159108</xdr:rowOff>
    </xdr:to>
    <xdr:cxnSp macro="">
      <xdr:nvCxnSpPr>
        <xdr:cNvPr id="679" name="直線コネクタ 678"/>
        <xdr:cNvCxnSpPr/>
      </xdr:nvCxnSpPr>
      <xdr:spPr>
        <a:xfrm>
          <a:off x="16230600" y="1576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71624</xdr:rowOff>
    </xdr:from>
    <xdr:to>
      <xdr:col>85</xdr:col>
      <xdr:colOff>127000</xdr:colOff>
      <xdr:row>95</xdr:row>
      <xdr:rowOff>115112</xdr:rowOff>
    </xdr:to>
    <xdr:cxnSp macro="">
      <xdr:nvCxnSpPr>
        <xdr:cNvPr id="680" name="直線コネクタ 679"/>
        <xdr:cNvCxnSpPr/>
      </xdr:nvCxnSpPr>
      <xdr:spPr>
        <a:xfrm>
          <a:off x="15481300" y="16359374"/>
          <a:ext cx="838200" cy="4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65050</xdr:rowOff>
    </xdr:from>
    <xdr:ext cx="599010" cy="259045"/>
    <xdr:sp macro="" textlink="">
      <xdr:nvSpPr>
        <xdr:cNvPr id="681" name="公債費平均値テキスト"/>
        <xdr:cNvSpPr txBox="1"/>
      </xdr:nvSpPr>
      <xdr:spPr>
        <a:xfrm>
          <a:off x="16370300" y="16352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86623</xdr:rowOff>
    </xdr:from>
    <xdr:to>
      <xdr:col>85</xdr:col>
      <xdr:colOff>177800</xdr:colOff>
      <xdr:row>96</xdr:row>
      <xdr:rowOff>16773</xdr:rowOff>
    </xdr:to>
    <xdr:sp macro="" textlink="">
      <xdr:nvSpPr>
        <xdr:cNvPr id="682" name="フローチャート: 判断 681"/>
        <xdr:cNvSpPr/>
      </xdr:nvSpPr>
      <xdr:spPr>
        <a:xfrm>
          <a:off x="162687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71624</xdr:rowOff>
    </xdr:from>
    <xdr:to>
      <xdr:col>81</xdr:col>
      <xdr:colOff>50800</xdr:colOff>
      <xdr:row>95</xdr:row>
      <xdr:rowOff>107034</xdr:rowOff>
    </xdr:to>
    <xdr:cxnSp macro="">
      <xdr:nvCxnSpPr>
        <xdr:cNvPr id="683" name="直線コネクタ 682"/>
        <xdr:cNvCxnSpPr/>
      </xdr:nvCxnSpPr>
      <xdr:spPr>
        <a:xfrm flipV="1">
          <a:off x="14592300" y="16359374"/>
          <a:ext cx="889000" cy="3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105130</xdr:rowOff>
    </xdr:from>
    <xdr:to>
      <xdr:col>81</xdr:col>
      <xdr:colOff>101600</xdr:colOff>
      <xdr:row>96</xdr:row>
      <xdr:rowOff>35280</xdr:rowOff>
    </xdr:to>
    <xdr:sp macro="" textlink="">
      <xdr:nvSpPr>
        <xdr:cNvPr id="684" name="フローチャート: 判断 683"/>
        <xdr:cNvSpPr/>
      </xdr:nvSpPr>
      <xdr:spPr>
        <a:xfrm>
          <a:off x="15430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26407</xdr:rowOff>
    </xdr:from>
    <xdr:ext cx="599010" cy="259045"/>
    <xdr:sp macro="" textlink="">
      <xdr:nvSpPr>
        <xdr:cNvPr id="685" name="テキスト ボックス 684"/>
        <xdr:cNvSpPr txBox="1"/>
      </xdr:nvSpPr>
      <xdr:spPr>
        <a:xfrm>
          <a:off x="15181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62295</xdr:rowOff>
    </xdr:from>
    <xdr:to>
      <xdr:col>76</xdr:col>
      <xdr:colOff>114300</xdr:colOff>
      <xdr:row>95</xdr:row>
      <xdr:rowOff>107034</xdr:rowOff>
    </xdr:to>
    <xdr:cxnSp macro="">
      <xdr:nvCxnSpPr>
        <xdr:cNvPr id="686" name="直線コネクタ 685"/>
        <xdr:cNvCxnSpPr/>
      </xdr:nvCxnSpPr>
      <xdr:spPr>
        <a:xfrm>
          <a:off x="13703300" y="16350045"/>
          <a:ext cx="889000" cy="4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125244</xdr:rowOff>
    </xdr:from>
    <xdr:to>
      <xdr:col>76</xdr:col>
      <xdr:colOff>165100</xdr:colOff>
      <xdr:row>96</xdr:row>
      <xdr:rowOff>55394</xdr:rowOff>
    </xdr:to>
    <xdr:sp macro="" textlink="">
      <xdr:nvSpPr>
        <xdr:cNvPr id="687" name="フローチャート: 判断 686"/>
        <xdr:cNvSpPr/>
      </xdr:nvSpPr>
      <xdr:spPr>
        <a:xfrm>
          <a:off x="14541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46521</xdr:rowOff>
    </xdr:from>
    <xdr:ext cx="599010" cy="259045"/>
    <xdr:sp macro="" textlink="">
      <xdr:nvSpPr>
        <xdr:cNvPr id="688" name="テキスト ボックス 687"/>
        <xdr:cNvSpPr txBox="1"/>
      </xdr:nvSpPr>
      <xdr:spPr>
        <a:xfrm>
          <a:off x="14292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34846</xdr:rowOff>
    </xdr:from>
    <xdr:to>
      <xdr:col>71</xdr:col>
      <xdr:colOff>177800</xdr:colOff>
      <xdr:row>95</xdr:row>
      <xdr:rowOff>62295</xdr:rowOff>
    </xdr:to>
    <xdr:cxnSp macro="">
      <xdr:nvCxnSpPr>
        <xdr:cNvPr id="689" name="直線コネクタ 688"/>
        <xdr:cNvCxnSpPr/>
      </xdr:nvCxnSpPr>
      <xdr:spPr>
        <a:xfrm>
          <a:off x="12814300" y="16322596"/>
          <a:ext cx="889000" cy="2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0" name="フローチャート: 判断 689"/>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43584</xdr:rowOff>
    </xdr:from>
    <xdr:ext cx="599010" cy="259045"/>
    <xdr:sp macro="" textlink="">
      <xdr:nvSpPr>
        <xdr:cNvPr id="691" name="テキスト ボックス 690"/>
        <xdr:cNvSpPr txBox="1"/>
      </xdr:nvSpPr>
      <xdr:spPr>
        <a:xfrm>
          <a:off x="13403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99439</xdr:rowOff>
    </xdr:from>
    <xdr:to>
      <xdr:col>67</xdr:col>
      <xdr:colOff>101600</xdr:colOff>
      <xdr:row>96</xdr:row>
      <xdr:rowOff>29589</xdr:rowOff>
    </xdr:to>
    <xdr:sp macro="" textlink="">
      <xdr:nvSpPr>
        <xdr:cNvPr id="692" name="フローチャート: 判断 691"/>
        <xdr:cNvSpPr/>
      </xdr:nvSpPr>
      <xdr:spPr>
        <a:xfrm>
          <a:off x="12763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20716</xdr:rowOff>
    </xdr:from>
    <xdr:ext cx="599010" cy="259045"/>
    <xdr:sp macro="" textlink="">
      <xdr:nvSpPr>
        <xdr:cNvPr id="693" name="テキスト ボックス 692"/>
        <xdr:cNvSpPr txBox="1"/>
      </xdr:nvSpPr>
      <xdr:spPr>
        <a:xfrm>
          <a:off x="12514795"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64312</xdr:rowOff>
    </xdr:from>
    <xdr:to>
      <xdr:col>85</xdr:col>
      <xdr:colOff>177800</xdr:colOff>
      <xdr:row>95</xdr:row>
      <xdr:rowOff>165912</xdr:rowOff>
    </xdr:to>
    <xdr:sp macro="" textlink="">
      <xdr:nvSpPr>
        <xdr:cNvPr id="699" name="楕円 698"/>
        <xdr:cNvSpPr/>
      </xdr:nvSpPr>
      <xdr:spPr>
        <a:xfrm>
          <a:off x="16268700" y="1635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87189</xdr:rowOff>
    </xdr:from>
    <xdr:ext cx="599010" cy="259045"/>
    <xdr:sp macro="" textlink="">
      <xdr:nvSpPr>
        <xdr:cNvPr id="700" name="公債費該当値テキスト"/>
        <xdr:cNvSpPr txBox="1"/>
      </xdr:nvSpPr>
      <xdr:spPr>
        <a:xfrm>
          <a:off x="16370300" y="1620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20824</xdr:rowOff>
    </xdr:from>
    <xdr:to>
      <xdr:col>81</xdr:col>
      <xdr:colOff>101600</xdr:colOff>
      <xdr:row>95</xdr:row>
      <xdr:rowOff>122424</xdr:rowOff>
    </xdr:to>
    <xdr:sp macro="" textlink="">
      <xdr:nvSpPr>
        <xdr:cNvPr id="701" name="楕円 700"/>
        <xdr:cNvSpPr/>
      </xdr:nvSpPr>
      <xdr:spPr>
        <a:xfrm>
          <a:off x="15430500" y="1630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138951</xdr:rowOff>
    </xdr:from>
    <xdr:ext cx="599010" cy="259045"/>
    <xdr:sp macro="" textlink="">
      <xdr:nvSpPr>
        <xdr:cNvPr id="702" name="テキスト ボックス 701"/>
        <xdr:cNvSpPr txBox="1"/>
      </xdr:nvSpPr>
      <xdr:spPr>
        <a:xfrm>
          <a:off x="15181795" y="1608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56234</xdr:rowOff>
    </xdr:from>
    <xdr:to>
      <xdr:col>76</xdr:col>
      <xdr:colOff>165100</xdr:colOff>
      <xdr:row>95</xdr:row>
      <xdr:rowOff>157834</xdr:rowOff>
    </xdr:to>
    <xdr:sp macro="" textlink="">
      <xdr:nvSpPr>
        <xdr:cNvPr id="703" name="楕円 702"/>
        <xdr:cNvSpPr/>
      </xdr:nvSpPr>
      <xdr:spPr>
        <a:xfrm>
          <a:off x="14541500" y="1634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2911</xdr:rowOff>
    </xdr:from>
    <xdr:ext cx="599010" cy="259045"/>
    <xdr:sp macro="" textlink="">
      <xdr:nvSpPr>
        <xdr:cNvPr id="704" name="テキスト ボックス 703"/>
        <xdr:cNvSpPr txBox="1"/>
      </xdr:nvSpPr>
      <xdr:spPr>
        <a:xfrm>
          <a:off x="14292795" y="16119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11495</xdr:rowOff>
    </xdr:from>
    <xdr:to>
      <xdr:col>72</xdr:col>
      <xdr:colOff>38100</xdr:colOff>
      <xdr:row>95</xdr:row>
      <xdr:rowOff>113095</xdr:rowOff>
    </xdr:to>
    <xdr:sp macro="" textlink="">
      <xdr:nvSpPr>
        <xdr:cNvPr id="705" name="楕円 704"/>
        <xdr:cNvSpPr/>
      </xdr:nvSpPr>
      <xdr:spPr>
        <a:xfrm>
          <a:off x="13652500" y="1629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129622</xdr:rowOff>
    </xdr:from>
    <xdr:ext cx="599010" cy="259045"/>
    <xdr:sp macro="" textlink="">
      <xdr:nvSpPr>
        <xdr:cNvPr id="706" name="テキスト ボックス 705"/>
        <xdr:cNvSpPr txBox="1"/>
      </xdr:nvSpPr>
      <xdr:spPr>
        <a:xfrm>
          <a:off x="13403795" y="16074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155496</xdr:rowOff>
    </xdr:from>
    <xdr:to>
      <xdr:col>67</xdr:col>
      <xdr:colOff>101600</xdr:colOff>
      <xdr:row>95</xdr:row>
      <xdr:rowOff>85646</xdr:rowOff>
    </xdr:to>
    <xdr:sp macro="" textlink="">
      <xdr:nvSpPr>
        <xdr:cNvPr id="707" name="楕円 706"/>
        <xdr:cNvSpPr/>
      </xdr:nvSpPr>
      <xdr:spPr>
        <a:xfrm>
          <a:off x="12763500" y="1627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102173</xdr:rowOff>
    </xdr:from>
    <xdr:ext cx="599010" cy="259045"/>
    <xdr:sp macro="" textlink="">
      <xdr:nvSpPr>
        <xdr:cNvPr id="708" name="テキスト ボックス 707"/>
        <xdr:cNvSpPr txBox="1"/>
      </xdr:nvSpPr>
      <xdr:spPr>
        <a:xfrm>
          <a:off x="12514795" y="1604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9398</xdr:rowOff>
    </xdr:from>
    <xdr:to>
      <xdr:col>116</xdr:col>
      <xdr:colOff>62864</xdr:colOff>
      <xdr:row>39</xdr:row>
      <xdr:rowOff>98878</xdr:rowOff>
    </xdr:to>
    <xdr:cxnSp macro="">
      <xdr:nvCxnSpPr>
        <xdr:cNvPr id="734" name="直線コネクタ 733"/>
        <xdr:cNvCxnSpPr/>
      </xdr:nvCxnSpPr>
      <xdr:spPr>
        <a:xfrm flipV="1">
          <a:off x="22159595" y="5324348"/>
          <a:ext cx="1269" cy="146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112030</xdr:rowOff>
    </xdr:from>
    <xdr:ext cx="249299" cy="259045"/>
    <xdr:sp macro="" textlink="">
      <xdr:nvSpPr>
        <xdr:cNvPr id="735" name="諸支出金最小値テキスト"/>
        <xdr:cNvSpPr txBox="1"/>
      </xdr:nvSpPr>
      <xdr:spPr>
        <a:xfrm>
          <a:off x="22212300" y="679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127525</xdr:rowOff>
    </xdr:from>
    <xdr:ext cx="469744" cy="259045"/>
    <xdr:sp macro="" textlink="">
      <xdr:nvSpPr>
        <xdr:cNvPr id="737" name="諸支出金最大値テキスト"/>
        <xdr:cNvSpPr txBox="1"/>
      </xdr:nvSpPr>
      <xdr:spPr>
        <a:xfrm>
          <a:off x="22212300" y="509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9398</xdr:rowOff>
    </xdr:from>
    <xdr:to>
      <xdr:col>116</xdr:col>
      <xdr:colOff>152400</xdr:colOff>
      <xdr:row>31</xdr:row>
      <xdr:rowOff>9398</xdr:rowOff>
    </xdr:to>
    <xdr:cxnSp macro="">
      <xdr:nvCxnSpPr>
        <xdr:cNvPr id="738" name="直線コネクタ 737"/>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29481</xdr:rowOff>
    </xdr:from>
    <xdr:ext cx="378565" cy="259045"/>
    <xdr:sp macro="" textlink="">
      <xdr:nvSpPr>
        <xdr:cNvPr id="740" name="諸支出金平均値テキスト"/>
        <xdr:cNvSpPr txBox="1"/>
      </xdr:nvSpPr>
      <xdr:spPr>
        <a:xfrm>
          <a:off x="22212300" y="6544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6604</xdr:rowOff>
    </xdr:from>
    <xdr:to>
      <xdr:col>116</xdr:col>
      <xdr:colOff>114300</xdr:colOff>
      <xdr:row>39</xdr:row>
      <xdr:rowOff>108204</xdr:rowOff>
    </xdr:to>
    <xdr:sp macro="" textlink="">
      <xdr:nvSpPr>
        <xdr:cNvPr id="741" name="フローチャート: 判断 740"/>
        <xdr:cNvSpPr/>
      </xdr:nvSpPr>
      <xdr:spPr>
        <a:xfrm>
          <a:off x="221107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29464</xdr:rowOff>
    </xdr:from>
    <xdr:to>
      <xdr:col>112</xdr:col>
      <xdr:colOff>38100</xdr:colOff>
      <xdr:row>39</xdr:row>
      <xdr:rowOff>131064</xdr:rowOff>
    </xdr:to>
    <xdr:sp macro="" textlink="">
      <xdr:nvSpPr>
        <xdr:cNvPr id="743" name="フローチャート: 判断 742"/>
        <xdr:cNvSpPr/>
      </xdr:nvSpPr>
      <xdr:spPr>
        <a:xfrm>
          <a:off x="21272500" y="671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147591</xdr:rowOff>
    </xdr:from>
    <xdr:ext cx="378565" cy="259045"/>
    <xdr:sp macro="" textlink="">
      <xdr:nvSpPr>
        <xdr:cNvPr id="744" name="テキスト ボックス 743"/>
        <xdr:cNvSpPr txBox="1"/>
      </xdr:nvSpPr>
      <xdr:spPr>
        <a:xfrm>
          <a:off x="21134017" y="64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36975</xdr:rowOff>
    </xdr:from>
    <xdr:to>
      <xdr:col>107</xdr:col>
      <xdr:colOff>101600</xdr:colOff>
      <xdr:row>39</xdr:row>
      <xdr:rowOff>138575</xdr:rowOff>
    </xdr:to>
    <xdr:sp macro="" textlink="">
      <xdr:nvSpPr>
        <xdr:cNvPr id="746" name="フローチャート: 判断 745"/>
        <xdr:cNvSpPr/>
      </xdr:nvSpPr>
      <xdr:spPr>
        <a:xfrm>
          <a:off x="20383500" y="672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155102</xdr:rowOff>
    </xdr:from>
    <xdr:ext cx="313932" cy="259045"/>
    <xdr:sp macro="" textlink="">
      <xdr:nvSpPr>
        <xdr:cNvPr id="747" name="テキスト ボックス 746"/>
        <xdr:cNvSpPr txBox="1"/>
      </xdr:nvSpPr>
      <xdr:spPr>
        <a:xfrm>
          <a:off x="20277333" y="6498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35342</xdr:rowOff>
    </xdr:from>
    <xdr:to>
      <xdr:col>102</xdr:col>
      <xdr:colOff>165100</xdr:colOff>
      <xdr:row>39</xdr:row>
      <xdr:rowOff>136942</xdr:rowOff>
    </xdr:to>
    <xdr:sp macro="" textlink="">
      <xdr:nvSpPr>
        <xdr:cNvPr id="749" name="フローチャート: 判断 748"/>
        <xdr:cNvSpPr/>
      </xdr:nvSpPr>
      <xdr:spPr>
        <a:xfrm>
          <a:off x="19494500" y="67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153469</xdr:rowOff>
    </xdr:from>
    <xdr:ext cx="313932" cy="259045"/>
    <xdr:sp macro="" textlink="">
      <xdr:nvSpPr>
        <xdr:cNvPr id="750" name="テキスト ボックス 749"/>
        <xdr:cNvSpPr txBox="1"/>
      </xdr:nvSpPr>
      <xdr:spPr>
        <a:xfrm>
          <a:off x="19388333" y="6497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23912</xdr:rowOff>
    </xdr:from>
    <xdr:to>
      <xdr:col>98</xdr:col>
      <xdr:colOff>38100</xdr:colOff>
      <xdr:row>39</xdr:row>
      <xdr:rowOff>125512</xdr:rowOff>
    </xdr:to>
    <xdr:sp macro="" textlink="">
      <xdr:nvSpPr>
        <xdr:cNvPr id="751" name="フローチャート: 判断 750"/>
        <xdr:cNvSpPr/>
      </xdr:nvSpPr>
      <xdr:spPr>
        <a:xfrm>
          <a:off x="18605500" y="67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142039</xdr:rowOff>
    </xdr:from>
    <xdr:ext cx="378565" cy="259045"/>
    <xdr:sp macro="" textlink="">
      <xdr:nvSpPr>
        <xdr:cNvPr id="752" name="テキスト ボックス 751"/>
        <xdr:cNvSpPr txBox="1"/>
      </xdr:nvSpPr>
      <xdr:spPr>
        <a:xfrm>
          <a:off x="18467017" y="648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156480</xdr:rowOff>
    </xdr:from>
    <xdr:ext cx="249299" cy="259045"/>
    <xdr:sp macro="" textlink="">
      <xdr:nvSpPr>
        <xdr:cNvPr id="759" name="諸支出金該当値テキスト"/>
        <xdr:cNvSpPr txBox="1"/>
      </xdr:nvSpPr>
      <xdr:spPr>
        <a:xfrm>
          <a:off x="22212300" y="6671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民生費及び衛生費において住民一人当たりのコストが高額となっている要因としては、性質別の分析でも突出していた繰出金と同様の理由と分析される。民生費に関しては高齢化や子育て支援により社会保障分野経費の増額も影響があると考えられる。</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農林水産業費において、本町の特徴として農林業が基幹産業でありコストが高額となっている。基盤整備による生産量の拡大に努め、担い手の育成や６次産業化に向けて取り組んでいるところである。</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消防費において、前年度に消防本部新庁舎新築工事が完了したことにより類似団体平均との差は大幅に縮小したものの、今年度においても依然コストが高額な状態にある。</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教育費において、平成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29</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年度に事業が繰り越された学校給食センター改築工事及びえひめ国体開催経費といった一時的な経費がなくなり、大型事業を実施しなかったことから平成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30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年度は減となった。しかし、今後も施設の更新及び修繕等が予定されており教育費の一人当たりのコストが高額となると考えられる。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災害復旧費において、台風等自然災害の発生が多かったことによりコストが上昇した。また、公債費も大型事業の償還が順次始まるためコストが高額になってきており、今後しばらくこの傾向は続く見込みであ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も年度によって、政策的な要因で目的ごとの決算額は異なるが、基本的な方針として、財政改善実行プラン等に基づき、事務事業の見直し、施設の統廃合など歳出の合理化等行財政改革を推進し、健全な行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latin typeface="ＭＳ ゴシック" pitchFamily="49" charset="-128"/>
              <a:ea typeface="ＭＳ ゴシック" pitchFamily="49" charset="-128"/>
            </a:rPr>
            <a:t>　</a:t>
          </a:r>
          <a:r>
            <a:rPr kumimoji="1" lang="ja-JP" altLang="en-US" sz="1100">
              <a:solidFill>
                <a:schemeClr val="tx1"/>
              </a:solidFill>
              <a:latin typeface="ＭＳ ゴシック" pitchFamily="49" charset="-128"/>
              <a:ea typeface="ＭＳ ゴシック" pitchFamily="49" charset="-128"/>
            </a:rPr>
            <a:t>町村合併時より普通交付税の合併特例措置の縮減・終了を見据えた財政運営に取り組んでおり、標準財政規模に占める財政調整基金残高の割合は、平成</a:t>
          </a:r>
          <a:r>
            <a:rPr kumimoji="1" lang="en-US" altLang="ja-JP" sz="1100">
              <a:solidFill>
                <a:schemeClr val="tx1"/>
              </a:solidFill>
              <a:latin typeface="ＭＳ ゴシック" pitchFamily="49" charset="-128"/>
              <a:ea typeface="ＭＳ ゴシック" pitchFamily="49" charset="-128"/>
            </a:rPr>
            <a:t>19</a:t>
          </a:r>
          <a:r>
            <a:rPr kumimoji="1" lang="ja-JP" altLang="en-US" sz="1100">
              <a:solidFill>
                <a:schemeClr val="tx1"/>
              </a:solidFill>
              <a:latin typeface="ＭＳ ゴシック" pitchFamily="49" charset="-128"/>
              <a:ea typeface="ＭＳ ゴシック" pitchFamily="49" charset="-128"/>
            </a:rPr>
            <a:t>年度以降、増加してきたが、</a:t>
          </a:r>
          <a:r>
            <a:rPr kumimoji="1" lang="en-US" altLang="ja-JP" sz="1100">
              <a:solidFill>
                <a:schemeClr val="tx1"/>
              </a:solidFill>
              <a:latin typeface="ＭＳ ゴシック" pitchFamily="49" charset="-128"/>
              <a:ea typeface="ＭＳ ゴシック" pitchFamily="49" charset="-128"/>
            </a:rPr>
            <a:t>H29</a:t>
          </a:r>
          <a:r>
            <a:rPr kumimoji="1" lang="ja-JP" altLang="en-US" sz="1100">
              <a:solidFill>
                <a:schemeClr val="tx1"/>
              </a:solidFill>
              <a:latin typeface="ＭＳ ゴシック" pitchFamily="49" charset="-128"/>
              <a:ea typeface="ＭＳ ゴシック" pitchFamily="49" charset="-128"/>
            </a:rPr>
            <a:t>年度は</a:t>
          </a:r>
          <a:r>
            <a:rPr kumimoji="1" lang="en-US" altLang="ja-JP" sz="1100">
              <a:solidFill>
                <a:schemeClr val="tx1"/>
              </a:solidFill>
              <a:latin typeface="ＭＳ ゴシック" pitchFamily="49" charset="-128"/>
              <a:ea typeface="ＭＳ ゴシック" pitchFamily="49" charset="-128"/>
            </a:rPr>
            <a:t>7.89</a:t>
          </a:r>
          <a:r>
            <a:rPr kumimoji="1" lang="ja-JP" altLang="en-US" sz="1100">
              <a:solidFill>
                <a:schemeClr val="tx1"/>
              </a:solidFill>
              <a:latin typeface="ＭＳ ゴシック" pitchFamily="49" charset="-128"/>
              <a:ea typeface="ＭＳ ゴシック" pitchFamily="49" charset="-128"/>
            </a:rPr>
            <a:t>％減少し、</a:t>
          </a:r>
          <a:r>
            <a:rPr kumimoji="1" lang="en-US" altLang="ja-JP" sz="1100">
              <a:solidFill>
                <a:schemeClr val="tx1"/>
              </a:solidFill>
              <a:latin typeface="ＭＳ ゴシック" pitchFamily="49" charset="-128"/>
              <a:ea typeface="ＭＳ ゴシック" pitchFamily="49" charset="-128"/>
            </a:rPr>
            <a:t>H30</a:t>
          </a:r>
          <a:r>
            <a:rPr kumimoji="1" lang="ja-JP" altLang="en-US" sz="1100">
              <a:solidFill>
                <a:schemeClr val="tx1"/>
              </a:solidFill>
              <a:latin typeface="ＭＳ ゴシック" pitchFamily="49" charset="-128"/>
              <a:ea typeface="ＭＳ ゴシック" pitchFamily="49" charset="-128"/>
            </a:rPr>
            <a:t>年度についても前年から</a:t>
          </a:r>
          <a:r>
            <a:rPr kumimoji="1" lang="en-US" altLang="ja-JP" sz="1100">
              <a:solidFill>
                <a:schemeClr val="tx1"/>
              </a:solidFill>
              <a:latin typeface="ＭＳ ゴシック" pitchFamily="49" charset="-128"/>
              <a:ea typeface="ＭＳ ゴシック" pitchFamily="49" charset="-128"/>
            </a:rPr>
            <a:t>1.59</a:t>
          </a:r>
          <a:r>
            <a:rPr kumimoji="1" lang="ja-JP" altLang="en-US" sz="1100">
              <a:solidFill>
                <a:schemeClr val="tx1"/>
              </a:solidFill>
              <a:latin typeface="ＭＳ ゴシック" pitchFamily="49" charset="-128"/>
              <a:ea typeface="ＭＳ ゴシック" pitchFamily="49" charset="-128"/>
            </a:rPr>
            <a:t>％減少した。</a:t>
          </a:r>
        </a:p>
        <a:p>
          <a:r>
            <a:rPr kumimoji="1" lang="ja-JP" altLang="en-US" sz="1100">
              <a:solidFill>
                <a:schemeClr val="tx1"/>
              </a:solidFill>
              <a:latin typeface="ＭＳ ゴシック" pitchFamily="49" charset="-128"/>
              <a:ea typeface="ＭＳ ゴシック" pitchFamily="49" charset="-128"/>
            </a:rPr>
            <a:t>　また、実質単年度収支についても黒字を保ってきたが、</a:t>
          </a:r>
          <a:r>
            <a:rPr kumimoji="1" lang="en-US" altLang="ja-JP" sz="1100">
              <a:solidFill>
                <a:schemeClr val="tx1"/>
              </a:solidFill>
              <a:latin typeface="ＭＳ ゴシック" pitchFamily="49" charset="-128"/>
              <a:ea typeface="ＭＳ ゴシック" pitchFamily="49" charset="-128"/>
            </a:rPr>
            <a:t>H29</a:t>
          </a:r>
          <a:r>
            <a:rPr kumimoji="1" lang="ja-JP" altLang="en-US" sz="1100">
              <a:solidFill>
                <a:schemeClr val="tx1"/>
              </a:solidFill>
              <a:latin typeface="ＭＳ ゴシック" pitchFamily="49" charset="-128"/>
              <a:ea typeface="ＭＳ ゴシック" pitchFamily="49" charset="-128"/>
            </a:rPr>
            <a:t>年度は積立金の取り崩しを</a:t>
          </a:r>
          <a:r>
            <a:rPr kumimoji="1" lang="en-US" altLang="ja-JP" sz="1100">
              <a:solidFill>
                <a:schemeClr val="tx1"/>
              </a:solidFill>
              <a:latin typeface="ＭＳ ゴシック" pitchFamily="49" charset="-128"/>
              <a:ea typeface="ＭＳ ゴシック" pitchFamily="49" charset="-128"/>
            </a:rPr>
            <a:t>10</a:t>
          </a:r>
          <a:r>
            <a:rPr kumimoji="1" lang="ja-JP" altLang="en-US" sz="1100">
              <a:solidFill>
                <a:schemeClr val="tx1"/>
              </a:solidFill>
              <a:latin typeface="ＭＳ ゴシック" pitchFamily="49" charset="-128"/>
              <a:ea typeface="ＭＳ ゴシック" pitchFamily="49" charset="-128"/>
            </a:rPr>
            <a:t>億</a:t>
          </a:r>
          <a:r>
            <a:rPr kumimoji="1" lang="en-US" altLang="ja-JP" sz="1100">
              <a:solidFill>
                <a:schemeClr val="tx1"/>
              </a:solidFill>
              <a:latin typeface="ＭＳ ゴシック" pitchFamily="49" charset="-128"/>
              <a:ea typeface="ＭＳ ゴシック" pitchFamily="49" charset="-128"/>
            </a:rPr>
            <a:t>5</a:t>
          </a:r>
          <a:r>
            <a:rPr kumimoji="1" lang="ja-JP" altLang="en-US" sz="1100">
              <a:solidFill>
                <a:schemeClr val="tx1"/>
              </a:solidFill>
              <a:latin typeface="ＭＳ ゴシック" pitchFamily="49" charset="-128"/>
              <a:ea typeface="ＭＳ ゴシック" pitchFamily="49" charset="-128"/>
            </a:rPr>
            <a:t>千万円行ったため大幅にマイナスとなった。</a:t>
          </a:r>
          <a:r>
            <a:rPr kumimoji="1" lang="en-US" altLang="ja-JP" sz="1100">
              <a:solidFill>
                <a:schemeClr val="tx1"/>
              </a:solidFill>
              <a:latin typeface="ＭＳ ゴシック" pitchFamily="49" charset="-128"/>
              <a:ea typeface="ＭＳ ゴシック" pitchFamily="49" charset="-128"/>
            </a:rPr>
            <a:t>H30</a:t>
          </a:r>
          <a:r>
            <a:rPr kumimoji="1" lang="ja-JP" altLang="en-US" sz="1100">
              <a:solidFill>
                <a:schemeClr val="tx1"/>
              </a:solidFill>
              <a:latin typeface="ＭＳ ゴシック" pitchFamily="49" charset="-128"/>
              <a:ea typeface="ＭＳ ゴシック" pitchFamily="49" charset="-128"/>
            </a:rPr>
            <a:t>年度についても幅は縮小したもののマイナスが継続している。　　　　　　</a:t>
          </a:r>
        </a:p>
        <a:p>
          <a:r>
            <a:rPr kumimoji="1" lang="ja-JP" altLang="en-US" sz="1100">
              <a:solidFill>
                <a:schemeClr val="tx1"/>
              </a:solidFill>
              <a:latin typeface="ＭＳ ゴシック" pitchFamily="49" charset="-128"/>
              <a:ea typeface="ＭＳ ゴシック" pitchFamily="49" charset="-128"/>
            </a:rPr>
            <a:t>　今後の財政状況についても厳しいことが見込まれるが、町の規模に見合った財政運営に努めていく。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latin typeface="ＭＳ ゴシック" pitchFamily="49" charset="-128"/>
              <a:ea typeface="ＭＳ ゴシック" pitchFamily="49" charset="-128"/>
            </a:rPr>
            <a:t>　</a:t>
          </a:r>
          <a:r>
            <a:rPr kumimoji="1" lang="ja-JP" altLang="en-US" sz="1100">
              <a:solidFill>
                <a:schemeClr val="tx1"/>
              </a:solidFill>
              <a:latin typeface="ＭＳ ゴシック" pitchFamily="49" charset="-128"/>
              <a:ea typeface="ＭＳ ゴシック" pitchFamily="49" charset="-128"/>
            </a:rPr>
            <a:t>特別会計は全</a:t>
          </a:r>
          <a:r>
            <a:rPr kumimoji="1" lang="en-US" altLang="ja-JP" sz="1100">
              <a:solidFill>
                <a:schemeClr val="tx1"/>
              </a:solidFill>
              <a:latin typeface="ＭＳ ゴシック" pitchFamily="49" charset="-128"/>
              <a:ea typeface="ＭＳ ゴシック" pitchFamily="49" charset="-128"/>
            </a:rPr>
            <a:t>13</a:t>
          </a:r>
          <a:r>
            <a:rPr kumimoji="1" lang="ja-JP" altLang="en-US" sz="1100">
              <a:solidFill>
                <a:schemeClr val="tx1"/>
              </a:solidFill>
              <a:latin typeface="ＭＳ ゴシック" pitchFamily="49" charset="-128"/>
              <a:ea typeface="ＭＳ ゴシック" pitchFamily="49" charset="-128"/>
            </a:rPr>
            <a:t>会計とも黒字決算となっているが、一般会計からの繰入金（全特別会計で総額</a:t>
          </a:r>
          <a:r>
            <a:rPr kumimoji="1" lang="en-US" altLang="ja-JP" sz="1100">
              <a:solidFill>
                <a:schemeClr val="tx1"/>
              </a:solidFill>
              <a:latin typeface="ＭＳ ゴシック" pitchFamily="49" charset="-128"/>
              <a:ea typeface="ＭＳ ゴシック" pitchFamily="49" charset="-128"/>
            </a:rPr>
            <a:t>14</a:t>
          </a:r>
          <a:r>
            <a:rPr kumimoji="1" lang="ja-JP" altLang="en-US" sz="1100">
              <a:solidFill>
                <a:schemeClr val="tx1"/>
              </a:solidFill>
              <a:latin typeface="ＭＳ ゴシック" pitchFamily="49" charset="-128"/>
              <a:ea typeface="ＭＳ ゴシック" pitchFamily="49" charset="-128"/>
            </a:rPr>
            <a:t>億</a:t>
          </a:r>
          <a:r>
            <a:rPr kumimoji="1" lang="en-US" altLang="ja-JP" sz="1100">
              <a:solidFill>
                <a:schemeClr val="tx1"/>
              </a:solidFill>
              <a:latin typeface="ＭＳ ゴシック" pitchFamily="49" charset="-128"/>
              <a:ea typeface="ＭＳ ゴシック" pitchFamily="49" charset="-128"/>
            </a:rPr>
            <a:t>3</a:t>
          </a:r>
          <a:r>
            <a:rPr kumimoji="1" lang="ja-JP" altLang="en-US" sz="1100">
              <a:solidFill>
                <a:schemeClr val="tx1"/>
              </a:solidFill>
              <a:latin typeface="ＭＳ ゴシック" pitchFamily="49" charset="-128"/>
              <a:ea typeface="ＭＳ ゴシック" pitchFamily="49" charset="-128"/>
            </a:rPr>
            <a:t>千</a:t>
          </a:r>
          <a:r>
            <a:rPr kumimoji="1" lang="en-US" altLang="ja-JP" sz="1100">
              <a:solidFill>
                <a:schemeClr val="tx1"/>
              </a:solidFill>
              <a:latin typeface="ＭＳ ゴシック" pitchFamily="49" charset="-128"/>
              <a:ea typeface="ＭＳ ゴシック" pitchFamily="49" charset="-128"/>
            </a:rPr>
            <a:t>1</a:t>
          </a:r>
          <a:r>
            <a:rPr kumimoji="1" lang="ja-JP" altLang="en-US" sz="1100">
              <a:solidFill>
                <a:schemeClr val="tx1"/>
              </a:solidFill>
              <a:latin typeface="ＭＳ ゴシック" pitchFamily="49" charset="-128"/>
              <a:ea typeface="ＭＳ ゴシック" pitchFamily="49" charset="-128"/>
            </a:rPr>
            <a:t>百万円）によって収支の均等が保たれているのが現状である。</a:t>
          </a:r>
        </a:p>
        <a:p>
          <a:r>
            <a:rPr kumimoji="1" lang="ja-JP" altLang="en-US" sz="1100">
              <a:solidFill>
                <a:schemeClr val="tx1"/>
              </a:solidFill>
              <a:latin typeface="ＭＳ ゴシック" pitchFamily="49" charset="-128"/>
              <a:ea typeface="ＭＳ ゴシック" pitchFamily="49" charset="-128"/>
            </a:rPr>
            <a:t>　今後も安定的な運営を目指すべく、事業の効率化や利用料金の適正化等を検討していく必要性がある。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9411572</v>
      </c>
      <c r="BO4" s="423"/>
      <c r="BP4" s="423"/>
      <c r="BQ4" s="423"/>
      <c r="BR4" s="423"/>
      <c r="BS4" s="423"/>
      <c r="BT4" s="423"/>
      <c r="BU4" s="424"/>
      <c r="BV4" s="422">
        <v>10468607</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11.9</v>
      </c>
      <c r="CU4" s="604"/>
      <c r="CV4" s="604"/>
      <c r="CW4" s="604"/>
      <c r="CX4" s="604"/>
      <c r="CY4" s="604"/>
      <c r="CZ4" s="604"/>
      <c r="DA4" s="605"/>
      <c r="DB4" s="603">
        <v>9.1</v>
      </c>
      <c r="DC4" s="604"/>
      <c r="DD4" s="604"/>
      <c r="DE4" s="604"/>
      <c r="DF4" s="604"/>
      <c r="DG4" s="604"/>
      <c r="DH4" s="604"/>
      <c r="DI4" s="605"/>
      <c r="DJ4" s="185"/>
      <c r="DK4" s="185"/>
      <c r="DL4" s="185"/>
      <c r="DM4" s="185"/>
      <c r="DN4" s="185"/>
      <c r="DO4" s="185"/>
    </row>
    <row r="5" spans="1:119" ht="18.75" customHeight="1">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8414402</v>
      </c>
      <c r="BO5" s="428"/>
      <c r="BP5" s="428"/>
      <c r="BQ5" s="428"/>
      <c r="BR5" s="428"/>
      <c r="BS5" s="428"/>
      <c r="BT5" s="428"/>
      <c r="BU5" s="429"/>
      <c r="BV5" s="427">
        <v>9679277</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88.9</v>
      </c>
      <c r="CU5" s="398"/>
      <c r="CV5" s="398"/>
      <c r="CW5" s="398"/>
      <c r="CX5" s="398"/>
      <c r="CY5" s="398"/>
      <c r="CZ5" s="398"/>
      <c r="DA5" s="399"/>
      <c r="DB5" s="397">
        <v>87.3</v>
      </c>
      <c r="DC5" s="398"/>
      <c r="DD5" s="398"/>
      <c r="DE5" s="398"/>
      <c r="DF5" s="398"/>
      <c r="DG5" s="398"/>
      <c r="DH5" s="398"/>
      <c r="DI5" s="399"/>
      <c r="DJ5" s="185"/>
      <c r="DK5" s="185"/>
      <c r="DL5" s="185"/>
      <c r="DM5" s="185"/>
      <c r="DN5" s="185"/>
      <c r="DO5" s="185"/>
    </row>
    <row r="6" spans="1:119" ht="18.75" customHeight="1">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102</v>
      </c>
      <c r="AV6" s="485"/>
      <c r="AW6" s="485"/>
      <c r="AX6" s="485"/>
      <c r="AY6" s="407" t="s">
        <v>103</v>
      </c>
      <c r="AZ6" s="408"/>
      <c r="BA6" s="408"/>
      <c r="BB6" s="408"/>
      <c r="BC6" s="408"/>
      <c r="BD6" s="408"/>
      <c r="BE6" s="408"/>
      <c r="BF6" s="408"/>
      <c r="BG6" s="408"/>
      <c r="BH6" s="408"/>
      <c r="BI6" s="408"/>
      <c r="BJ6" s="408"/>
      <c r="BK6" s="408"/>
      <c r="BL6" s="408"/>
      <c r="BM6" s="409"/>
      <c r="BN6" s="427">
        <v>997170</v>
      </c>
      <c r="BO6" s="428"/>
      <c r="BP6" s="428"/>
      <c r="BQ6" s="428"/>
      <c r="BR6" s="428"/>
      <c r="BS6" s="428"/>
      <c r="BT6" s="428"/>
      <c r="BU6" s="429"/>
      <c r="BV6" s="427">
        <v>789330</v>
      </c>
      <c r="BW6" s="428"/>
      <c r="BX6" s="428"/>
      <c r="BY6" s="428"/>
      <c r="BZ6" s="428"/>
      <c r="CA6" s="428"/>
      <c r="CB6" s="428"/>
      <c r="CC6" s="429"/>
      <c r="CD6" s="436" t="s">
        <v>104</v>
      </c>
      <c r="CE6" s="437"/>
      <c r="CF6" s="437"/>
      <c r="CG6" s="437"/>
      <c r="CH6" s="437"/>
      <c r="CI6" s="437"/>
      <c r="CJ6" s="437"/>
      <c r="CK6" s="437"/>
      <c r="CL6" s="437"/>
      <c r="CM6" s="437"/>
      <c r="CN6" s="437"/>
      <c r="CO6" s="437"/>
      <c r="CP6" s="437"/>
      <c r="CQ6" s="437"/>
      <c r="CR6" s="437"/>
      <c r="CS6" s="438"/>
      <c r="CT6" s="577">
        <v>92.3</v>
      </c>
      <c r="CU6" s="578"/>
      <c r="CV6" s="578"/>
      <c r="CW6" s="578"/>
      <c r="CX6" s="578"/>
      <c r="CY6" s="578"/>
      <c r="CZ6" s="578"/>
      <c r="DA6" s="579"/>
      <c r="DB6" s="577">
        <v>90.7</v>
      </c>
      <c r="DC6" s="578"/>
      <c r="DD6" s="578"/>
      <c r="DE6" s="578"/>
      <c r="DF6" s="578"/>
      <c r="DG6" s="578"/>
      <c r="DH6" s="578"/>
      <c r="DI6" s="579"/>
      <c r="DJ6" s="185"/>
      <c r="DK6" s="185"/>
      <c r="DL6" s="185"/>
      <c r="DM6" s="185"/>
      <c r="DN6" s="185"/>
      <c r="DO6" s="185"/>
    </row>
    <row r="7" spans="1:119" ht="18.75" customHeight="1">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105</v>
      </c>
      <c r="AN7" s="401"/>
      <c r="AO7" s="401"/>
      <c r="AP7" s="401"/>
      <c r="AQ7" s="401"/>
      <c r="AR7" s="401"/>
      <c r="AS7" s="401"/>
      <c r="AT7" s="402"/>
      <c r="AU7" s="484" t="s">
        <v>102</v>
      </c>
      <c r="AV7" s="485"/>
      <c r="AW7" s="485"/>
      <c r="AX7" s="485"/>
      <c r="AY7" s="407" t="s">
        <v>106</v>
      </c>
      <c r="AZ7" s="408"/>
      <c r="BA7" s="408"/>
      <c r="BB7" s="408"/>
      <c r="BC7" s="408"/>
      <c r="BD7" s="408"/>
      <c r="BE7" s="408"/>
      <c r="BF7" s="408"/>
      <c r="BG7" s="408"/>
      <c r="BH7" s="408"/>
      <c r="BI7" s="408"/>
      <c r="BJ7" s="408"/>
      <c r="BK7" s="408"/>
      <c r="BL7" s="408"/>
      <c r="BM7" s="409"/>
      <c r="BN7" s="427">
        <v>332770</v>
      </c>
      <c r="BO7" s="428"/>
      <c r="BP7" s="428"/>
      <c r="BQ7" s="428"/>
      <c r="BR7" s="428"/>
      <c r="BS7" s="428"/>
      <c r="BT7" s="428"/>
      <c r="BU7" s="429"/>
      <c r="BV7" s="427">
        <v>261815</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5567436</v>
      </c>
      <c r="CU7" s="428"/>
      <c r="CV7" s="428"/>
      <c r="CW7" s="428"/>
      <c r="CX7" s="428"/>
      <c r="CY7" s="428"/>
      <c r="CZ7" s="428"/>
      <c r="DA7" s="429"/>
      <c r="DB7" s="427">
        <v>5805556</v>
      </c>
      <c r="DC7" s="428"/>
      <c r="DD7" s="428"/>
      <c r="DE7" s="428"/>
      <c r="DF7" s="428"/>
      <c r="DG7" s="428"/>
      <c r="DH7" s="428"/>
      <c r="DI7" s="429"/>
      <c r="DJ7" s="185"/>
      <c r="DK7" s="185"/>
      <c r="DL7" s="185"/>
      <c r="DM7" s="185"/>
      <c r="DN7" s="185"/>
      <c r="DO7" s="185"/>
    </row>
    <row r="8" spans="1:119" ht="18.75" customHeight="1" thickBot="1">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109</v>
      </c>
      <c r="AV8" s="485"/>
      <c r="AW8" s="485"/>
      <c r="AX8" s="485"/>
      <c r="AY8" s="407" t="s">
        <v>110</v>
      </c>
      <c r="AZ8" s="408"/>
      <c r="BA8" s="408"/>
      <c r="BB8" s="408"/>
      <c r="BC8" s="408"/>
      <c r="BD8" s="408"/>
      <c r="BE8" s="408"/>
      <c r="BF8" s="408"/>
      <c r="BG8" s="408"/>
      <c r="BH8" s="408"/>
      <c r="BI8" s="408"/>
      <c r="BJ8" s="408"/>
      <c r="BK8" s="408"/>
      <c r="BL8" s="408"/>
      <c r="BM8" s="409"/>
      <c r="BN8" s="427">
        <v>664400</v>
      </c>
      <c r="BO8" s="428"/>
      <c r="BP8" s="428"/>
      <c r="BQ8" s="428"/>
      <c r="BR8" s="428"/>
      <c r="BS8" s="428"/>
      <c r="BT8" s="428"/>
      <c r="BU8" s="429"/>
      <c r="BV8" s="427">
        <v>527515</v>
      </c>
      <c r="BW8" s="428"/>
      <c r="BX8" s="428"/>
      <c r="BY8" s="428"/>
      <c r="BZ8" s="428"/>
      <c r="CA8" s="428"/>
      <c r="CB8" s="428"/>
      <c r="CC8" s="429"/>
      <c r="CD8" s="436" t="s">
        <v>111</v>
      </c>
      <c r="CE8" s="437"/>
      <c r="CF8" s="437"/>
      <c r="CG8" s="437"/>
      <c r="CH8" s="437"/>
      <c r="CI8" s="437"/>
      <c r="CJ8" s="437"/>
      <c r="CK8" s="437"/>
      <c r="CL8" s="437"/>
      <c r="CM8" s="437"/>
      <c r="CN8" s="437"/>
      <c r="CO8" s="437"/>
      <c r="CP8" s="437"/>
      <c r="CQ8" s="437"/>
      <c r="CR8" s="437"/>
      <c r="CS8" s="438"/>
      <c r="CT8" s="540">
        <v>0.18</v>
      </c>
      <c r="CU8" s="541"/>
      <c r="CV8" s="541"/>
      <c r="CW8" s="541"/>
      <c r="CX8" s="541"/>
      <c r="CY8" s="541"/>
      <c r="CZ8" s="541"/>
      <c r="DA8" s="542"/>
      <c r="DB8" s="540">
        <v>0.18</v>
      </c>
      <c r="DC8" s="541"/>
      <c r="DD8" s="541"/>
      <c r="DE8" s="541"/>
      <c r="DF8" s="541"/>
      <c r="DG8" s="541"/>
      <c r="DH8" s="541"/>
      <c r="DI8" s="542"/>
      <c r="DJ8" s="185"/>
      <c r="DK8" s="185"/>
      <c r="DL8" s="185"/>
      <c r="DM8" s="185"/>
      <c r="DN8" s="185"/>
      <c r="DO8" s="185"/>
    </row>
    <row r="9" spans="1:119" ht="18.75" customHeight="1" thickBot="1">
      <c r="A9" s="186"/>
      <c r="B9" s="566" t="s">
        <v>112</v>
      </c>
      <c r="C9" s="567"/>
      <c r="D9" s="567"/>
      <c r="E9" s="567"/>
      <c r="F9" s="567"/>
      <c r="G9" s="567"/>
      <c r="H9" s="567"/>
      <c r="I9" s="567"/>
      <c r="J9" s="567"/>
      <c r="K9" s="490"/>
      <c r="L9" s="568" t="s">
        <v>113</v>
      </c>
      <c r="M9" s="569"/>
      <c r="N9" s="569"/>
      <c r="O9" s="569"/>
      <c r="P9" s="569"/>
      <c r="Q9" s="570"/>
      <c r="R9" s="571">
        <v>8447</v>
      </c>
      <c r="S9" s="572"/>
      <c r="T9" s="572"/>
      <c r="U9" s="572"/>
      <c r="V9" s="573"/>
      <c r="W9" s="506" t="s">
        <v>114</v>
      </c>
      <c r="X9" s="507"/>
      <c r="Y9" s="507"/>
      <c r="Z9" s="507"/>
      <c r="AA9" s="507"/>
      <c r="AB9" s="507"/>
      <c r="AC9" s="507"/>
      <c r="AD9" s="507"/>
      <c r="AE9" s="507"/>
      <c r="AF9" s="507"/>
      <c r="AG9" s="507"/>
      <c r="AH9" s="507"/>
      <c r="AI9" s="507"/>
      <c r="AJ9" s="507"/>
      <c r="AK9" s="507"/>
      <c r="AL9" s="574"/>
      <c r="AM9" s="496" t="s">
        <v>115</v>
      </c>
      <c r="AN9" s="401"/>
      <c r="AO9" s="401"/>
      <c r="AP9" s="401"/>
      <c r="AQ9" s="401"/>
      <c r="AR9" s="401"/>
      <c r="AS9" s="401"/>
      <c r="AT9" s="402"/>
      <c r="AU9" s="484" t="s">
        <v>116</v>
      </c>
      <c r="AV9" s="485"/>
      <c r="AW9" s="485"/>
      <c r="AX9" s="485"/>
      <c r="AY9" s="407" t="s">
        <v>117</v>
      </c>
      <c r="AZ9" s="408"/>
      <c r="BA9" s="408"/>
      <c r="BB9" s="408"/>
      <c r="BC9" s="408"/>
      <c r="BD9" s="408"/>
      <c r="BE9" s="408"/>
      <c r="BF9" s="408"/>
      <c r="BG9" s="408"/>
      <c r="BH9" s="408"/>
      <c r="BI9" s="408"/>
      <c r="BJ9" s="408"/>
      <c r="BK9" s="408"/>
      <c r="BL9" s="408"/>
      <c r="BM9" s="409"/>
      <c r="BN9" s="427">
        <v>136885</v>
      </c>
      <c r="BO9" s="428"/>
      <c r="BP9" s="428"/>
      <c r="BQ9" s="428"/>
      <c r="BR9" s="428"/>
      <c r="BS9" s="428"/>
      <c r="BT9" s="428"/>
      <c r="BU9" s="429"/>
      <c r="BV9" s="427">
        <v>-139770</v>
      </c>
      <c r="BW9" s="428"/>
      <c r="BX9" s="428"/>
      <c r="BY9" s="428"/>
      <c r="BZ9" s="428"/>
      <c r="CA9" s="428"/>
      <c r="CB9" s="428"/>
      <c r="CC9" s="429"/>
      <c r="CD9" s="436" t="s">
        <v>118</v>
      </c>
      <c r="CE9" s="437"/>
      <c r="CF9" s="437"/>
      <c r="CG9" s="437"/>
      <c r="CH9" s="437"/>
      <c r="CI9" s="437"/>
      <c r="CJ9" s="437"/>
      <c r="CK9" s="437"/>
      <c r="CL9" s="437"/>
      <c r="CM9" s="437"/>
      <c r="CN9" s="437"/>
      <c r="CO9" s="437"/>
      <c r="CP9" s="437"/>
      <c r="CQ9" s="437"/>
      <c r="CR9" s="437"/>
      <c r="CS9" s="438"/>
      <c r="CT9" s="397">
        <v>13.1</v>
      </c>
      <c r="CU9" s="398"/>
      <c r="CV9" s="398"/>
      <c r="CW9" s="398"/>
      <c r="CX9" s="398"/>
      <c r="CY9" s="398"/>
      <c r="CZ9" s="398"/>
      <c r="DA9" s="399"/>
      <c r="DB9" s="397">
        <v>13.2</v>
      </c>
      <c r="DC9" s="398"/>
      <c r="DD9" s="398"/>
      <c r="DE9" s="398"/>
      <c r="DF9" s="398"/>
      <c r="DG9" s="398"/>
      <c r="DH9" s="398"/>
      <c r="DI9" s="399"/>
      <c r="DJ9" s="185"/>
      <c r="DK9" s="185"/>
      <c r="DL9" s="185"/>
      <c r="DM9" s="185"/>
      <c r="DN9" s="185"/>
      <c r="DO9" s="185"/>
    </row>
    <row r="10" spans="1:119" ht="18.75" customHeight="1" thickBot="1">
      <c r="A10" s="186"/>
      <c r="B10" s="566"/>
      <c r="C10" s="567"/>
      <c r="D10" s="567"/>
      <c r="E10" s="567"/>
      <c r="F10" s="567"/>
      <c r="G10" s="567"/>
      <c r="H10" s="567"/>
      <c r="I10" s="567"/>
      <c r="J10" s="567"/>
      <c r="K10" s="490"/>
      <c r="L10" s="400" t="s">
        <v>119</v>
      </c>
      <c r="M10" s="401"/>
      <c r="N10" s="401"/>
      <c r="O10" s="401"/>
      <c r="P10" s="401"/>
      <c r="Q10" s="402"/>
      <c r="R10" s="403">
        <v>9644</v>
      </c>
      <c r="S10" s="404"/>
      <c r="T10" s="404"/>
      <c r="U10" s="404"/>
      <c r="V10" s="406"/>
      <c r="W10" s="575"/>
      <c r="X10" s="389"/>
      <c r="Y10" s="389"/>
      <c r="Z10" s="389"/>
      <c r="AA10" s="389"/>
      <c r="AB10" s="389"/>
      <c r="AC10" s="389"/>
      <c r="AD10" s="389"/>
      <c r="AE10" s="389"/>
      <c r="AF10" s="389"/>
      <c r="AG10" s="389"/>
      <c r="AH10" s="389"/>
      <c r="AI10" s="389"/>
      <c r="AJ10" s="389"/>
      <c r="AK10" s="389"/>
      <c r="AL10" s="576"/>
      <c r="AM10" s="496" t="s">
        <v>120</v>
      </c>
      <c r="AN10" s="401"/>
      <c r="AO10" s="401"/>
      <c r="AP10" s="401"/>
      <c r="AQ10" s="401"/>
      <c r="AR10" s="401"/>
      <c r="AS10" s="401"/>
      <c r="AT10" s="402"/>
      <c r="AU10" s="484" t="s">
        <v>121</v>
      </c>
      <c r="AV10" s="485"/>
      <c r="AW10" s="485"/>
      <c r="AX10" s="485"/>
      <c r="AY10" s="407" t="s">
        <v>122</v>
      </c>
      <c r="AZ10" s="408"/>
      <c r="BA10" s="408"/>
      <c r="BB10" s="408"/>
      <c r="BC10" s="408"/>
      <c r="BD10" s="408"/>
      <c r="BE10" s="408"/>
      <c r="BF10" s="408"/>
      <c r="BG10" s="408"/>
      <c r="BH10" s="408"/>
      <c r="BI10" s="408"/>
      <c r="BJ10" s="408"/>
      <c r="BK10" s="408"/>
      <c r="BL10" s="408"/>
      <c r="BM10" s="409"/>
      <c r="BN10" s="427">
        <v>17899</v>
      </c>
      <c r="BO10" s="428"/>
      <c r="BP10" s="428"/>
      <c r="BQ10" s="428"/>
      <c r="BR10" s="428"/>
      <c r="BS10" s="428"/>
      <c r="BT10" s="428"/>
      <c r="BU10" s="429"/>
      <c r="BV10" s="427">
        <v>29150</v>
      </c>
      <c r="BW10" s="428"/>
      <c r="BX10" s="428"/>
      <c r="BY10" s="428"/>
      <c r="BZ10" s="428"/>
      <c r="CA10" s="428"/>
      <c r="CB10" s="428"/>
      <c r="CC10" s="429"/>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566"/>
      <c r="C11" s="567"/>
      <c r="D11" s="567"/>
      <c r="E11" s="567"/>
      <c r="F11" s="567"/>
      <c r="G11" s="567"/>
      <c r="H11" s="567"/>
      <c r="I11" s="567"/>
      <c r="J11" s="567"/>
      <c r="K11" s="490"/>
      <c r="L11" s="473" t="s">
        <v>124</v>
      </c>
      <c r="M11" s="474"/>
      <c r="N11" s="474"/>
      <c r="O11" s="474"/>
      <c r="P11" s="474"/>
      <c r="Q11" s="475"/>
      <c r="R11" s="563" t="s">
        <v>125</v>
      </c>
      <c r="S11" s="564"/>
      <c r="T11" s="564"/>
      <c r="U11" s="564"/>
      <c r="V11" s="565"/>
      <c r="W11" s="575"/>
      <c r="X11" s="389"/>
      <c r="Y11" s="389"/>
      <c r="Z11" s="389"/>
      <c r="AA11" s="389"/>
      <c r="AB11" s="389"/>
      <c r="AC11" s="389"/>
      <c r="AD11" s="389"/>
      <c r="AE11" s="389"/>
      <c r="AF11" s="389"/>
      <c r="AG11" s="389"/>
      <c r="AH11" s="389"/>
      <c r="AI11" s="389"/>
      <c r="AJ11" s="389"/>
      <c r="AK11" s="389"/>
      <c r="AL11" s="576"/>
      <c r="AM11" s="496" t="s">
        <v>126</v>
      </c>
      <c r="AN11" s="401"/>
      <c r="AO11" s="401"/>
      <c r="AP11" s="401"/>
      <c r="AQ11" s="401"/>
      <c r="AR11" s="401"/>
      <c r="AS11" s="401"/>
      <c r="AT11" s="402"/>
      <c r="AU11" s="484" t="s">
        <v>121</v>
      </c>
      <c r="AV11" s="485"/>
      <c r="AW11" s="485"/>
      <c r="AX11" s="485"/>
      <c r="AY11" s="407" t="s">
        <v>127</v>
      </c>
      <c r="AZ11" s="408"/>
      <c r="BA11" s="408"/>
      <c r="BB11" s="408"/>
      <c r="BC11" s="408"/>
      <c r="BD11" s="408"/>
      <c r="BE11" s="408"/>
      <c r="BF11" s="408"/>
      <c r="BG11" s="408"/>
      <c r="BH11" s="408"/>
      <c r="BI11" s="408"/>
      <c r="BJ11" s="408"/>
      <c r="BK11" s="408"/>
      <c r="BL11" s="408"/>
      <c r="BM11" s="409"/>
      <c r="BN11" s="427">
        <v>2100</v>
      </c>
      <c r="BO11" s="428"/>
      <c r="BP11" s="428"/>
      <c r="BQ11" s="428"/>
      <c r="BR11" s="428"/>
      <c r="BS11" s="428"/>
      <c r="BT11" s="428"/>
      <c r="BU11" s="429"/>
      <c r="BV11" s="427">
        <v>0</v>
      </c>
      <c r="BW11" s="428"/>
      <c r="BX11" s="428"/>
      <c r="BY11" s="428"/>
      <c r="BZ11" s="428"/>
      <c r="CA11" s="428"/>
      <c r="CB11" s="428"/>
      <c r="CC11" s="429"/>
      <c r="CD11" s="436" t="s">
        <v>128</v>
      </c>
      <c r="CE11" s="437"/>
      <c r="CF11" s="437"/>
      <c r="CG11" s="437"/>
      <c r="CH11" s="437"/>
      <c r="CI11" s="437"/>
      <c r="CJ11" s="437"/>
      <c r="CK11" s="437"/>
      <c r="CL11" s="437"/>
      <c r="CM11" s="437"/>
      <c r="CN11" s="437"/>
      <c r="CO11" s="437"/>
      <c r="CP11" s="437"/>
      <c r="CQ11" s="437"/>
      <c r="CR11" s="437"/>
      <c r="CS11" s="438"/>
      <c r="CT11" s="540" t="s">
        <v>129</v>
      </c>
      <c r="CU11" s="541"/>
      <c r="CV11" s="541"/>
      <c r="CW11" s="541"/>
      <c r="CX11" s="541"/>
      <c r="CY11" s="541"/>
      <c r="CZ11" s="541"/>
      <c r="DA11" s="542"/>
      <c r="DB11" s="540" t="s">
        <v>130</v>
      </c>
      <c r="DC11" s="541"/>
      <c r="DD11" s="541"/>
      <c r="DE11" s="541"/>
      <c r="DF11" s="541"/>
      <c r="DG11" s="541"/>
      <c r="DH11" s="541"/>
      <c r="DI11" s="542"/>
      <c r="DJ11" s="185"/>
      <c r="DK11" s="185"/>
      <c r="DL11" s="185"/>
      <c r="DM11" s="185"/>
      <c r="DN11" s="185"/>
      <c r="DO11" s="185"/>
    </row>
    <row r="12" spans="1:119" ht="18.75" customHeight="1">
      <c r="A12" s="186"/>
      <c r="B12" s="543" t="s">
        <v>131</v>
      </c>
      <c r="C12" s="544"/>
      <c r="D12" s="544"/>
      <c r="E12" s="544"/>
      <c r="F12" s="544"/>
      <c r="G12" s="544"/>
      <c r="H12" s="544"/>
      <c r="I12" s="544"/>
      <c r="J12" s="544"/>
      <c r="K12" s="545"/>
      <c r="L12" s="552" t="s">
        <v>132</v>
      </c>
      <c r="M12" s="553"/>
      <c r="N12" s="553"/>
      <c r="O12" s="553"/>
      <c r="P12" s="553"/>
      <c r="Q12" s="554"/>
      <c r="R12" s="555">
        <v>8340</v>
      </c>
      <c r="S12" s="556"/>
      <c r="T12" s="556"/>
      <c r="U12" s="556"/>
      <c r="V12" s="557"/>
      <c r="W12" s="558" t="s">
        <v>1</v>
      </c>
      <c r="X12" s="485"/>
      <c r="Y12" s="485"/>
      <c r="Z12" s="485"/>
      <c r="AA12" s="485"/>
      <c r="AB12" s="559"/>
      <c r="AC12" s="484" t="s">
        <v>133</v>
      </c>
      <c r="AD12" s="485"/>
      <c r="AE12" s="485"/>
      <c r="AF12" s="485"/>
      <c r="AG12" s="559"/>
      <c r="AH12" s="484" t="s">
        <v>134</v>
      </c>
      <c r="AI12" s="485"/>
      <c r="AJ12" s="485"/>
      <c r="AK12" s="485"/>
      <c r="AL12" s="560"/>
      <c r="AM12" s="496" t="s">
        <v>135</v>
      </c>
      <c r="AN12" s="401"/>
      <c r="AO12" s="401"/>
      <c r="AP12" s="401"/>
      <c r="AQ12" s="401"/>
      <c r="AR12" s="401"/>
      <c r="AS12" s="401"/>
      <c r="AT12" s="402"/>
      <c r="AU12" s="484" t="s">
        <v>136</v>
      </c>
      <c r="AV12" s="485"/>
      <c r="AW12" s="485"/>
      <c r="AX12" s="485"/>
      <c r="AY12" s="407" t="s">
        <v>137</v>
      </c>
      <c r="AZ12" s="408"/>
      <c r="BA12" s="408"/>
      <c r="BB12" s="408"/>
      <c r="BC12" s="408"/>
      <c r="BD12" s="408"/>
      <c r="BE12" s="408"/>
      <c r="BF12" s="408"/>
      <c r="BG12" s="408"/>
      <c r="BH12" s="408"/>
      <c r="BI12" s="408"/>
      <c r="BJ12" s="408"/>
      <c r="BK12" s="408"/>
      <c r="BL12" s="408"/>
      <c r="BM12" s="409"/>
      <c r="BN12" s="427">
        <v>536061</v>
      </c>
      <c r="BO12" s="428"/>
      <c r="BP12" s="428"/>
      <c r="BQ12" s="428"/>
      <c r="BR12" s="428"/>
      <c r="BS12" s="428"/>
      <c r="BT12" s="428"/>
      <c r="BU12" s="429"/>
      <c r="BV12" s="427">
        <v>1050901</v>
      </c>
      <c r="BW12" s="428"/>
      <c r="BX12" s="428"/>
      <c r="BY12" s="428"/>
      <c r="BZ12" s="428"/>
      <c r="CA12" s="428"/>
      <c r="CB12" s="428"/>
      <c r="CC12" s="429"/>
      <c r="CD12" s="436" t="s">
        <v>138</v>
      </c>
      <c r="CE12" s="437"/>
      <c r="CF12" s="437"/>
      <c r="CG12" s="437"/>
      <c r="CH12" s="437"/>
      <c r="CI12" s="437"/>
      <c r="CJ12" s="437"/>
      <c r="CK12" s="437"/>
      <c r="CL12" s="437"/>
      <c r="CM12" s="437"/>
      <c r="CN12" s="437"/>
      <c r="CO12" s="437"/>
      <c r="CP12" s="437"/>
      <c r="CQ12" s="437"/>
      <c r="CR12" s="437"/>
      <c r="CS12" s="438"/>
      <c r="CT12" s="540" t="s">
        <v>139</v>
      </c>
      <c r="CU12" s="541"/>
      <c r="CV12" s="541"/>
      <c r="CW12" s="541"/>
      <c r="CX12" s="541"/>
      <c r="CY12" s="541"/>
      <c r="CZ12" s="541"/>
      <c r="DA12" s="542"/>
      <c r="DB12" s="540" t="s">
        <v>140</v>
      </c>
      <c r="DC12" s="541"/>
      <c r="DD12" s="541"/>
      <c r="DE12" s="541"/>
      <c r="DF12" s="541"/>
      <c r="DG12" s="541"/>
      <c r="DH12" s="541"/>
      <c r="DI12" s="542"/>
      <c r="DJ12" s="185"/>
      <c r="DK12" s="185"/>
      <c r="DL12" s="185"/>
      <c r="DM12" s="185"/>
      <c r="DN12" s="185"/>
      <c r="DO12" s="185"/>
    </row>
    <row r="13" spans="1:119" ht="18.75" customHeight="1">
      <c r="A13" s="186"/>
      <c r="B13" s="546"/>
      <c r="C13" s="547"/>
      <c r="D13" s="547"/>
      <c r="E13" s="547"/>
      <c r="F13" s="547"/>
      <c r="G13" s="547"/>
      <c r="H13" s="547"/>
      <c r="I13" s="547"/>
      <c r="J13" s="547"/>
      <c r="K13" s="548"/>
      <c r="L13" s="196"/>
      <c r="M13" s="527" t="s">
        <v>141</v>
      </c>
      <c r="N13" s="528"/>
      <c r="O13" s="528"/>
      <c r="P13" s="528"/>
      <c r="Q13" s="529"/>
      <c r="R13" s="530">
        <v>8297</v>
      </c>
      <c r="S13" s="531"/>
      <c r="T13" s="531"/>
      <c r="U13" s="531"/>
      <c r="V13" s="532"/>
      <c r="W13" s="518" t="s">
        <v>142</v>
      </c>
      <c r="X13" s="440"/>
      <c r="Y13" s="440"/>
      <c r="Z13" s="440"/>
      <c r="AA13" s="440"/>
      <c r="AB13" s="441"/>
      <c r="AC13" s="403">
        <v>1179</v>
      </c>
      <c r="AD13" s="404"/>
      <c r="AE13" s="404"/>
      <c r="AF13" s="404"/>
      <c r="AG13" s="405"/>
      <c r="AH13" s="403">
        <v>1081</v>
      </c>
      <c r="AI13" s="404"/>
      <c r="AJ13" s="404"/>
      <c r="AK13" s="404"/>
      <c r="AL13" s="406"/>
      <c r="AM13" s="496" t="s">
        <v>143</v>
      </c>
      <c r="AN13" s="401"/>
      <c r="AO13" s="401"/>
      <c r="AP13" s="401"/>
      <c r="AQ13" s="401"/>
      <c r="AR13" s="401"/>
      <c r="AS13" s="401"/>
      <c r="AT13" s="402"/>
      <c r="AU13" s="484" t="s">
        <v>102</v>
      </c>
      <c r="AV13" s="485"/>
      <c r="AW13" s="485"/>
      <c r="AX13" s="485"/>
      <c r="AY13" s="407" t="s">
        <v>144</v>
      </c>
      <c r="AZ13" s="408"/>
      <c r="BA13" s="408"/>
      <c r="BB13" s="408"/>
      <c r="BC13" s="408"/>
      <c r="BD13" s="408"/>
      <c r="BE13" s="408"/>
      <c r="BF13" s="408"/>
      <c r="BG13" s="408"/>
      <c r="BH13" s="408"/>
      <c r="BI13" s="408"/>
      <c r="BJ13" s="408"/>
      <c r="BK13" s="408"/>
      <c r="BL13" s="408"/>
      <c r="BM13" s="409"/>
      <c r="BN13" s="427">
        <v>-379177</v>
      </c>
      <c r="BO13" s="428"/>
      <c r="BP13" s="428"/>
      <c r="BQ13" s="428"/>
      <c r="BR13" s="428"/>
      <c r="BS13" s="428"/>
      <c r="BT13" s="428"/>
      <c r="BU13" s="429"/>
      <c r="BV13" s="427">
        <v>-1161521</v>
      </c>
      <c r="BW13" s="428"/>
      <c r="BX13" s="428"/>
      <c r="BY13" s="428"/>
      <c r="BZ13" s="428"/>
      <c r="CA13" s="428"/>
      <c r="CB13" s="428"/>
      <c r="CC13" s="429"/>
      <c r="CD13" s="436" t="s">
        <v>145</v>
      </c>
      <c r="CE13" s="437"/>
      <c r="CF13" s="437"/>
      <c r="CG13" s="437"/>
      <c r="CH13" s="437"/>
      <c r="CI13" s="437"/>
      <c r="CJ13" s="437"/>
      <c r="CK13" s="437"/>
      <c r="CL13" s="437"/>
      <c r="CM13" s="437"/>
      <c r="CN13" s="437"/>
      <c r="CO13" s="437"/>
      <c r="CP13" s="437"/>
      <c r="CQ13" s="437"/>
      <c r="CR13" s="437"/>
      <c r="CS13" s="438"/>
      <c r="CT13" s="397">
        <v>11.6</v>
      </c>
      <c r="CU13" s="398"/>
      <c r="CV13" s="398"/>
      <c r="CW13" s="398"/>
      <c r="CX13" s="398"/>
      <c r="CY13" s="398"/>
      <c r="CZ13" s="398"/>
      <c r="DA13" s="399"/>
      <c r="DB13" s="397">
        <v>11.1</v>
      </c>
      <c r="DC13" s="398"/>
      <c r="DD13" s="398"/>
      <c r="DE13" s="398"/>
      <c r="DF13" s="398"/>
      <c r="DG13" s="398"/>
      <c r="DH13" s="398"/>
      <c r="DI13" s="399"/>
      <c r="DJ13" s="185"/>
      <c r="DK13" s="185"/>
      <c r="DL13" s="185"/>
      <c r="DM13" s="185"/>
      <c r="DN13" s="185"/>
      <c r="DO13" s="185"/>
    </row>
    <row r="14" spans="1:119" ht="18.75" customHeight="1" thickBot="1">
      <c r="A14" s="186"/>
      <c r="B14" s="546"/>
      <c r="C14" s="547"/>
      <c r="D14" s="547"/>
      <c r="E14" s="547"/>
      <c r="F14" s="547"/>
      <c r="G14" s="547"/>
      <c r="H14" s="547"/>
      <c r="I14" s="547"/>
      <c r="J14" s="547"/>
      <c r="K14" s="548"/>
      <c r="L14" s="520" t="s">
        <v>146</v>
      </c>
      <c r="M14" s="561"/>
      <c r="N14" s="561"/>
      <c r="O14" s="561"/>
      <c r="P14" s="561"/>
      <c r="Q14" s="562"/>
      <c r="R14" s="530">
        <v>8537</v>
      </c>
      <c r="S14" s="531"/>
      <c r="T14" s="531"/>
      <c r="U14" s="531"/>
      <c r="V14" s="532"/>
      <c r="W14" s="533"/>
      <c r="X14" s="443"/>
      <c r="Y14" s="443"/>
      <c r="Z14" s="443"/>
      <c r="AA14" s="443"/>
      <c r="AB14" s="444"/>
      <c r="AC14" s="523">
        <v>30</v>
      </c>
      <c r="AD14" s="524"/>
      <c r="AE14" s="524"/>
      <c r="AF14" s="524"/>
      <c r="AG14" s="525"/>
      <c r="AH14" s="523">
        <v>27.1</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147</v>
      </c>
      <c r="CE14" s="434"/>
      <c r="CF14" s="434"/>
      <c r="CG14" s="434"/>
      <c r="CH14" s="434"/>
      <c r="CI14" s="434"/>
      <c r="CJ14" s="434"/>
      <c r="CK14" s="434"/>
      <c r="CL14" s="434"/>
      <c r="CM14" s="434"/>
      <c r="CN14" s="434"/>
      <c r="CO14" s="434"/>
      <c r="CP14" s="434"/>
      <c r="CQ14" s="434"/>
      <c r="CR14" s="434"/>
      <c r="CS14" s="435"/>
      <c r="CT14" s="534" t="s">
        <v>129</v>
      </c>
      <c r="CU14" s="535"/>
      <c r="CV14" s="535"/>
      <c r="CW14" s="535"/>
      <c r="CX14" s="535"/>
      <c r="CY14" s="535"/>
      <c r="CZ14" s="535"/>
      <c r="DA14" s="536"/>
      <c r="DB14" s="534" t="s">
        <v>129</v>
      </c>
      <c r="DC14" s="535"/>
      <c r="DD14" s="535"/>
      <c r="DE14" s="535"/>
      <c r="DF14" s="535"/>
      <c r="DG14" s="535"/>
      <c r="DH14" s="535"/>
      <c r="DI14" s="536"/>
      <c r="DJ14" s="185"/>
      <c r="DK14" s="185"/>
      <c r="DL14" s="185"/>
      <c r="DM14" s="185"/>
      <c r="DN14" s="185"/>
      <c r="DO14" s="185"/>
    </row>
    <row r="15" spans="1:119" ht="18.75" customHeight="1">
      <c r="A15" s="186"/>
      <c r="B15" s="546"/>
      <c r="C15" s="547"/>
      <c r="D15" s="547"/>
      <c r="E15" s="547"/>
      <c r="F15" s="547"/>
      <c r="G15" s="547"/>
      <c r="H15" s="547"/>
      <c r="I15" s="547"/>
      <c r="J15" s="547"/>
      <c r="K15" s="548"/>
      <c r="L15" s="196"/>
      <c r="M15" s="527" t="s">
        <v>148</v>
      </c>
      <c r="N15" s="528"/>
      <c r="O15" s="528"/>
      <c r="P15" s="528"/>
      <c r="Q15" s="529"/>
      <c r="R15" s="530">
        <v>8498</v>
      </c>
      <c r="S15" s="531"/>
      <c r="T15" s="531"/>
      <c r="U15" s="531"/>
      <c r="V15" s="532"/>
      <c r="W15" s="518" t="s">
        <v>149</v>
      </c>
      <c r="X15" s="440"/>
      <c r="Y15" s="440"/>
      <c r="Z15" s="440"/>
      <c r="AA15" s="440"/>
      <c r="AB15" s="441"/>
      <c r="AC15" s="403">
        <v>578</v>
      </c>
      <c r="AD15" s="404"/>
      <c r="AE15" s="404"/>
      <c r="AF15" s="404"/>
      <c r="AG15" s="405"/>
      <c r="AH15" s="403">
        <v>617</v>
      </c>
      <c r="AI15" s="404"/>
      <c r="AJ15" s="404"/>
      <c r="AK15" s="404"/>
      <c r="AL15" s="406"/>
      <c r="AM15" s="496"/>
      <c r="AN15" s="401"/>
      <c r="AO15" s="401"/>
      <c r="AP15" s="401"/>
      <c r="AQ15" s="401"/>
      <c r="AR15" s="401"/>
      <c r="AS15" s="401"/>
      <c r="AT15" s="402"/>
      <c r="AU15" s="484"/>
      <c r="AV15" s="485"/>
      <c r="AW15" s="485"/>
      <c r="AX15" s="485"/>
      <c r="AY15" s="419" t="s">
        <v>150</v>
      </c>
      <c r="AZ15" s="420"/>
      <c r="BA15" s="420"/>
      <c r="BB15" s="420"/>
      <c r="BC15" s="420"/>
      <c r="BD15" s="420"/>
      <c r="BE15" s="420"/>
      <c r="BF15" s="420"/>
      <c r="BG15" s="420"/>
      <c r="BH15" s="420"/>
      <c r="BI15" s="420"/>
      <c r="BJ15" s="420"/>
      <c r="BK15" s="420"/>
      <c r="BL15" s="420"/>
      <c r="BM15" s="421"/>
      <c r="BN15" s="422">
        <v>892666</v>
      </c>
      <c r="BO15" s="423"/>
      <c r="BP15" s="423"/>
      <c r="BQ15" s="423"/>
      <c r="BR15" s="423"/>
      <c r="BS15" s="423"/>
      <c r="BT15" s="423"/>
      <c r="BU15" s="424"/>
      <c r="BV15" s="422">
        <v>891989</v>
      </c>
      <c r="BW15" s="423"/>
      <c r="BX15" s="423"/>
      <c r="BY15" s="423"/>
      <c r="BZ15" s="423"/>
      <c r="CA15" s="423"/>
      <c r="CB15" s="423"/>
      <c r="CC15" s="424"/>
      <c r="CD15" s="537" t="s">
        <v>151</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46"/>
      <c r="C16" s="547"/>
      <c r="D16" s="547"/>
      <c r="E16" s="547"/>
      <c r="F16" s="547"/>
      <c r="G16" s="547"/>
      <c r="H16" s="547"/>
      <c r="I16" s="547"/>
      <c r="J16" s="547"/>
      <c r="K16" s="548"/>
      <c r="L16" s="520" t="s">
        <v>152</v>
      </c>
      <c r="M16" s="521"/>
      <c r="N16" s="521"/>
      <c r="O16" s="521"/>
      <c r="P16" s="521"/>
      <c r="Q16" s="522"/>
      <c r="R16" s="515" t="s">
        <v>153</v>
      </c>
      <c r="S16" s="516"/>
      <c r="T16" s="516"/>
      <c r="U16" s="516"/>
      <c r="V16" s="517"/>
      <c r="W16" s="533"/>
      <c r="X16" s="443"/>
      <c r="Y16" s="443"/>
      <c r="Z16" s="443"/>
      <c r="AA16" s="443"/>
      <c r="AB16" s="444"/>
      <c r="AC16" s="523">
        <v>14.7</v>
      </c>
      <c r="AD16" s="524"/>
      <c r="AE16" s="524"/>
      <c r="AF16" s="524"/>
      <c r="AG16" s="525"/>
      <c r="AH16" s="523">
        <v>15.4</v>
      </c>
      <c r="AI16" s="524"/>
      <c r="AJ16" s="524"/>
      <c r="AK16" s="524"/>
      <c r="AL16" s="526"/>
      <c r="AM16" s="496"/>
      <c r="AN16" s="401"/>
      <c r="AO16" s="401"/>
      <c r="AP16" s="401"/>
      <c r="AQ16" s="401"/>
      <c r="AR16" s="401"/>
      <c r="AS16" s="401"/>
      <c r="AT16" s="402"/>
      <c r="AU16" s="484"/>
      <c r="AV16" s="485"/>
      <c r="AW16" s="485"/>
      <c r="AX16" s="485"/>
      <c r="AY16" s="407" t="s">
        <v>154</v>
      </c>
      <c r="AZ16" s="408"/>
      <c r="BA16" s="408"/>
      <c r="BB16" s="408"/>
      <c r="BC16" s="408"/>
      <c r="BD16" s="408"/>
      <c r="BE16" s="408"/>
      <c r="BF16" s="408"/>
      <c r="BG16" s="408"/>
      <c r="BH16" s="408"/>
      <c r="BI16" s="408"/>
      <c r="BJ16" s="408"/>
      <c r="BK16" s="408"/>
      <c r="BL16" s="408"/>
      <c r="BM16" s="409"/>
      <c r="BN16" s="427">
        <v>5035351</v>
      </c>
      <c r="BO16" s="428"/>
      <c r="BP16" s="428"/>
      <c r="BQ16" s="428"/>
      <c r="BR16" s="428"/>
      <c r="BS16" s="428"/>
      <c r="BT16" s="428"/>
      <c r="BU16" s="429"/>
      <c r="BV16" s="427">
        <v>5141482</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c r="A17" s="186"/>
      <c r="B17" s="549"/>
      <c r="C17" s="550"/>
      <c r="D17" s="550"/>
      <c r="E17" s="550"/>
      <c r="F17" s="550"/>
      <c r="G17" s="550"/>
      <c r="H17" s="550"/>
      <c r="I17" s="550"/>
      <c r="J17" s="550"/>
      <c r="K17" s="551"/>
      <c r="L17" s="201"/>
      <c r="M17" s="512" t="s">
        <v>155</v>
      </c>
      <c r="N17" s="513"/>
      <c r="O17" s="513"/>
      <c r="P17" s="513"/>
      <c r="Q17" s="514"/>
      <c r="R17" s="515" t="s">
        <v>156</v>
      </c>
      <c r="S17" s="516"/>
      <c r="T17" s="516"/>
      <c r="U17" s="516"/>
      <c r="V17" s="517"/>
      <c r="W17" s="518" t="s">
        <v>157</v>
      </c>
      <c r="X17" s="440"/>
      <c r="Y17" s="440"/>
      <c r="Z17" s="440"/>
      <c r="AA17" s="440"/>
      <c r="AB17" s="441"/>
      <c r="AC17" s="403">
        <v>2177</v>
      </c>
      <c r="AD17" s="404"/>
      <c r="AE17" s="404"/>
      <c r="AF17" s="404"/>
      <c r="AG17" s="405"/>
      <c r="AH17" s="403">
        <v>2296</v>
      </c>
      <c r="AI17" s="404"/>
      <c r="AJ17" s="404"/>
      <c r="AK17" s="404"/>
      <c r="AL17" s="406"/>
      <c r="AM17" s="496"/>
      <c r="AN17" s="401"/>
      <c r="AO17" s="401"/>
      <c r="AP17" s="401"/>
      <c r="AQ17" s="401"/>
      <c r="AR17" s="401"/>
      <c r="AS17" s="401"/>
      <c r="AT17" s="402"/>
      <c r="AU17" s="484"/>
      <c r="AV17" s="485"/>
      <c r="AW17" s="485"/>
      <c r="AX17" s="485"/>
      <c r="AY17" s="407" t="s">
        <v>158</v>
      </c>
      <c r="AZ17" s="408"/>
      <c r="BA17" s="408"/>
      <c r="BB17" s="408"/>
      <c r="BC17" s="408"/>
      <c r="BD17" s="408"/>
      <c r="BE17" s="408"/>
      <c r="BF17" s="408"/>
      <c r="BG17" s="408"/>
      <c r="BH17" s="408"/>
      <c r="BI17" s="408"/>
      <c r="BJ17" s="408"/>
      <c r="BK17" s="408"/>
      <c r="BL17" s="408"/>
      <c r="BM17" s="409"/>
      <c r="BN17" s="427">
        <v>1124473</v>
      </c>
      <c r="BO17" s="428"/>
      <c r="BP17" s="428"/>
      <c r="BQ17" s="428"/>
      <c r="BR17" s="428"/>
      <c r="BS17" s="428"/>
      <c r="BT17" s="428"/>
      <c r="BU17" s="429"/>
      <c r="BV17" s="427">
        <v>1120692</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c r="A18" s="186"/>
      <c r="B18" s="489" t="s">
        <v>159</v>
      </c>
      <c r="C18" s="490"/>
      <c r="D18" s="490"/>
      <c r="E18" s="491"/>
      <c r="F18" s="491"/>
      <c r="G18" s="491"/>
      <c r="H18" s="491"/>
      <c r="I18" s="491"/>
      <c r="J18" s="491"/>
      <c r="K18" s="491"/>
      <c r="L18" s="492">
        <v>583.69000000000005</v>
      </c>
      <c r="M18" s="492"/>
      <c r="N18" s="492"/>
      <c r="O18" s="492"/>
      <c r="P18" s="492"/>
      <c r="Q18" s="492"/>
      <c r="R18" s="493"/>
      <c r="S18" s="493"/>
      <c r="T18" s="493"/>
      <c r="U18" s="493"/>
      <c r="V18" s="494"/>
      <c r="W18" s="508"/>
      <c r="X18" s="509"/>
      <c r="Y18" s="509"/>
      <c r="Z18" s="509"/>
      <c r="AA18" s="509"/>
      <c r="AB18" s="519"/>
      <c r="AC18" s="391">
        <v>55.3</v>
      </c>
      <c r="AD18" s="392"/>
      <c r="AE18" s="392"/>
      <c r="AF18" s="392"/>
      <c r="AG18" s="495"/>
      <c r="AH18" s="391">
        <v>57.5</v>
      </c>
      <c r="AI18" s="392"/>
      <c r="AJ18" s="392"/>
      <c r="AK18" s="392"/>
      <c r="AL18" s="393"/>
      <c r="AM18" s="496"/>
      <c r="AN18" s="401"/>
      <c r="AO18" s="401"/>
      <c r="AP18" s="401"/>
      <c r="AQ18" s="401"/>
      <c r="AR18" s="401"/>
      <c r="AS18" s="401"/>
      <c r="AT18" s="402"/>
      <c r="AU18" s="484"/>
      <c r="AV18" s="485"/>
      <c r="AW18" s="485"/>
      <c r="AX18" s="485"/>
      <c r="AY18" s="407" t="s">
        <v>160</v>
      </c>
      <c r="AZ18" s="408"/>
      <c r="BA18" s="408"/>
      <c r="BB18" s="408"/>
      <c r="BC18" s="408"/>
      <c r="BD18" s="408"/>
      <c r="BE18" s="408"/>
      <c r="BF18" s="408"/>
      <c r="BG18" s="408"/>
      <c r="BH18" s="408"/>
      <c r="BI18" s="408"/>
      <c r="BJ18" s="408"/>
      <c r="BK18" s="408"/>
      <c r="BL18" s="408"/>
      <c r="BM18" s="409"/>
      <c r="BN18" s="427">
        <v>4971793</v>
      </c>
      <c r="BO18" s="428"/>
      <c r="BP18" s="428"/>
      <c r="BQ18" s="428"/>
      <c r="BR18" s="428"/>
      <c r="BS18" s="428"/>
      <c r="BT18" s="428"/>
      <c r="BU18" s="429"/>
      <c r="BV18" s="427">
        <v>5102333</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c r="A19" s="186"/>
      <c r="B19" s="489" t="s">
        <v>161</v>
      </c>
      <c r="C19" s="490"/>
      <c r="D19" s="490"/>
      <c r="E19" s="491"/>
      <c r="F19" s="491"/>
      <c r="G19" s="491"/>
      <c r="H19" s="491"/>
      <c r="I19" s="491"/>
      <c r="J19" s="491"/>
      <c r="K19" s="491"/>
      <c r="L19" s="497">
        <v>14</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162</v>
      </c>
      <c r="AZ19" s="408"/>
      <c r="BA19" s="408"/>
      <c r="BB19" s="408"/>
      <c r="BC19" s="408"/>
      <c r="BD19" s="408"/>
      <c r="BE19" s="408"/>
      <c r="BF19" s="408"/>
      <c r="BG19" s="408"/>
      <c r="BH19" s="408"/>
      <c r="BI19" s="408"/>
      <c r="BJ19" s="408"/>
      <c r="BK19" s="408"/>
      <c r="BL19" s="408"/>
      <c r="BM19" s="409"/>
      <c r="BN19" s="427">
        <v>7112270</v>
      </c>
      <c r="BO19" s="428"/>
      <c r="BP19" s="428"/>
      <c r="BQ19" s="428"/>
      <c r="BR19" s="428"/>
      <c r="BS19" s="428"/>
      <c r="BT19" s="428"/>
      <c r="BU19" s="429"/>
      <c r="BV19" s="427">
        <v>7866294</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c r="A20" s="186"/>
      <c r="B20" s="489" t="s">
        <v>163</v>
      </c>
      <c r="C20" s="490"/>
      <c r="D20" s="490"/>
      <c r="E20" s="491"/>
      <c r="F20" s="491"/>
      <c r="G20" s="491"/>
      <c r="H20" s="491"/>
      <c r="I20" s="491"/>
      <c r="J20" s="491"/>
      <c r="K20" s="491"/>
      <c r="L20" s="497">
        <v>4052</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c r="A21" s="186"/>
      <c r="B21" s="486" t="s">
        <v>164</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c r="A22" s="186"/>
      <c r="B22" s="456" t="s">
        <v>165</v>
      </c>
      <c r="C22" s="457"/>
      <c r="D22" s="458"/>
      <c r="E22" s="465" t="s">
        <v>1</v>
      </c>
      <c r="F22" s="440"/>
      <c r="G22" s="440"/>
      <c r="H22" s="440"/>
      <c r="I22" s="440"/>
      <c r="J22" s="440"/>
      <c r="K22" s="441"/>
      <c r="L22" s="465" t="s">
        <v>166</v>
      </c>
      <c r="M22" s="440"/>
      <c r="N22" s="440"/>
      <c r="O22" s="440"/>
      <c r="P22" s="441"/>
      <c r="Q22" s="450" t="s">
        <v>167</v>
      </c>
      <c r="R22" s="451"/>
      <c r="S22" s="451"/>
      <c r="T22" s="451"/>
      <c r="U22" s="451"/>
      <c r="V22" s="466"/>
      <c r="W22" s="468" t="s">
        <v>168</v>
      </c>
      <c r="X22" s="457"/>
      <c r="Y22" s="458"/>
      <c r="Z22" s="465" t="s">
        <v>1</v>
      </c>
      <c r="AA22" s="440"/>
      <c r="AB22" s="440"/>
      <c r="AC22" s="440"/>
      <c r="AD22" s="440"/>
      <c r="AE22" s="440"/>
      <c r="AF22" s="440"/>
      <c r="AG22" s="441"/>
      <c r="AH22" s="439" t="s">
        <v>169</v>
      </c>
      <c r="AI22" s="440"/>
      <c r="AJ22" s="440"/>
      <c r="AK22" s="440"/>
      <c r="AL22" s="441"/>
      <c r="AM22" s="439" t="s">
        <v>170</v>
      </c>
      <c r="AN22" s="445"/>
      <c r="AO22" s="445"/>
      <c r="AP22" s="445"/>
      <c r="AQ22" s="445"/>
      <c r="AR22" s="446"/>
      <c r="AS22" s="450" t="s">
        <v>167</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171</v>
      </c>
      <c r="AZ23" s="420"/>
      <c r="BA23" s="420"/>
      <c r="BB23" s="420"/>
      <c r="BC23" s="420"/>
      <c r="BD23" s="420"/>
      <c r="BE23" s="420"/>
      <c r="BF23" s="420"/>
      <c r="BG23" s="420"/>
      <c r="BH23" s="420"/>
      <c r="BI23" s="420"/>
      <c r="BJ23" s="420"/>
      <c r="BK23" s="420"/>
      <c r="BL23" s="420"/>
      <c r="BM23" s="421"/>
      <c r="BN23" s="427">
        <v>8190222</v>
      </c>
      <c r="BO23" s="428"/>
      <c r="BP23" s="428"/>
      <c r="BQ23" s="428"/>
      <c r="BR23" s="428"/>
      <c r="BS23" s="428"/>
      <c r="BT23" s="428"/>
      <c r="BU23" s="429"/>
      <c r="BV23" s="427">
        <v>8569915</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c r="A24" s="186"/>
      <c r="B24" s="459"/>
      <c r="C24" s="460"/>
      <c r="D24" s="461"/>
      <c r="E24" s="400" t="s">
        <v>172</v>
      </c>
      <c r="F24" s="401"/>
      <c r="G24" s="401"/>
      <c r="H24" s="401"/>
      <c r="I24" s="401"/>
      <c r="J24" s="401"/>
      <c r="K24" s="402"/>
      <c r="L24" s="403">
        <v>1</v>
      </c>
      <c r="M24" s="404"/>
      <c r="N24" s="404"/>
      <c r="O24" s="404"/>
      <c r="P24" s="405"/>
      <c r="Q24" s="403">
        <v>7700</v>
      </c>
      <c r="R24" s="404"/>
      <c r="S24" s="404"/>
      <c r="T24" s="404"/>
      <c r="U24" s="404"/>
      <c r="V24" s="405"/>
      <c r="W24" s="469"/>
      <c r="X24" s="460"/>
      <c r="Y24" s="461"/>
      <c r="Z24" s="400" t="s">
        <v>173</v>
      </c>
      <c r="AA24" s="401"/>
      <c r="AB24" s="401"/>
      <c r="AC24" s="401"/>
      <c r="AD24" s="401"/>
      <c r="AE24" s="401"/>
      <c r="AF24" s="401"/>
      <c r="AG24" s="402"/>
      <c r="AH24" s="403">
        <v>209</v>
      </c>
      <c r="AI24" s="404"/>
      <c r="AJ24" s="404"/>
      <c r="AK24" s="404"/>
      <c r="AL24" s="405"/>
      <c r="AM24" s="403">
        <v>622611</v>
      </c>
      <c r="AN24" s="404"/>
      <c r="AO24" s="404"/>
      <c r="AP24" s="404"/>
      <c r="AQ24" s="404"/>
      <c r="AR24" s="405"/>
      <c r="AS24" s="403">
        <v>2979</v>
      </c>
      <c r="AT24" s="404"/>
      <c r="AU24" s="404"/>
      <c r="AV24" s="404"/>
      <c r="AW24" s="404"/>
      <c r="AX24" s="406"/>
      <c r="AY24" s="394" t="s">
        <v>174</v>
      </c>
      <c r="AZ24" s="395"/>
      <c r="BA24" s="395"/>
      <c r="BB24" s="395"/>
      <c r="BC24" s="395"/>
      <c r="BD24" s="395"/>
      <c r="BE24" s="395"/>
      <c r="BF24" s="395"/>
      <c r="BG24" s="395"/>
      <c r="BH24" s="395"/>
      <c r="BI24" s="395"/>
      <c r="BJ24" s="395"/>
      <c r="BK24" s="395"/>
      <c r="BL24" s="395"/>
      <c r="BM24" s="396"/>
      <c r="BN24" s="427">
        <v>7505170</v>
      </c>
      <c r="BO24" s="428"/>
      <c r="BP24" s="428"/>
      <c r="BQ24" s="428"/>
      <c r="BR24" s="428"/>
      <c r="BS24" s="428"/>
      <c r="BT24" s="428"/>
      <c r="BU24" s="429"/>
      <c r="BV24" s="427">
        <v>7718538</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c r="A25" s="186"/>
      <c r="B25" s="459"/>
      <c r="C25" s="460"/>
      <c r="D25" s="461"/>
      <c r="E25" s="400" t="s">
        <v>175</v>
      </c>
      <c r="F25" s="401"/>
      <c r="G25" s="401"/>
      <c r="H25" s="401"/>
      <c r="I25" s="401"/>
      <c r="J25" s="401"/>
      <c r="K25" s="402"/>
      <c r="L25" s="403">
        <v>1</v>
      </c>
      <c r="M25" s="404"/>
      <c r="N25" s="404"/>
      <c r="O25" s="404"/>
      <c r="P25" s="405"/>
      <c r="Q25" s="403">
        <v>6160</v>
      </c>
      <c r="R25" s="404"/>
      <c r="S25" s="404"/>
      <c r="T25" s="404"/>
      <c r="U25" s="404"/>
      <c r="V25" s="405"/>
      <c r="W25" s="469"/>
      <c r="X25" s="460"/>
      <c r="Y25" s="461"/>
      <c r="Z25" s="400" t="s">
        <v>176</v>
      </c>
      <c r="AA25" s="401"/>
      <c r="AB25" s="401"/>
      <c r="AC25" s="401"/>
      <c r="AD25" s="401"/>
      <c r="AE25" s="401"/>
      <c r="AF25" s="401"/>
      <c r="AG25" s="402"/>
      <c r="AH25" s="403">
        <v>40</v>
      </c>
      <c r="AI25" s="404"/>
      <c r="AJ25" s="404"/>
      <c r="AK25" s="404"/>
      <c r="AL25" s="405"/>
      <c r="AM25" s="403">
        <v>108840</v>
      </c>
      <c r="AN25" s="404"/>
      <c r="AO25" s="404"/>
      <c r="AP25" s="404"/>
      <c r="AQ25" s="404"/>
      <c r="AR25" s="405"/>
      <c r="AS25" s="403">
        <v>2721</v>
      </c>
      <c r="AT25" s="404"/>
      <c r="AU25" s="404"/>
      <c r="AV25" s="404"/>
      <c r="AW25" s="404"/>
      <c r="AX25" s="406"/>
      <c r="AY25" s="419" t="s">
        <v>177</v>
      </c>
      <c r="AZ25" s="420"/>
      <c r="BA25" s="420"/>
      <c r="BB25" s="420"/>
      <c r="BC25" s="420"/>
      <c r="BD25" s="420"/>
      <c r="BE25" s="420"/>
      <c r="BF25" s="420"/>
      <c r="BG25" s="420"/>
      <c r="BH25" s="420"/>
      <c r="BI25" s="420"/>
      <c r="BJ25" s="420"/>
      <c r="BK25" s="420"/>
      <c r="BL25" s="420"/>
      <c r="BM25" s="421"/>
      <c r="BN25" s="422">
        <v>1968411</v>
      </c>
      <c r="BO25" s="423"/>
      <c r="BP25" s="423"/>
      <c r="BQ25" s="423"/>
      <c r="BR25" s="423"/>
      <c r="BS25" s="423"/>
      <c r="BT25" s="423"/>
      <c r="BU25" s="424"/>
      <c r="BV25" s="422">
        <v>1210336</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c r="A26" s="186"/>
      <c r="B26" s="459"/>
      <c r="C26" s="460"/>
      <c r="D26" s="461"/>
      <c r="E26" s="400" t="s">
        <v>178</v>
      </c>
      <c r="F26" s="401"/>
      <c r="G26" s="401"/>
      <c r="H26" s="401"/>
      <c r="I26" s="401"/>
      <c r="J26" s="401"/>
      <c r="K26" s="402"/>
      <c r="L26" s="403">
        <v>1</v>
      </c>
      <c r="M26" s="404"/>
      <c r="N26" s="404"/>
      <c r="O26" s="404"/>
      <c r="P26" s="405"/>
      <c r="Q26" s="403">
        <v>5540</v>
      </c>
      <c r="R26" s="404"/>
      <c r="S26" s="404"/>
      <c r="T26" s="404"/>
      <c r="U26" s="404"/>
      <c r="V26" s="405"/>
      <c r="W26" s="469"/>
      <c r="X26" s="460"/>
      <c r="Y26" s="461"/>
      <c r="Z26" s="400" t="s">
        <v>179</v>
      </c>
      <c r="AA26" s="482"/>
      <c r="AB26" s="482"/>
      <c r="AC26" s="482"/>
      <c r="AD26" s="482"/>
      <c r="AE26" s="482"/>
      <c r="AF26" s="482"/>
      <c r="AG26" s="483"/>
      <c r="AH26" s="403">
        <v>6</v>
      </c>
      <c r="AI26" s="404"/>
      <c r="AJ26" s="404"/>
      <c r="AK26" s="404"/>
      <c r="AL26" s="405"/>
      <c r="AM26" s="403">
        <v>16236</v>
      </c>
      <c r="AN26" s="404"/>
      <c r="AO26" s="404"/>
      <c r="AP26" s="404"/>
      <c r="AQ26" s="404"/>
      <c r="AR26" s="405"/>
      <c r="AS26" s="403">
        <v>2706</v>
      </c>
      <c r="AT26" s="404"/>
      <c r="AU26" s="404"/>
      <c r="AV26" s="404"/>
      <c r="AW26" s="404"/>
      <c r="AX26" s="406"/>
      <c r="AY26" s="436" t="s">
        <v>180</v>
      </c>
      <c r="AZ26" s="437"/>
      <c r="BA26" s="437"/>
      <c r="BB26" s="437"/>
      <c r="BC26" s="437"/>
      <c r="BD26" s="437"/>
      <c r="BE26" s="437"/>
      <c r="BF26" s="437"/>
      <c r="BG26" s="437"/>
      <c r="BH26" s="437"/>
      <c r="BI26" s="437"/>
      <c r="BJ26" s="437"/>
      <c r="BK26" s="437"/>
      <c r="BL26" s="437"/>
      <c r="BM26" s="438"/>
      <c r="BN26" s="427" t="s">
        <v>140</v>
      </c>
      <c r="BO26" s="428"/>
      <c r="BP26" s="428"/>
      <c r="BQ26" s="428"/>
      <c r="BR26" s="428"/>
      <c r="BS26" s="428"/>
      <c r="BT26" s="428"/>
      <c r="BU26" s="429"/>
      <c r="BV26" s="427" t="s">
        <v>139</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c r="A27" s="186"/>
      <c r="B27" s="459"/>
      <c r="C27" s="460"/>
      <c r="D27" s="461"/>
      <c r="E27" s="400" t="s">
        <v>181</v>
      </c>
      <c r="F27" s="401"/>
      <c r="G27" s="401"/>
      <c r="H27" s="401"/>
      <c r="I27" s="401"/>
      <c r="J27" s="401"/>
      <c r="K27" s="402"/>
      <c r="L27" s="403">
        <v>1</v>
      </c>
      <c r="M27" s="404"/>
      <c r="N27" s="404"/>
      <c r="O27" s="404"/>
      <c r="P27" s="405"/>
      <c r="Q27" s="403">
        <v>2650</v>
      </c>
      <c r="R27" s="404"/>
      <c r="S27" s="404"/>
      <c r="T27" s="404"/>
      <c r="U27" s="404"/>
      <c r="V27" s="405"/>
      <c r="W27" s="469"/>
      <c r="X27" s="460"/>
      <c r="Y27" s="461"/>
      <c r="Z27" s="400" t="s">
        <v>182</v>
      </c>
      <c r="AA27" s="401"/>
      <c r="AB27" s="401"/>
      <c r="AC27" s="401"/>
      <c r="AD27" s="401"/>
      <c r="AE27" s="401"/>
      <c r="AF27" s="401"/>
      <c r="AG27" s="402"/>
      <c r="AH27" s="403">
        <v>20</v>
      </c>
      <c r="AI27" s="404"/>
      <c r="AJ27" s="404"/>
      <c r="AK27" s="404"/>
      <c r="AL27" s="405"/>
      <c r="AM27" s="403">
        <v>50080</v>
      </c>
      <c r="AN27" s="404"/>
      <c r="AO27" s="404"/>
      <c r="AP27" s="404"/>
      <c r="AQ27" s="404"/>
      <c r="AR27" s="405"/>
      <c r="AS27" s="403">
        <v>2504</v>
      </c>
      <c r="AT27" s="404"/>
      <c r="AU27" s="404"/>
      <c r="AV27" s="404"/>
      <c r="AW27" s="404"/>
      <c r="AX27" s="406"/>
      <c r="AY27" s="433" t="s">
        <v>183</v>
      </c>
      <c r="AZ27" s="434"/>
      <c r="BA27" s="434"/>
      <c r="BB27" s="434"/>
      <c r="BC27" s="434"/>
      <c r="BD27" s="434"/>
      <c r="BE27" s="434"/>
      <c r="BF27" s="434"/>
      <c r="BG27" s="434"/>
      <c r="BH27" s="434"/>
      <c r="BI27" s="434"/>
      <c r="BJ27" s="434"/>
      <c r="BK27" s="434"/>
      <c r="BL27" s="434"/>
      <c r="BM27" s="435"/>
      <c r="BN27" s="430" t="s">
        <v>140</v>
      </c>
      <c r="BO27" s="431"/>
      <c r="BP27" s="431"/>
      <c r="BQ27" s="431"/>
      <c r="BR27" s="431"/>
      <c r="BS27" s="431"/>
      <c r="BT27" s="431"/>
      <c r="BU27" s="432"/>
      <c r="BV27" s="430" t="s">
        <v>139</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c r="A28" s="186"/>
      <c r="B28" s="459"/>
      <c r="C28" s="460"/>
      <c r="D28" s="461"/>
      <c r="E28" s="400" t="s">
        <v>184</v>
      </c>
      <c r="F28" s="401"/>
      <c r="G28" s="401"/>
      <c r="H28" s="401"/>
      <c r="I28" s="401"/>
      <c r="J28" s="401"/>
      <c r="K28" s="402"/>
      <c r="L28" s="403">
        <v>1</v>
      </c>
      <c r="M28" s="404"/>
      <c r="N28" s="404"/>
      <c r="O28" s="404"/>
      <c r="P28" s="405"/>
      <c r="Q28" s="403">
        <v>1990</v>
      </c>
      <c r="R28" s="404"/>
      <c r="S28" s="404"/>
      <c r="T28" s="404"/>
      <c r="U28" s="404"/>
      <c r="V28" s="405"/>
      <c r="W28" s="469"/>
      <c r="X28" s="460"/>
      <c r="Y28" s="461"/>
      <c r="Z28" s="400" t="s">
        <v>185</v>
      </c>
      <c r="AA28" s="401"/>
      <c r="AB28" s="401"/>
      <c r="AC28" s="401"/>
      <c r="AD28" s="401"/>
      <c r="AE28" s="401"/>
      <c r="AF28" s="401"/>
      <c r="AG28" s="402"/>
      <c r="AH28" s="403" t="s">
        <v>139</v>
      </c>
      <c r="AI28" s="404"/>
      <c r="AJ28" s="404"/>
      <c r="AK28" s="404"/>
      <c r="AL28" s="405"/>
      <c r="AM28" s="403" t="s">
        <v>140</v>
      </c>
      <c r="AN28" s="404"/>
      <c r="AO28" s="404"/>
      <c r="AP28" s="404"/>
      <c r="AQ28" s="404"/>
      <c r="AR28" s="405"/>
      <c r="AS28" s="403" t="s">
        <v>129</v>
      </c>
      <c r="AT28" s="404"/>
      <c r="AU28" s="404"/>
      <c r="AV28" s="404"/>
      <c r="AW28" s="404"/>
      <c r="AX28" s="406"/>
      <c r="AY28" s="410" t="s">
        <v>186</v>
      </c>
      <c r="AZ28" s="411"/>
      <c r="BA28" s="411"/>
      <c r="BB28" s="412"/>
      <c r="BC28" s="419" t="s">
        <v>48</v>
      </c>
      <c r="BD28" s="420"/>
      <c r="BE28" s="420"/>
      <c r="BF28" s="420"/>
      <c r="BG28" s="420"/>
      <c r="BH28" s="420"/>
      <c r="BI28" s="420"/>
      <c r="BJ28" s="420"/>
      <c r="BK28" s="420"/>
      <c r="BL28" s="420"/>
      <c r="BM28" s="421"/>
      <c r="BN28" s="422">
        <v>3647842</v>
      </c>
      <c r="BO28" s="423"/>
      <c r="BP28" s="423"/>
      <c r="BQ28" s="423"/>
      <c r="BR28" s="423"/>
      <c r="BS28" s="423"/>
      <c r="BT28" s="423"/>
      <c r="BU28" s="424"/>
      <c r="BV28" s="422">
        <v>3896004</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c r="A29" s="186"/>
      <c r="B29" s="459"/>
      <c r="C29" s="460"/>
      <c r="D29" s="461"/>
      <c r="E29" s="400" t="s">
        <v>187</v>
      </c>
      <c r="F29" s="401"/>
      <c r="G29" s="401"/>
      <c r="H29" s="401"/>
      <c r="I29" s="401"/>
      <c r="J29" s="401"/>
      <c r="K29" s="402"/>
      <c r="L29" s="403">
        <v>11</v>
      </c>
      <c r="M29" s="404"/>
      <c r="N29" s="404"/>
      <c r="O29" s="404"/>
      <c r="P29" s="405"/>
      <c r="Q29" s="403">
        <v>1850</v>
      </c>
      <c r="R29" s="404"/>
      <c r="S29" s="404"/>
      <c r="T29" s="404"/>
      <c r="U29" s="404"/>
      <c r="V29" s="405"/>
      <c r="W29" s="470"/>
      <c r="X29" s="471"/>
      <c r="Y29" s="472"/>
      <c r="Z29" s="400" t="s">
        <v>188</v>
      </c>
      <c r="AA29" s="401"/>
      <c r="AB29" s="401"/>
      <c r="AC29" s="401"/>
      <c r="AD29" s="401"/>
      <c r="AE29" s="401"/>
      <c r="AF29" s="401"/>
      <c r="AG29" s="402"/>
      <c r="AH29" s="403">
        <v>229</v>
      </c>
      <c r="AI29" s="404"/>
      <c r="AJ29" s="404"/>
      <c r="AK29" s="404"/>
      <c r="AL29" s="405"/>
      <c r="AM29" s="403">
        <v>672691</v>
      </c>
      <c r="AN29" s="404"/>
      <c r="AO29" s="404"/>
      <c r="AP29" s="404"/>
      <c r="AQ29" s="404"/>
      <c r="AR29" s="405"/>
      <c r="AS29" s="403">
        <v>2938</v>
      </c>
      <c r="AT29" s="404"/>
      <c r="AU29" s="404"/>
      <c r="AV29" s="404"/>
      <c r="AW29" s="404"/>
      <c r="AX29" s="406"/>
      <c r="AY29" s="413"/>
      <c r="AZ29" s="414"/>
      <c r="BA29" s="414"/>
      <c r="BB29" s="415"/>
      <c r="BC29" s="407" t="s">
        <v>189</v>
      </c>
      <c r="BD29" s="408"/>
      <c r="BE29" s="408"/>
      <c r="BF29" s="408"/>
      <c r="BG29" s="408"/>
      <c r="BH29" s="408"/>
      <c r="BI29" s="408"/>
      <c r="BJ29" s="408"/>
      <c r="BK29" s="408"/>
      <c r="BL29" s="408"/>
      <c r="BM29" s="409"/>
      <c r="BN29" s="427">
        <v>196909</v>
      </c>
      <c r="BO29" s="428"/>
      <c r="BP29" s="428"/>
      <c r="BQ29" s="428"/>
      <c r="BR29" s="428"/>
      <c r="BS29" s="428"/>
      <c r="BT29" s="428"/>
      <c r="BU29" s="429"/>
      <c r="BV29" s="427">
        <v>196594</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190</v>
      </c>
      <c r="X30" s="480"/>
      <c r="Y30" s="480"/>
      <c r="Z30" s="480"/>
      <c r="AA30" s="480"/>
      <c r="AB30" s="480"/>
      <c r="AC30" s="480"/>
      <c r="AD30" s="480"/>
      <c r="AE30" s="480"/>
      <c r="AF30" s="480"/>
      <c r="AG30" s="481"/>
      <c r="AH30" s="391">
        <v>91.6</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2487204</v>
      </c>
      <c r="BO30" s="431"/>
      <c r="BP30" s="431"/>
      <c r="BQ30" s="431"/>
      <c r="BR30" s="431"/>
      <c r="BS30" s="431"/>
      <c r="BT30" s="431"/>
      <c r="BU30" s="432"/>
      <c r="BV30" s="430">
        <v>2710657</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390" t="s">
        <v>197</v>
      </c>
      <c r="D33" s="390"/>
      <c r="E33" s="389" t="s">
        <v>198</v>
      </c>
      <c r="F33" s="389"/>
      <c r="G33" s="389"/>
      <c r="H33" s="389"/>
      <c r="I33" s="389"/>
      <c r="J33" s="389"/>
      <c r="K33" s="389"/>
      <c r="L33" s="389"/>
      <c r="M33" s="389"/>
      <c r="N33" s="389"/>
      <c r="O33" s="389"/>
      <c r="P33" s="389"/>
      <c r="Q33" s="389"/>
      <c r="R33" s="389"/>
      <c r="S33" s="389"/>
      <c r="T33" s="215"/>
      <c r="U33" s="390" t="s">
        <v>199</v>
      </c>
      <c r="V33" s="390"/>
      <c r="W33" s="389" t="s">
        <v>200</v>
      </c>
      <c r="X33" s="389"/>
      <c r="Y33" s="389"/>
      <c r="Z33" s="389"/>
      <c r="AA33" s="389"/>
      <c r="AB33" s="389"/>
      <c r="AC33" s="389"/>
      <c r="AD33" s="389"/>
      <c r="AE33" s="389"/>
      <c r="AF33" s="389"/>
      <c r="AG33" s="389"/>
      <c r="AH33" s="389"/>
      <c r="AI33" s="389"/>
      <c r="AJ33" s="389"/>
      <c r="AK33" s="389"/>
      <c r="AL33" s="215"/>
      <c r="AM33" s="390" t="s">
        <v>199</v>
      </c>
      <c r="AN33" s="390"/>
      <c r="AO33" s="389" t="s">
        <v>201</v>
      </c>
      <c r="AP33" s="389"/>
      <c r="AQ33" s="389"/>
      <c r="AR33" s="389"/>
      <c r="AS33" s="389"/>
      <c r="AT33" s="389"/>
      <c r="AU33" s="389"/>
      <c r="AV33" s="389"/>
      <c r="AW33" s="389"/>
      <c r="AX33" s="389"/>
      <c r="AY33" s="389"/>
      <c r="AZ33" s="389"/>
      <c r="BA33" s="389"/>
      <c r="BB33" s="389"/>
      <c r="BC33" s="389"/>
      <c r="BD33" s="216"/>
      <c r="BE33" s="389" t="s">
        <v>202</v>
      </c>
      <c r="BF33" s="389"/>
      <c r="BG33" s="389" t="s">
        <v>203</v>
      </c>
      <c r="BH33" s="389"/>
      <c r="BI33" s="389"/>
      <c r="BJ33" s="389"/>
      <c r="BK33" s="389"/>
      <c r="BL33" s="389"/>
      <c r="BM33" s="389"/>
      <c r="BN33" s="389"/>
      <c r="BO33" s="389"/>
      <c r="BP33" s="389"/>
      <c r="BQ33" s="389"/>
      <c r="BR33" s="389"/>
      <c r="BS33" s="389"/>
      <c r="BT33" s="389"/>
      <c r="BU33" s="389"/>
      <c r="BV33" s="216"/>
      <c r="BW33" s="390" t="s">
        <v>202</v>
      </c>
      <c r="BX33" s="390"/>
      <c r="BY33" s="389" t="s">
        <v>204</v>
      </c>
      <c r="BZ33" s="389"/>
      <c r="CA33" s="389"/>
      <c r="CB33" s="389"/>
      <c r="CC33" s="389"/>
      <c r="CD33" s="389"/>
      <c r="CE33" s="389"/>
      <c r="CF33" s="389"/>
      <c r="CG33" s="389"/>
      <c r="CH33" s="389"/>
      <c r="CI33" s="389"/>
      <c r="CJ33" s="389"/>
      <c r="CK33" s="389"/>
      <c r="CL33" s="389"/>
      <c r="CM33" s="389"/>
      <c r="CN33" s="215"/>
      <c r="CO33" s="390" t="s">
        <v>199</v>
      </c>
      <c r="CP33" s="390"/>
      <c r="CQ33" s="389" t="s">
        <v>205</v>
      </c>
      <c r="CR33" s="389"/>
      <c r="CS33" s="389"/>
      <c r="CT33" s="389"/>
      <c r="CU33" s="389"/>
      <c r="CV33" s="389"/>
      <c r="CW33" s="389"/>
      <c r="CX33" s="389"/>
      <c r="CY33" s="389"/>
      <c r="CZ33" s="389"/>
      <c r="DA33" s="389"/>
      <c r="DB33" s="389"/>
      <c r="DC33" s="389"/>
      <c r="DD33" s="389"/>
      <c r="DE33" s="389"/>
      <c r="DF33" s="215"/>
      <c r="DG33" s="388" t="s">
        <v>206</v>
      </c>
      <c r="DH33" s="388"/>
      <c r="DI33" s="217"/>
      <c r="DJ33" s="185"/>
      <c r="DK33" s="185"/>
      <c r="DL33" s="185"/>
      <c r="DM33" s="185"/>
      <c r="DN33" s="185"/>
      <c r="DO33" s="185"/>
    </row>
    <row r="34" spans="1:119" ht="32.25" customHeight="1">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3</v>
      </c>
      <c r="V34" s="386"/>
      <c r="W34" s="385" t="str">
        <f>IF('各会計、関係団体の財政状況及び健全化判断比率'!B28="","",'各会計、関係団体の財政状況及び健全化判断比率'!B28)</f>
        <v>訪問看護事業特別会計</v>
      </c>
      <c r="X34" s="385"/>
      <c r="Y34" s="385"/>
      <c r="Z34" s="385"/>
      <c r="AA34" s="385"/>
      <c r="AB34" s="385"/>
      <c r="AC34" s="385"/>
      <c r="AD34" s="385"/>
      <c r="AE34" s="385"/>
      <c r="AF34" s="385"/>
      <c r="AG34" s="385"/>
      <c r="AH34" s="385"/>
      <c r="AI34" s="385"/>
      <c r="AJ34" s="385"/>
      <c r="AK34" s="385"/>
      <c r="AL34" s="213"/>
      <c r="AM34" s="386">
        <f>IF(AO34="","",MAX(C34:D43,U34:V43)+1)</f>
        <v>8</v>
      </c>
      <c r="AN34" s="386"/>
      <c r="AO34" s="385" t="str">
        <f>IF('各会計、関係団体の財政状況及び健全化判断比率'!B33="","",'各会計、関係団体の財政状況及び健全化判断比率'!B33)</f>
        <v>病院事業会計</v>
      </c>
      <c r="AP34" s="385"/>
      <c r="AQ34" s="385"/>
      <c r="AR34" s="385"/>
      <c r="AS34" s="385"/>
      <c r="AT34" s="385"/>
      <c r="AU34" s="385"/>
      <c r="AV34" s="385"/>
      <c r="AW34" s="385"/>
      <c r="AX34" s="385"/>
      <c r="AY34" s="385"/>
      <c r="AZ34" s="385"/>
      <c r="BA34" s="385"/>
      <c r="BB34" s="385"/>
      <c r="BC34" s="385"/>
      <c r="BD34" s="213"/>
      <c r="BE34" s="386">
        <f>IF(BG34="","",MAX(C34:D43,U34:V43,AM34:AN43)+1)</f>
        <v>11</v>
      </c>
      <c r="BF34" s="386"/>
      <c r="BG34" s="385" t="str">
        <f>IF('各会計、関係団体の財政状況及び健全化判断比率'!B36="","",'各会計、関係団体の財政状況及び健全化判断比率'!B36)</f>
        <v>公共下水道事業特別会計</v>
      </c>
      <c r="BH34" s="385"/>
      <c r="BI34" s="385"/>
      <c r="BJ34" s="385"/>
      <c r="BK34" s="385"/>
      <c r="BL34" s="385"/>
      <c r="BM34" s="385"/>
      <c r="BN34" s="385"/>
      <c r="BO34" s="385"/>
      <c r="BP34" s="385"/>
      <c r="BQ34" s="385"/>
      <c r="BR34" s="385"/>
      <c r="BS34" s="385"/>
      <c r="BT34" s="385"/>
      <c r="BU34" s="385"/>
      <c r="BV34" s="213"/>
      <c r="BW34" s="386">
        <f>IF(BY34="","",MAX(C34:D43,U34:V43,AM34:AN43,BE34:BF43)+1)</f>
        <v>15</v>
      </c>
      <c r="BX34" s="386"/>
      <c r="BY34" s="385" t="str">
        <f>IF('各会計、関係団体の財政状況及び健全化判断比率'!B68="","",'各会計、関係団体の財政状況及び健全化判断比率'!B68)</f>
        <v>松山広域福祉施設事務組合　一般会計</v>
      </c>
      <c r="BZ34" s="385"/>
      <c r="CA34" s="385"/>
      <c r="CB34" s="385"/>
      <c r="CC34" s="385"/>
      <c r="CD34" s="385"/>
      <c r="CE34" s="385"/>
      <c r="CF34" s="385"/>
      <c r="CG34" s="385"/>
      <c r="CH34" s="385"/>
      <c r="CI34" s="385"/>
      <c r="CJ34" s="385"/>
      <c r="CK34" s="385"/>
      <c r="CL34" s="385"/>
      <c r="CM34" s="385"/>
      <c r="CN34" s="213"/>
      <c r="CO34" s="386">
        <f>IF(CQ34="","",MAX(C34:D43,U34:V43,AM34:AN43,BE34:BF43,BW34:BX43)+1)</f>
        <v>25</v>
      </c>
      <c r="CP34" s="386"/>
      <c r="CQ34" s="385" t="str">
        <f>IF('各会計、関係団体の財政状況及び健全化判断比率'!BS7="","",'各会計、関係団体の財政状況及び健全化判断比率'!BS7)</f>
        <v>公益社団法人久万高原農業公社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c r="A35" s="186"/>
      <c r="B35" s="212"/>
      <c r="C35" s="386">
        <f>IF(E35="","",C34+1)</f>
        <v>2</v>
      </c>
      <c r="D35" s="386"/>
      <c r="E35" s="385" t="str">
        <f>IF('各会計、関係団体の財政状況及び健全化判断比率'!B8="","",'各会計、関係団体の財政状況及び健全化判断比率'!B8)</f>
        <v>凶荒予備事業特別会計</v>
      </c>
      <c r="F35" s="385"/>
      <c r="G35" s="385"/>
      <c r="H35" s="385"/>
      <c r="I35" s="385"/>
      <c r="J35" s="385"/>
      <c r="K35" s="385"/>
      <c r="L35" s="385"/>
      <c r="M35" s="385"/>
      <c r="N35" s="385"/>
      <c r="O35" s="385"/>
      <c r="P35" s="385"/>
      <c r="Q35" s="385"/>
      <c r="R35" s="385"/>
      <c r="S35" s="385"/>
      <c r="T35" s="213"/>
      <c r="U35" s="386">
        <f>IF(W35="","",U34+1)</f>
        <v>4</v>
      </c>
      <c r="V35" s="386"/>
      <c r="W35" s="385" t="str">
        <f>IF('各会計、関係団体の財政状況及び健全化判断比率'!B29="","",'各会計、関係団体の財政状況及び健全化判断比率'!B29)</f>
        <v>国民健康保険事業特別会計</v>
      </c>
      <c r="X35" s="385"/>
      <c r="Y35" s="385"/>
      <c r="Z35" s="385"/>
      <c r="AA35" s="385"/>
      <c r="AB35" s="385"/>
      <c r="AC35" s="385"/>
      <c r="AD35" s="385"/>
      <c r="AE35" s="385"/>
      <c r="AF35" s="385"/>
      <c r="AG35" s="385"/>
      <c r="AH35" s="385"/>
      <c r="AI35" s="385"/>
      <c r="AJ35" s="385"/>
      <c r="AK35" s="385"/>
      <c r="AL35" s="213"/>
      <c r="AM35" s="386">
        <f t="shared" ref="AM35:AM43" si="0">IF(AO35="","",AM34+1)</f>
        <v>9</v>
      </c>
      <c r="AN35" s="386"/>
      <c r="AO35" s="385" t="str">
        <f>IF('各会計、関係団体の財政状況及び健全化判断比率'!B34="","",'各会計、関係団体の財政状況及び健全化判断比率'!B34)</f>
        <v>老人保健施設事業会計</v>
      </c>
      <c r="AP35" s="385"/>
      <c r="AQ35" s="385"/>
      <c r="AR35" s="385"/>
      <c r="AS35" s="385"/>
      <c r="AT35" s="385"/>
      <c r="AU35" s="385"/>
      <c r="AV35" s="385"/>
      <c r="AW35" s="385"/>
      <c r="AX35" s="385"/>
      <c r="AY35" s="385"/>
      <c r="AZ35" s="385"/>
      <c r="BA35" s="385"/>
      <c r="BB35" s="385"/>
      <c r="BC35" s="385"/>
      <c r="BD35" s="213"/>
      <c r="BE35" s="386">
        <f t="shared" ref="BE35:BE43" si="1">IF(BG35="","",BE34+1)</f>
        <v>12</v>
      </c>
      <c r="BF35" s="386"/>
      <c r="BG35" s="385" t="str">
        <f>IF('各会計、関係団体の財政状況及び健全化判断比率'!B37="","",'各会計、関係団体の財政状況及び健全化判断比率'!B37)</f>
        <v>農業集落排水事業特別会計</v>
      </c>
      <c r="BH35" s="385"/>
      <c r="BI35" s="385"/>
      <c r="BJ35" s="385"/>
      <c r="BK35" s="385"/>
      <c r="BL35" s="385"/>
      <c r="BM35" s="385"/>
      <c r="BN35" s="385"/>
      <c r="BO35" s="385"/>
      <c r="BP35" s="385"/>
      <c r="BQ35" s="385"/>
      <c r="BR35" s="385"/>
      <c r="BS35" s="385"/>
      <c r="BT35" s="385"/>
      <c r="BU35" s="385"/>
      <c r="BV35" s="213"/>
      <c r="BW35" s="386">
        <f t="shared" ref="BW35:BW43" si="2">IF(BY35="","",BW34+1)</f>
        <v>16</v>
      </c>
      <c r="BX35" s="386"/>
      <c r="BY35" s="385" t="str">
        <f>IF('各会計、関係団体の財政状況及び健全化判断比率'!B69="","",'各会計、関係団体の財政状況及び健全化判断比率'!B69)</f>
        <v>松山広域福祉施設事務組合　公営企業会計</v>
      </c>
      <c r="BZ35" s="385"/>
      <c r="CA35" s="385"/>
      <c r="CB35" s="385"/>
      <c r="CC35" s="385"/>
      <c r="CD35" s="385"/>
      <c r="CE35" s="385"/>
      <c r="CF35" s="385"/>
      <c r="CG35" s="385"/>
      <c r="CH35" s="385"/>
      <c r="CI35" s="385"/>
      <c r="CJ35" s="385"/>
      <c r="CK35" s="385"/>
      <c r="CL35" s="385"/>
      <c r="CM35" s="385"/>
      <c r="CN35" s="213"/>
      <c r="CO35" s="386">
        <f t="shared" ref="CO35:CO43" si="3">IF(CQ35="","",CO34+1)</f>
        <v>26</v>
      </c>
      <c r="CP35" s="386"/>
      <c r="CQ35" s="385" t="str">
        <f>IF('各会計、関係団体の財政状況及び健全化判断比率'!BS8="","",'各会計、関係団体の財政状況及び健全化判断比率'!BS8)</f>
        <v>株式会社いぶき</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5</v>
      </c>
      <c r="V36" s="386"/>
      <c r="W36" s="385" t="str">
        <f>IF('各会計、関係団体の財政状況及び健全化判断比率'!B30="","",'各会計、関係団体の財政状況及び健全化判断比率'!B30)</f>
        <v>国民健康保険診療所事業特別会計</v>
      </c>
      <c r="X36" s="385"/>
      <c r="Y36" s="385"/>
      <c r="Z36" s="385"/>
      <c r="AA36" s="385"/>
      <c r="AB36" s="385"/>
      <c r="AC36" s="385"/>
      <c r="AD36" s="385"/>
      <c r="AE36" s="385"/>
      <c r="AF36" s="385"/>
      <c r="AG36" s="385"/>
      <c r="AH36" s="385"/>
      <c r="AI36" s="385"/>
      <c r="AJ36" s="385"/>
      <c r="AK36" s="385"/>
      <c r="AL36" s="213"/>
      <c r="AM36" s="386">
        <f t="shared" si="0"/>
        <v>10</v>
      </c>
      <c r="AN36" s="386"/>
      <c r="AO36" s="385" t="str">
        <f>IF('各会計、関係団体の財政状況及び健全化判断比率'!B35="","",'各会計、関係団体の財政状況及び健全化判断比率'!B35)</f>
        <v>簡易水道事業会計</v>
      </c>
      <c r="AP36" s="385"/>
      <c r="AQ36" s="385"/>
      <c r="AR36" s="385"/>
      <c r="AS36" s="385"/>
      <c r="AT36" s="385"/>
      <c r="AU36" s="385"/>
      <c r="AV36" s="385"/>
      <c r="AW36" s="385"/>
      <c r="AX36" s="385"/>
      <c r="AY36" s="385"/>
      <c r="AZ36" s="385"/>
      <c r="BA36" s="385"/>
      <c r="BB36" s="385"/>
      <c r="BC36" s="385"/>
      <c r="BD36" s="213"/>
      <c r="BE36" s="386">
        <f t="shared" si="1"/>
        <v>13</v>
      </c>
      <c r="BF36" s="386"/>
      <c r="BG36" s="385" t="str">
        <f>IF('各会計、関係団体の財政状況及び健全化判断比率'!B38="","",'各会計、関係団体の財政状況及び健全化判断比率'!B38)</f>
        <v>浄化槽事業特別会計</v>
      </c>
      <c r="BH36" s="385"/>
      <c r="BI36" s="385"/>
      <c r="BJ36" s="385"/>
      <c r="BK36" s="385"/>
      <c r="BL36" s="385"/>
      <c r="BM36" s="385"/>
      <c r="BN36" s="385"/>
      <c r="BO36" s="385"/>
      <c r="BP36" s="385"/>
      <c r="BQ36" s="385"/>
      <c r="BR36" s="385"/>
      <c r="BS36" s="385"/>
      <c r="BT36" s="385"/>
      <c r="BU36" s="385"/>
      <c r="BV36" s="213"/>
      <c r="BW36" s="386">
        <f t="shared" si="2"/>
        <v>17</v>
      </c>
      <c r="BX36" s="386"/>
      <c r="BY36" s="385" t="str">
        <f>IF('各会計、関係団体の財政状況及び健全化判断比率'!B70="","",'各会計、関係団体の財政状況及び健全化判断比率'!B70)</f>
        <v>愛媛県市町総合事務組合　退職手当事業分</v>
      </c>
      <c r="BZ36" s="385"/>
      <c r="CA36" s="385"/>
      <c r="CB36" s="385"/>
      <c r="CC36" s="385"/>
      <c r="CD36" s="385"/>
      <c r="CE36" s="385"/>
      <c r="CF36" s="385"/>
      <c r="CG36" s="385"/>
      <c r="CH36" s="385"/>
      <c r="CI36" s="385"/>
      <c r="CJ36" s="385"/>
      <c r="CK36" s="385"/>
      <c r="CL36" s="385"/>
      <c r="CM36" s="385"/>
      <c r="CN36" s="213"/>
      <c r="CO36" s="386">
        <f t="shared" si="3"/>
        <v>27</v>
      </c>
      <c r="CP36" s="386"/>
      <c r="CQ36" s="385" t="str">
        <f>IF('各会計、関係団体の財政状況及び健全化判断比率'!BS9="","",'各会計、関係団体の財政状況及び健全化判断比率'!BS9)</f>
        <v>一般社団法人柳谷産業開発公社</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f t="shared" si="4"/>
        <v>6</v>
      </c>
      <c r="V37" s="386"/>
      <c r="W37" s="385" t="str">
        <f>IF('各会計、関係団体の財政状況及び健全化判断比率'!B31="","",'各会計、関係団体の財政状況及び健全化判断比率'!B31)</f>
        <v>介護保険事業特別会計</v>
      </c>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f t="shared" si="1"/>
        <v>14</v>
      </c>
      <c r="BF37" s="386"/>
      <c r="BG37" s="385" t="str">
        <f>IF('各会計、関係団体の財政状況及び健全化判断比率'!B39="","",'各会計、関係団体の財政状況及び健全化判断比率'!B39)</f>
        <v>分譲宅地造成事業特別会計</v>
      </c>
      <c r="BH37" s="385"/>
      <c r="BI37" s="385"/>
      <c r="BJ37" s="385"/>
      <c r="BK37" s="385"/>
      <c r="BL37" s="385"/>
      <c r="BM37" s="385"/>
      <c r="BN37" s="385"/>
      <c r="BO37" s="385"/>
      <c r="BP37" s="385"/>
      <c r="BQ37" s="385"/>
      <c r="BR37" s="385"/>
      <c r="BS37" s="385"/>
      <c r="BT37" s="385"/>
      <c r="BU37" s="385"/>
      <c r="BV37" s="213"/>
      <c r="BW37" s="386">
        <f t="shared" si="2"/>
        <v>18</v>
      </c>
      <c r="BX37" s="386"/>
      <c r="BY37" s="385" t="str">
        <f>IF('各会計、関係団体の財政状況及び健全化判断比率'!B71="","",'各会計、関係団体の財政状況及び健全化判断比率'!B71)</f>
        <v>愛媛県市町総合事務組合　消防補償事業分</v>
      </c>
      <c r="BZ37" s="385"/>
      <c r="CA37" s="385"/>
      <c r="CB37" s="385"/>
      <c r="CC37" s="385"/>
      <c r="CD37" s="385"/>
      <c r="CE37" s="385"/>
      <c r="CF37" s="385"/>
      <c r="CG37" s="385"/>
      <c r="CH37" s="385"/>
      <c r="CI37" s="385"/>
      <c r="CJ37" s="385"/>
      <c r="CK37" s="385"/>
      <c r="CL37" s="385"/>
      <c r="CM37" s="385"/>
      <c r="CN37" s="213"/>
      <c r="CO37" s="386">
        <f t="shared" si="3"/>
        <v>28</v>
      </c>
      <c r="CP37" s="386"/>
      <c r="CQ37" s="385" t="str">
        <f>IF('各会計、関係団体の財政状況及び健全化判断比率'!BS10="","",'各会計、関係団体の財政状況及び健全化判断比率'!BS10)</f>
        <v>株式会社みかわ</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f t="shared" si="4"/>
        <v>7</v>
      </c>
      <c r="V38" s="386"/>
      <c r="W38" s="385" t="str">
        <f>IF('各会計、関係団体の財政状況及び健全化判断比率'!B32="","",'各会計、関係団体の財政状況及び健全化判断比率'!B32)</f>
        <v>後期高齢者医療保険事業特別会計</v>
      </c>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19</v>
      </c>
      <c r="BX38" s="386"/>
      <c r="BY38" s="385" t="str">
        <f>IF('各会計、関係団体の財政状況及び健全化判断比率'!B72="","",'各会計、関係団体の財政状況及び健全化判断比率'!B72)</f>
        <v>愛媛県市町総合事務組合　交通災害事業分</v>
      </c>
      <c r="BZ38" s="385"/>
      <c r="CA38" s="385"/>
      <c r="CB38" s="385"/>
      <c r="CC38" s="385"/>
      <c r="CD38" s="385"/>
      <c r="CE38" s="385"/>
      <c r="CF38" s="385"/>
      <c r="CG38" s="385"/>
      <c r="CH38" s="385"/>
      <c r="CI38" s="385"/>
      <c r="CJ38" s="385"/>
      <c r="CK38" s="385"/>
      <c r="CL38" s="385"/>
      <c r="CM38" s="385"/>
      <c r="CN38" s="213"/>
      <c r="CO38" s="386">
        <f t="shared" si="3"/>
        <v>29</v>
      </c>
      <c r="CP38" s="386"/>
      <c r="CQ38" s="385" t="str">
        <f>IF('各会計、関係団体の財政状況及び健全化判断比率'!BS11="","",'各会計、関係団体の財政状況及び健全化判断比率'!BS11)</f>
        <v>株式会社さんさん久万高原</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20</v>
      </c>
      <c r="BX39" s="386"/>
      <c r="BY39" s="385" t="str">
        <f>IF('各会計、関係団体の財政状況及び健全化判断比率'!B73="","",'各会計、関係団体の財政状況及び健全化判断比率'!B73)</f>
        <v>愛媛県市町総合事務組合　自治会館事業分</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21</v>
      </c>
      <c r="BX40" s="386"/>
      <c r="BY40" s="385" t="str">
        <f>IF('各会計、関係団体の財政状況及び健全化判断比率'!B74="","",'各会計、関係団体の財政状況及び健全化判断比率'!B74)</f>
        <v>愛媛県市町総合事務組合　議員公務災害事業分</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22</v>
      </c>
      <c r="BX41" s="386"/>
      <c r="BY41" s="385" t="str">
        <f>IF('各会計、関係団体の財政状況及び健全化判断比率'!B75="","",'各会計、関係団体の財政状況及び健全化判断比率'!B75)</f>
        <v>愛媛県市町総合事務組合　共通経費分</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23</v>
      </c>
      <c r="BX42" s="386"/>
      <c r="BY42" s="385" t="str">
        <f>IF('各会計、関係団体の財政状況及び健全化判断比率'!B76="","",'各会計、関係団体の財政状況及び健全化判断比率'!B76)</f>
        <v>愛媛地方税滞納整理機構</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f t="shared" si="2"/>
        <v>24</v>
      </c>
      <c r="BX43" s="386"/>
      <c r="BY43" s="385" t="str">
        <f>IF('各会計、関係団体の財政状況及び健全化判断比率'!B77="","",'各会計、関係団体の財政状況及び健全化判断比率'!B77)</f>
        <v>愛媛県後期高齢者医療広域連合　一般会計</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211</v>
      </c>
    </row>
    <row r="50" spans="5:5">
      <c r="E50" s="187" t="s">
        <v>212</v>
      </c>
    </row>
    <row r="51" spans="5:5">
      <c r="E51" s="187" t="s">
        <v>213</v>
      </c>
    </row>
    <row r="52" spans="5:5">
      <c r="E52" s="187" t="s">
        <v>214</v>
      </c>
    </row>
    <row r="53" spans="5:5"/>
    <row r="54" spans="5:5"/>
    <row r="55" spans="5:5"/>
    <row r="56" spans="5:5"/>
    <row r="57" spans="5:5" hidden="1"/>
    <row r="58" spans="5:5" hidden="1"/>
    <row r="59" spans="5:5" hidden="1"/>
  </sheetData>
  <sheetProtection algorithmName="SHA-512" hashValue="5pCW/mRQLDN0kUIrCw2Kw31Tt4d2OxDT9p4E3lR0QtCoghTtJ+0TTh5LmOcwhUJPudSQ/Byera6P0IGSSoXUqQ==" saltValue="rtG7XCTd8WLd2UDK7bcpO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4294967295"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c r="A34" s="22"/>
      <c r="B34" s="31"/>
      <c r="C34" s="1206" t="s">
        <v>579</v>
      </c>
      <c r="D34" s="1206"/>
      <c r="E34" s="1207"/>
      <c r="F34" s="32">
        <v>9.3000000000000007</v>
      </c>
      <c r="G34" s="33">
        <v>6.71</v>
      </c>
      <c r="H34" s="33">
        <v>10.91</v>
      </c>
      <c r="I34" s="33">
        <v>9.06</v>
      </c>
      <c r="J34" s="34">
        <v>11.62</v>
      </c>
      <c r="K34" s="22"/>
      <c r="L34" s="22"/>
      <c r="M34" s="22"/>
      <c r="N34" s="22"/>
      <c r="O34" s="22"/>
      <c r="P34" s="22"/>
    </row>
    <row r="35" spans="1:16" ht="39" customHeight="1">
      <c r="A35" s="22"/>
      <c r="B35" s="35"/>
      <c r="C35" s="1200" t="s">
        <v>580</v>
      </c>
      <c r="D35" s="1201"/>
      <c r="E35" s="1202"/>
      <c r="F35" s="36">
        <v>12.11</v>
      </c>
      <c r="G35" s="37">
        <v>11.91</v>
      </c>
      <c r="H35" s="37">
        <v>10.77</v>
      </c>
      <c r="I35" s="37">
        <v>10.98</v>
      </c>
      <c r="J35" s="38">
        <v>10.83</v>
      </c>
      <c r="K35" s="22"/>
      <c r="L35" s="22"/>
      <c r="M35" s="22"/>
      <c r="N35" s="22"/>
      <c r="O35" s="22"/>
      <c r="P35" s="22"/>
    </row>
    <row r="36" spans="1:16" ht="39" customHeight="1">
      <c r="A36" s="22"/>
      <c r="B36" s="35"/>
      <c r="C36" s="1200" t="s">
        <v>581</v>
      </c>
      <c r="D36" s="1201"/>
      <c r="E36" s="1202"/>
      <c r="F36" s="36">
        <v>5.71</v>
      </c>
      <c r="G36" s="37">
        <v>5.69</v>
      </c>
      <c r="H36" s="37">
        <v>6.01</v>
      </c>
      <c r="I36" s="37">
        <v>5.89</v>
      </c>
      <c r="J36" s="38">
        <v>5.61</v>
      </c>
      <c r="K36" s="22"/>
      <c r="L36" s="22"/>
      <c r="M36" s="22"/>
      <c r="N36" s="22"/>
      <c r="O36" s="22"/>
      <c r="P36" s="22"/>
    </row>
    <row r="37" spans="1:16" ht="39" customHeight="1">
      <c r="A37" s="22"/>
      <c r="B37" s="35"/>
      <c r="C37" s="1200" t="s">
        <v>582</v>
      </c>
      <c r="D37" s="1201"/>
      <c r="E37" s="1202"/>
      <c r="F37" s="36">
        <v>2.1800000000000002</v>
      </c>
      <c r="G37" s="37">
        <v>2.25</v>
      </c>
      <c r="H37" s="37">
        <v>1.55</v>
      </c>
      <c r="I37" s="37">
        <v>2.94</v>
      </c>
      <c r="J37" s="38">
        <v>2.38</v>
      </c>
      <c r="K37" s="22"/>
      <c r="L37" s="22"/>
      <c r="M37" s="22"/>
      <c r="N37" s="22"/>
      <c r="O37" s="22"/>
      <c r="P37" s="22"/>
    </row>
    <row r="38" spans="1:16" ht="39" customHeight="1">
      <c r="A38" s="22"/>
      <c r="B38" s="35"/>
      <c r="C38" s="1200" t="s">
        <v>583</v>
      </c>
      <c r="D38" s="1201"/>
      <c r="E38" s="1202"/>
      <c r="F38" s="36" t="s">
        <v>531</v>
      </c>
      <c r="G38" s="37" t="s">
        <v>531</v>
      </c>
      <c r="H38" s="37">
        <v>0.28000000000000003</v>
      </c>
      <c r="I38" s="37">
        <v>0.72</v>
      </c>
      <c r="J38" s="38">
        <v>1.04</v>
      </c>
      <c r="K38" s="22"/>
      <c r="L38" s="22"/>
      <c r="M38" s="22"/>
      <c r="N38" s="22"/>
      <c r="O38" s="22"/>
      <c r="P38" s="22"/>
    </row>
    <row r="39" spans="1:16" ht="39" customHeight="1">
      <c r="A39" s="22"/>
      <c r="B39" s="35"/>
      <c r="C39" s="1200" t="s">
        <v>584</v>
      </c>
      <c r="D39" s="1201"/>
      <c r="E39" s="1202"/>
      <c r="F39" s="36">
        <v>0.08</v>
      </c>
      <c r="G39" s="37">
        <v>0.01</v>
      </c>
      <c r="H39" s="37">
        <v>0.01</v>
      </c>
      <c r="I39" s="37">
        <v>0.02</v>
      </c>
      <c r="J39" s="38">
        <v>0.31</v>
      </c>
      <c r="K39" s="22"/>
      <c r="L39" s="22"/>
      <c r="M39" s="22"/>
      <c r="N39" s="22"/>
      <c r="O39" s="22"/>
      <c r="P39" s="22"/>
    </row>
    <row r="40" spans="1:16" ht="39" customHeight="1">
      <c r="A40" s="22"/>
      <c r="B40" s="35"/>
      <c r="C40" s="1200" t="s">
        <v>585</v>
      </c>
      <c r="D40" s="1201"/>
      <c r="E40" s="1202"/>
      <c r="F40" s="36">
        <v>0.39</v>
      </c>
      <c r="G40" s="37">
        <v>0.4</v>
      </c>
      <c r="H40" s="37">
        <v>0.46</v>
      </c>
      <c r="I40" s="37">
        <v>0.27</v>
      </c>
      <c r="J40" s="38">
        <v>0.28000000000000003</v>
      </c>
      <c r="K40" s="22"/>
      <c r="L40" s="22"/>
      <c r="M40" s="22"/>
      <c r="N40" s="22"/>
      <c r="O40" s="22"/>
      <c r="P40" s="22"/>
    </row>
    <row r="41" spans="1:16" ht="39" customHeight="1">
      <c r="A41" s="22"/>
      <c r="B41" s="35"/>
      <c r="C41" s="1200" t="s">
        <v>586</v>
      </c>
      <c r="D41" s="1201"/>
      <c r="E41" s="1202"/>
      <c r="F41" s="36">
        <v>0.09</v>
      </c>
      <c r="G41" s="37">
        <v>0.14000000000000001</v>
      </c>
      <c r="H41" s="37">
        <v>0.28000000000000003</v>
      </c>
      <c r="I41" s="37">
        <v>0.18</v>
      </c>
      <c r="J41" s="38">
        <v>0.25</v>
      </c>
      <c r="K41" s="22"/>
      <c r="L41" s="22"/>
      <c r="M41" s="22"/>
      <c r="N41" s="22"/>
      <c r="O41" s="22"/>
      <c r="P41" s="22"/>
    </row>
    <row r="42" spans="1:16" ht="39" customHeight="1">
      <c r="A42" s="22"/>
      <c r="B42" s="39"/>
      <c r="C42" s="1200" t="s">
        <v>587</v>
      </c>
      <c r="D42" s="1201"/>
      <c r="E42" s="1202"/>
      <c r="F42" s="36" t="s">
        <v>531</v>
      </c>
      <c r="G42" s="37" t="s">
        <v>531</v>
      </c>
      <c r="H42" s="37" t="s">
        <v>531</v>
      </c>
      <c r="I42" s="37" t="s">
        <v>531</v>
      </c>
      <c r="J42" s="38" t="s">
        <v>531</v>
      </c>
      <c r="K42" s="22"/>
      <c r="L42" s="22"/>
      <c r="M42" s="22"/>
      <c r="N42" s="22"/>
      <c r="O42" s="22"/>
      <c r="P42" s="22"/>
    </row>
    <row r="43" spans="1:16" ht="39" customHeight="1" thickBot="1">
      <c r="A43" s="22"/>
      <c r="B43" s="40"/>
      <c r="C43" s="1203" t="s">
        <v>588</v>
      </c>
      <c r="D43" s="1204"/>
      <c r="E43" s="1205"/>
      <c r="F43" s="41">
        <v>0.41</v>
      </c>
      <c r="G43" s="42">
        <v>0.67</v>
      </c>
      <c r="H43" s="42">
        <v>0.48</v>
      </c>
      <c r="I43" s="42">
        <v>0.4</v>
      </c>
      <c r="J43" s="43">
        <v>0.49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AaLALExb3c5tBiuJplT2Zk5dm7/XCkdOn1kSXediQv05pk0h8JaoZpg7njvkVhRwh8BcfNXaWfWszaVqY1x40g==" saltValue="N18Yxieuk3m9jcwo5L2X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4294967295"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c r="A45" s="48"/>
      <c r="B45" s="1226" t="s">
        <v>11</v>
      </c>
      <c r="C45" s="1227"/>
      <c r="D45" s="58"/>
      <c r="E45" s="1232" t="s">
        <v>12</v>
      </c>
      <c r="F45" s="1232"/>
      <c r="G45" s="1232"/>
      <c r="H45" s="1232"/>
      <c r="I45" s="1232"/>
      <c r="J45" s="1233"/>
      <c r="K45" s="59">
        <v>1258</v>
      </c>
      <c r="L45" s="60">
        <v>1170</v>
      </c>
      <c r="M45" s="60">
        <v>1050</v>
      </c>
      <c r="N45" s="60">
        <v>1087</v>
      </c>
      <c r="O45" s="61">
        <v>981</v>
      </c>
      <c r="P45" s="48"/>
      <c r="Q45" s="48"/>
      <c r="R45" s="48"/>
      <c r="S45" s="48"/>
      <c r="T45" s="48"/>
      <c r="U45" s="48"/>
    </row>
    <row r="46" spans="1:21" ht="30.75" customHeight="1">
      <c r="A46" s="48"/>
      <c r="B46" s="1228"/>
      <c r="C46" s="1229"/>
      <c r="D46" s="62"/>
      <c r="E46" s="1210" t="s">
        <v>13</v>
      </c>
      <c r="F46" s="1210"/>
      <c r="G46" s="1210"/>
      <c r="H46" s="1210"/>
      <c r="I46" s="1210"/>
      <c r="J46" s="1211"/>
      <c r="K46" s="63" t="s">
        <v>531</v>
      </c>
      <c r="L46" s="64" t="s">
        <v>531</v>
      </c>
      <c r="M46" s="64" t="s">
        <v>531</v>
      </c>
      <c r="N46" s="64" t="s">
        <v>531</v>
      </c>
      <c r="O46" s="65" t="s">
        <v>531</v>
      </c>
      <c r="P46" s="48"/>
      <c r="Q46" s="48"/>
      <c r="R46" s="48"/>
      <c r="S46" s="48"/>
      <c r="T46" s="48"/>
      <c r="U46" s="48"/>
    </row>
    <row r="47" spans="1:21" ht="30.75" customHeight="1">
      <c r="A47" s="48"/>
      <c r="B47" s="1228"/>
      <c r="C47" s="1229"/>
      <c r="D47" s="62"/>
      <c r="E47" s="1210" t="s">
        <v>14</v>
      </c>
      <c r="F47" s="1210"/>
      <c r="G47" s="1210"/>
      <c r="H47" s="1210"/>
      <c r="I47" s="1210"/>
      <c r="J47" s="1211"/>
      <c r="K47" s="63" t="s">
        <v>531</v>
      </c>
      <c r="L47" s="64" t="s">
        <v>531</v>
      </c>
      <c r="M47" s="64" t="s">
        <v>531</v>
      </c>
      <c r="N47" s="64" t="s">
        <v>531</v>
      </c>
      <c r="O47" s="65" t="s">
        <v>531</v>
      </c>
      <c r="P47" s="48"/>
      <c r="Q47" s="48"/>
      <c r="R47" s="48"/>
      <c r="S47" s="48"/>
      <c r="T47" s="48"/>
      <c r="U47" s="48"/>
    </row>
    <row r="48" spans="1:21" ht="30.75" customHeight="1">
      <c r="A48" s="48"/>
      <c r="B48" s="1228"/>
      <c r="C48" s="1229"/>
      <c r="D48" s="62"/>
      <c r="E48" s="1210" t="s">
        <v>15</v>
      </c>
      <c r="F48" s="1210"/>
      <c r="G48" s="1210"/>
      <c r="H48" s="1210"/>
      <c r="I48" s="1210"/>
      <c r="J48" s="1211"/>
      <c r="K48" s="63">
        <v>650</v>
      </c>
      <c r="L48" s="64">
        <v>619</v>
      </c>
      <c r="M48" s="64">
        <v>591</v>
      </c>
      <c r="N48" s="64">
        <v>632</v>
      </c>
      <c r="O48" s="65">
        <v>628</v>
      </c>
      <c r="P48" s="48"/>
      <c r="Q48" s="48"/>
      <c r="R48" s="48"/>
      <c r="S48" s="48"/>
      <c r="T48" s="48"/>
      <c r="U48" s="48"/>
    </row>
    <row r="49" spans="1:21" ht="30.75" customHeight="1">
      <c r="A49" s="48"/>
      <c r="B49" s="1228"/>
      <c r="C49" s="1229"/>
      <c r="D49" s="62"/>
      <c r="E49" s="1210" t="s">
        <v>16</v>
      </c>
      <c r="F49" s="1210"/>
      <c r="G49" s="1210"/>
      <c r="H49" s="1210"/>
      <c r="I49" s="1210"/>
      <c r="J49" s="1211"/>
      <c r="K49" s="63" t="s">
        <v>531</v>
      </c>
      <c r="L49" s="64" t="s">
        <v>531</v>
      </c>
      <c r="M49" s="64" t="s">
        <v>531</v>
      </c>
      <c r="N49" s="64" t="s">
        <v>531</v>
      </c>
      <c r="O49" s="65" t="s">
        <v>531</v>
      </c>
      <c r="P49" s="48"/>
      <c r="Q49" s="48"/>
      <c r="R49" s="48"/>
      <c r="S49" s="48"/>
      <c r="T49" s="48"/>
      <c r="U49" s="48"/>
    </row>
    <row r="50" spans="1:21" ht="30.75" customHeight="1">
      <c r="A50" s="48"/>
      <c r="B50" s="1228"/>
      <c r="C50" s="1229"/>
      <c r="D50" s="62"/>
      <c r="E50" s="1210" t="s">
        <v>17</v>
      </c>
      <c r="F50" s="1210"/>
      <c r="G50" s="1210"/>
      <c r="H50" s="1210"/>
      <c r="I50" s="1210"/>
      <c r="J50" s="1211"/>
      <c r="K50" s="63">
        <v>18</v>
      </c>
      <c r="L50" s="64">
        <v>18</v>
      </c>
      <c r="M50" s="64">
        <v>20</v>
      </c>
      <c r="N50" s="64">
        <v>17</v>
      </c>
      <c r="O50" s="65">
        <v>16</v>
      </c>
      <c r="P50" s="48"/>
      <c r="Q50" s="48"/>
      <c r="R50" s="48"/>
      <c r="S50" s="48"/>
      <c r="T50" s="48"/>
      <c r="U50" s="48"/>
    </row>
    <row r="51" spans="1:21" ht="30.75" customHeight="1">
      <c r="A51" s="48"/>
      <c r="B51" s="1230"/>
      <c r="C51" s="1231"/>
      <c r="D51" s="66"/>
      <c r="E51" s="1210" t="s">
        <v>18</v>
      </c>
      <c r="F51" s="1210"/>
      <c r="G51" s="1210"/>
      <c r="H51" s="1210"/>
      <c r="I51" s="1210"/>
      <c r="J51" s="1211"/>
      <c r="K51" s="63" t="s">
        <v>531</v>
      </c>
      <c r="L51" s="64" t="s">
        <v>531</v>
      </c>
      <c r="M51" s="64" t="s">
        <v>531</v>
      </c>
      <c r="N51" s="64">
        <v>0</v>
      </c>
      <c r="O51" s="65">
        <v>0</v>
      </c>
      <c r="P51" s="48"/>
      <c r="Q51" s="48"/>
      <c r="R51" s="48"/>
      <c r="S51" s="48"/>
      <c r="T51" s="48"/>
      <c r="U51" s="48"/>
    </row>
    <row r="52" spans="1:21" ht="30.75" customHeight="1">
      <c r="A52" s="48"/>
      <c r="B52" s="1208" t="s">
        <v>19</v>
      </c>
      <c r="C52" s="1209"/>
      <c r="D52" s="66"/>
      <c r="E52" s="1210" t="s">
        <v>20</v>
      </c>
      <c r="F52" s="1210"/>
      <c r="G52" s="1210"/>
      <c r="H52" s="1210"/>
      <c r="I52" s="1210"/>
      <c r="J52" s="1211"/>
      <c r="K52" s="63">
        <v>1276</v>
      </c>
      <c r="L52" s="64">
        <v>1245</v>
      </c>
      <c r="M52" s="64">
        <v>1136</v>
      </c>
      <c r="N52" s="64">
        <v>1150</v>
      </c>
      <c r="O52" s="65">
        <v>1076</v>
      </c>
      <c r="P52" s="48"/>
      <c r="Q52" s="48"/>
      <c r="R52" s="48"/>
      <c r="S52" s="48"/>
      <c r="T52" s="48"/>
      <c r="U52" s="48"/>
    </row>
    <row r="53" spans="1:21" ht="30.75" customHeight="1" thickBot="1">
      <c r="A53" s="48"/>
      <c r="B53" s="1212" t="s">
        <v>21</v>
      </c>
      <c r="C53" s="1213"/>
      <c r="D53" s="67"/>
      <c r="E53" s="1214" t="s">
        <v>22</v>
      </c>
      <c r="F53" s="1214"/>
      <c r="G53" s="1214"/>
      <c r="H53" s="1214"/>
      <c r="I53" s="1214"/>
      <c r="J53" s="1215"/>
      <c r="K53" s="68">
        <v>650</v>
      </c>
      <c r="L53" s="69">
        <v>562</v>
      </c>
      <c r="M53" s="69">
        <v>525</v>
      </c>
      <c r="N53" s="69">
        <v>586</v>
      </c>
      <c r="O53" s="70">
        <v>549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589</v>
      </c>
      <c r="L56" s="80" t="s">
        <v>590</v>
      </c>
      <c r="M56" s="80" t="s">
        <v>591</v>
      </c>
      <c r="N56" s="80" t="s">
        <v>592</v>
      </c>
      <c r="O56" s="81" t="s">
        <v>593</v>
      </c>
      <c r="P56" s="48"/>
      <c r="Q56" s="48"/>
      <c r="R56" s="48"/>
      <c r="S56" s="48"/>
      <c r="T56" s="48"/>
      <c r="U56" s="48"/>
    </row>
    <row r="57" spans="1:21" ht="31.5" customHeight="1">
      <c r="B57" s="1216" t="s">
        <v>25</v>
      </c>
      <c r="C57" s="1217"/>
      <c r="D57" s="1220" t="s">
        <v>26</v>
      </c>
      <c r="E57" s="1221"/>
      <c r="F57" s="1221"/>
      <c r="G57" s="1221"/>
      <c r="H57" s="1221"/>
      <c r="I57" s="1221"/>
      <c r="J57" s="1222"/>
      <c r="K57" s="82" t="s">
        <v>629</v>
      </c>
      <c r="L57" s="83" t="s">
        <v>630</v>
      </c>
      <c r="M57" s="83" t="s">
        <v>631</v>
      </c>
      <c r="N57" s="83" t="s">
        <v>629</v>
      </c>
      <c r="O57" s="84" t="s">
        <v>630</v>
      </c>
    </row>
    <row r="58" spans="1:21" ht="31.5" customHeight="1" thickBot="1">
      <c r="B58" s="1218"/>
      <c r="C58" s="1219"/>
      <c r="D58" s="1223" t="s">
        <v>27</v>
      </c>
      <c r="E58" s="1224"/>
      <c r="F58" s="1224"/>
      <c r="G58" s="1224"/>
      <c r="H58" s="1224"/>
      <c r="I58" s="1224"/>
      <c r="J58" s="1225"/>
      <c r="K58" s="85" t="s">
        <v>629</v>
      </c>
      <c r="L58" s="86" t="s">
        <v>630</v>
      </c>
      <c r="M58" s="86" t="s">
        <v>629</v>
      </c>
      <c r="N58" s="86" t="s">
        <v>629</v>
      </c>
      <c r="O58" s="87" t="s">
        <v>632</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vi5O61ekMhNxqWrIKfQSrbtJj2TF1pZ49Idrr0flZZcqtDOnS994b8u3Wc4qkWRIFlf3ToQlgBvp/+xstcjNQ==" saltValue="FcBFKpsZQHPVuM8kTfL8P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4294967295"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572</v>
      </c>
      <c r="J40" s="99" t="s">
        <v>573</v>
      </c>
      <c r="K40" s="99" t="s">
        <v>574</v>
      </c>
      <c r="L40" s="99" t="s">
        <v>575</v>
      </c>
      <c r="M40" s="100" t="s">
        <v>576</v>
      </c>
    </row>
    <row r="41" spans="2:13" ht="27.75" customHeight="1">
      <c r="B41" s="1246" t="s">
        <v>30</v>
      </c>
      <c r="C41" s="1247"/>
      <c r="D41" s="101"/>
      <c r="E41" s="1248" t="s">
        <v>31</v>
      </c>
      <c r="F41" s="1248"/>
      <c r="G41" s="1248"/>
      <c r="H41" s="1249"/>
      <c r="I41" s="102">
        <v>9443</v>
      </c>
      <c r="J41" s="103">
        <v>9103</v>
      </c>
      <c r="K41" s="103">
        <v>8795</v>
      </c>
      <c r="L41" s="103">
        <v>8570</v>
      </c>
      <c r="M41" s="104">
        <v>8190</v>
      </c>
    </row>
    <row r="42" spans="2:13" ht="27.75" customHeight="1">
      <c r="B42" s="1236"/>
      <c r="C42" s="1237"/>
      <c r="D42" s="105"/>
      <c r="E42" s="1240" t="s">
        <v>32</v>
      </c>
      <c r="F42" s="1240"/>
      <c r="G42" s="1240"/>
      <c r="H42" s="1241"/>
      <c r="I42" s="106">
        <v>164</v>
      </c>
      <c r="J42" s="107">
        <v>147</v>
      </c>
      <c r="K42" s="107">
        <v>126</v>
      </c>
      <c r="L42" s="107">
        <v>110</v>
      </c>
      <c r="M42" s="108">
        <v>93</v>
      </c>
    </row>
    <row r="43" spans="2:13" ht="27.75" customHeight="1">
      <c r="B43" s="1236"/>
      <c r="C43" s="1237"/>
      <c r="D43" s="105"/>
      <c r="E43" s="1240" t="s">
        <v>33</v>
      </c>
      <c r="F43" s="1240"/>
      <c r="G43" s="1240"/>
      <c r="H43" s="1241"/>
      <c r="I43" s="106">
        <v>6701</v>
      </c>
      <c r="J43" s="107">
        <v>6243</v>
      </c>
      <c r="K43" s="107">
        <v>5745</v>
      </c>
      <c r="L43" s="107">
        <v>5175</v>
      </c>
      <c r="M43" s="108">
        <v>4807</v>
      </c>
    </row>
    <row r="44" spans="2:13" ht="27.75" customHeight="1">
      <c r="B44" s="1236"/>
      <c r="C44" s="1237"/>
      <c r="D44" s="105"/>
      <c r="E44" s="1240" t="s">
        <v>34</v>
      </c>
      <c r="F44" s="1240"/>
      <c r="G44" s="1240"/>
      <c r="H44" s="1241"/>
      <c r="I44" s="106" t="s">
        <v>531</v>
      </c>
      <c r="J44" s="107" t="s">
        <v>531</v>
      </c>
      <c r="K44" s="107" t="s">
        <v>531</v>
      </c>
      <c r="L44" s="107" t="s">
        <v>531</v>
      </c>
      <c r="M44" s="108" t="s">
        <v>531</v>
      </c>
    </row>
    <row r="45" spans="2:13" ht="27.75" customHeight="1">
      <c r="B45" s="1236"/>
      <c r="C45" s="1237"/>
      <c r="D45" s="105"/>
      <c r="E45" s="1240" t="s">
        <v>35</v>
      </c>
      <c r="F45" s="1240"/>
      <c r="G45" s="1240"/>
      <c r="H45" s="1241"/>
      <c r="I45" s="106">
        <v>1506</v>
      </c>
      <c r="J45" s="107">
        <v>1362</v>
      </c>
      <c r="K45" s="107">
        <v>1346</v>
      </c>
      <c r="L45" s="107">
        <v>1365</v>
      </c>
      <c r="M45" s="108">
        <v>1258</v>
      </c>
    </row>
    <row r="46" spans="2:13" ht="27.75" customHeight="1">
      <c r="B46" s="1236"/>
      <c r="C46" s="1237"/>
      <c r="D46" s="109"/>
      <c r="E46" s="1240" t="s">
        <v>36</v>
      </c>
      <c r="F46" s="1240"/>
      <c r="G46" s="1240"/>
      <c r="H46" s="1241"/>
      <c r="I46" s="106" t="s">
        <v>531</v>
      </c>
      <c r="J46" s="107" t="s">
        <v>531</v>
      </c>
      <c r="K46" s="107" t="s">
        <v>531</v>
      </c>
      <c r="L46" s="107" t="s">
        <v>531</v>
      </c>
      <c r="M46" s="108" t="s">
        <v>531</v>
      </c>
    </row>
    <row r="47" spans="2:13" ht="27.75" customHeight="1">
      <c r="B47" s="1236"/>
      <c r="C47" s="1237"/>
      <c r="D47" s="110"/>
      <c r="E47" s="1250" t="s">
        <v>37</v>
      </c>
      <c r="F47" s="1251"/>
      <c r="G47" s="1251"/>
      <c r="H47" s="1252"/>
      <c r="I47" s="106" t="s">
        <v>531</v>
      </c>
      <c r="J47" s="107" t="s">
        <v>531</v>
      </c>
      <c r="K47" s="107" t="s">
        <v>531</v>
      </c>
      <c r="L47" s="107" t="s">
        <v>531</v>
      </c>
      <c r="M47" s="108" t="s">
        <v>531</v>
      </c>
    </row>
    <row r="48" spans="2:13" ht="27.75" customHeight="1">
      <c r="B48" s="1236"/>
      <c r="C48" s="1237"/>
      <c r="D48" s="105"/>
      <c r="E48" s="1240" t="s">
        <v>38</v>
      </c>
      <c r="F48" s="1240"/>
      <c r="G48" s="1240"/>
      <c r="H48" s="1241"/>
      <c r="I48" s="106" t="s">
        <v>531</v>
      </c>
      <c r="J48" s="107" t="s">
        <v>531</v>
      </c>
      <c r="K48" s="107" t="s">
        <v>531</v>
      </c>
      <c r="L48" s="107" t="s">
        <v>531</v>
      </c>
      <c r="M48" s="108" t="s">
        <v>531</v>
      </c>
    </row>
    <row r="49" spans="2:13" ht="27.75" customHeight="1">
      <c r="B49" s="1238"/>
      <c r="C49" s="1239"/>
      <c r="D49" s="105"/>
      <c r="E49" s="1240" t="s">
        <v>39</v>
      </c>
      <c r="F49" s="1240"/>
      <c r="G49" s="1240"/>
      <c r="H49" s="1241"/>
      <c r="I49" s="106" t="s">
        <v>531</v>
      </c>
      <c r="J49" s="107" t="s">
        <v>531</v>
      </c>
      <c r="K49" s="107" t="s">
        <v>531</v>
      </c>
      <c r="L49" s="107" t="s">
        <v>531</v>
      </c>
      <c r="M49" s="108" t="s">
        <v>531</v>
      </c>
    </row>
    <row r="50" spans="2:13" ht="27.75" customHeight="1">
      <c r="B50" s="1234" t="s">
        <v>40</v>
      </c>
      <c r="C50" s="1235"/>
      <c r="D50" s="111"/>
      <c r="E50" s="1240" t="s">
        <v>41</v>
      </c>
      <c r="F50" s="1240"/>
      <c r="G50" s="1240"/>
      <c r="H50" s="1241"/>
      <c r="I50" s="106">
        <v>5514</v>
      </c>
      <c r="J50" s="107">
        <v>6166</v>
      </c>
      <c r="K50" s="107">
        <v>6412</v>
      </c>
      <c r="L50" s="107">
        <v>6931</v>
      </c>
      <c r="M50" s="108">
        <v>6532</v>
      </c>
    </row>
    <row r="51" spans="2:13" ht="27.75" customHeight="1">
      <c r="B51" s="1236"/>
      <c r="C51" s="1237"/>
      <c r="D51" s="105"/>
      <c r="E51" s="1240" t="s">
        <v>42</v>
      </c>
      <c r="F51" s="1240"/>
      <c r="G51" s="1240"/>
      <c r="H51" s="1241"/>
      <c r="I51" s="106">
        <v>312</v>
      </c>
      <c r="J51" s="107">
        <v>285</v>
      </c>
      <c r="K51" s="107">
        <v>220</v>
      </c>
      <c r="L51" s="107">
        <v>174</v>
      </c>
      <c r="M51" s="108">
        <v>113</v>
      </c>
    </row>
    <row r="52" spans="2:13" ht="27.75" customHeight="1">
      <c r="B52" s="1238"/>
      <c r="C52" s="1239"/>
      <c r="D52" s="105"/>
      <c r="E52" s="1240" t="s">
        <v>43</v>
      </c>
      <c r="F52" s="1240"/>
      <c r="G52" s="1240"/>
      <c r="H52" s="1241"/>
      <c r="I52" s="106">
        <v>10516</v>
      </c>
      <c r="J52" s="107">
        <v>9954</v>
      </c>
      <c r="K52" s="107">
        <v>9663</v>
      </c>
      <c r="L52" s="107">
        <v>9234</v>
      </c>
      <c r="M52" s="108">
        <v>8913</v>
      </c>
    </row>
    <row r="53" spans="2:13" ht="27.75" customHeight="1" thickBot="1">
      <c r="B53" s="1242" t="s">
        <v>44</v>
      </c>
      <c r="C53" s="1243"/>
      <c r="D53" s="112"/>
      <c r="E53" s="1244" t="s">
        <v>45</v>
      </c>
      <c r="F53" s="1244"/>
      <c r="G53" s="1244"/>
      <c r="H53" s="1245"/>
      <c r="I53" s="113">
        <v>1473</v>
      </c>
      <c r="J53" s="114">
        <v>449</v>
      </c>
      <c r="K53" s="114">
        <v>-283</v>
      </c>
      <c r="L53" s="114">
        <v>-1118</v>
      </c>
      <c r="M53" s="115">
        <v>-1209</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iHKLk3zB1n8ZTqcHWM18oUtIw02XQdPPFr+dsbkM0iu1G1Q1Bj8EcYVewqY65P9aaxAFTCBPYzx+tiz8RwLZfA==" saltValue="dNWsU4JWYg9FuSBrfAhQf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4294967295"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574</v>
      </c>
      <c r="G54" s="124" t="s">
        <v>575</v>
      </c>
      <c r="H54" s="125" t="s">
        <v>576</v>
      </c>
    </row>
    <row r="55" spans="2:8" ht="52.5" customHeight="1">
      <c r="B55" s="126"/>
      <c r="C55" s="1261" t="s">
        <v>48</v>
      </c>
      <c r="D55" s="1261"/>
      <c r="E55" s="1262"/>
      <c r="F55" s="127">
        <v>4578</v>
      </c>
      <c r="G55" s="127">
        <v>3896</v>
      </c>
      <c r="H55" s="128">
        <v>3648</v>
      </c>
    </row>
    <row r="56" spans="2:8" ht="52.5" customHeight="1">
      <c r="B56" s="129"/>
      <c r="C56" s="1263" t="s">
        <v>49</v>
      </c>
      <c r="D56" s="1263"/>
      <c r="E56" s="1264"/>
      <c r="F56" s="130">
        <v>196</v>
      </c>
      <c r="G56" s="130">
        <v>197</v>
      </c>
      <c r="H56" s="131">
        <v>197</v>
      </c>
    </row>
    <row r="57" spans="2:8" ht="53.25" customHeight="1">
      <c r="B57" s="129"/>
      <c r="C57" s="1265" t="s">
        <v>50</v>
      </c>
      <c r="D57" s="1265"/>
      <c r="E57" s="1266"/>
      <c r="F57" s="132">
        <v>2188</v>
      </c>
      <c r="G57" s="132">
        <v>2711</v>
      </c>
      <c r="H57" s="133">
        <v>2487</v>
      </c>
    </row>
    <row r="58" spans="2:8" ht="45.75" customHeight="1">
      <c r="B58" s="134"/>
      <c r="C58" s="1253" t="s">
        <v>609</v>
      </c>
      <c r="D58" s="1254"/>
      <c r="E58" s="1255"/>
      <c r="F58" s="135" t="s">
        <v>613</v>
      </c>
      <c r="G58" s="135">
        <v>700</v>
      </c>
      <c r="H58" s="136">
        <v>689</v>
      </c>
    </row>
    <row r="59" spans="2:8" ht="45.75" customHeight="1">
      <c r="B59" s="134"/>
      <c r="C59" s="1253" t="s">
        <v>610</v>
      </c>
      <c r="D59" s="1254"/>
      <c r="E59" s="1255"/>
      <c r="F59" s="135">
        <v>501</v>
      </c>
      <c r="G59" s="135">
        <v>492</v>
      </c>
      <c r="H59" s="136">
        <v>481</v>
      </c>
    </row>
    <row r="60" spans="2:8" ht="45.75" customHeight="1">
      <c r="B60" s="134"/>
      <c r="C60" s="1253" t="s">
        <v>611</v>
      </c>
      <c r="D60" s="1254"/>
      <c r="E60" s="1255"/>
      <c r="F60" s="135">
        <v>481</v>
      </c>
      <c r="G60" s="135">
        <v>401</v>
      </c>
      <c r="H60" s="136">
        <v>398</v>
      </c>
    </row>
    <row r="61" spans="2:8" ht="45.75" customHeight="1">
      <c r="B61" s="134"/>
      <c r="C61" s="1253" t="s">
        <v>614</v>
      </c>
      <c r="D61" s="1254"/>
      <c r="E61" s="1255"/>
      <c r="F61" s="135">
        <v>352</v>
      </c>
      <c r="G61" s="135">
        <v>313</v>
      </c>
      <c r="H61" s="136">
        <v>198</v>
      </c>
    </row>
    <row r="62" spans="2:8" ht="45.75" customHeight="1" thickBot="1">
      <c r="B62" s="137"/>
      <c r="C62" s="1256" t="s">
        <v>612</v>
      </c>
      <c r="D62" s="1257"/>
      <c r="E62" s="1258"/>
      <c r="F62" s="138">
        <v>249</v>
      </c>
      <c r="G62" s="138">
        <v>246</v>
      </c>
      <c r="H62" s="139">
        <v>180</v>
      </c>
    </row>
    <row r="63" spans="2:8" ht="52.5" customHeight="1" thickBot="1">
      <c r="B63" s="140"/>
      <c r="C63" s="1259" t="s">
        <v>51</v>
      </c>
      <c r="D63" s="1259"/>
      <c r="E63" s="1260"/>
      <c r="F63" s="141">
        <v>6962</v>
      </c>
      <c r="G63" s="141">
        <v>6803</v>
      </c>
      <c r="H63" s="142">
        <v>6332</v>
      </c>
    </row>
    <row r="64" spans="2:8" ht="15" customHeight="1"/>
    <row r="65" ht="0" hidden="1" customHeight="1"/>
    <row r="66" ht="0" hidden="1" customHeight="1"/>
  </sheetData>
  <sheetProtection algorithmName="SHA-512" hashValue="E+8EM7XBsKMkvRKCiE6/DUyYwVKcMkg79uf9Yuc4wIAHlU80BBGtpIHF48hoPYy9ExIDX12UgMuv5yaYX678gQ==" saltValue="4hA8EDAVvv6kOdlJpsaG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4294967294"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13" zoomScaleNormal="100" zoomScaleSheetLayoutView="55" workbookViewId="0"/>
  </sheetViews>
  <sheetFormatPr defaultColWidth="0" defaultRowHeight="0" customHeight="1" zeroHeight="1"/>
  <cols>
    <col min="1" max="1" width="6.375" style="1267" customWidth="1"/>
    <col min="2" max="107" width="2.5" style="1267" customWidth="1"/>
    <col min="108" max="108" width="6.125" style="1269" customWidth="1"/>
    <col min="109" max="109" width="5.875" style="1268" customWidth="1"/>
    <col min="110" max="110" width="19.125" style="1267" hidden="1"/>
    <col min="111" max="115" width="12.625" style="1267" hidden="1"/>
    <col min="116" max="349" width="8.625" style="1267" hidden="1"/>
    <col min="350" max="355" width="14.875" style="1267" hidden="1"/>
    <col min="356" max="357" width="15.875" style="1267" hidden="1"/>
    <col min="358" max="363" width="16.125" style="1267" hidden="1"/>
    <col min="364" max="364" width="6.125" style="1267" hidden="1"/>
    <col min="365" max="365" width="3" style="1267" hidden="1"/>
    <col min="366" max="605" width="8.625" style="1267" hidden="1"/>
    <col min="606" max="611" width="14.875" style="1267" hidden="1"/>
    <col min="612" max="613" width="15.875" style="1267" hidden="1"/>
    <col min="614" max="619" width="16.125" style="1267" hidden="1"/>
    <col min="620" max="620" width="6.125" style="1267" hidden="1"/>
    <col min="621" max="621" width="3" style="1267" hidden="1"/>
    <col min="622" max="861" width="8.625" style="1267" hidden="1"/>
    <col min="862" max="867" width="14.875" style="1267" hidden="1"/>
    <col min="868" max="869" width="15.875" style="1267" hidden="1"/>
    <col min="870" max="875" width="16.125" style="1267" hidden="1"/>
    <col min="876" max="876" width="6.125" style="1267" hidden="1"/>
    <col min="877" max="877" width="3" style="1267" hidden="1"/>
    <col min="878" max="1117" width="8.625" style="1267" hidden="1"/>
    <col min="1118" max="1123" width="14.875" style="1267" hidden="1"/>
    <col min="1124" max="1125" width="15.875" style="1267" hidden="1"/>
    <col min="1126" max="1131" width="16.125" style="1267" hidden="1"/>
    <col min="1132" max="1132" width="6.125" style="1267" hidden="1"/>
    <col min="1133" max="1133" width="3" style="1267" hidden="1"/>
    <col min="1134" max="1373" width="8.625" style="1267" hidden="1"/>
    <col min="1374" max="1379" width="14.875" style="1267" hidden="1"/>
    <col min="1380" max="1381" width="15.875" style="1267" hidden="1"/>
    <col min="1382" max="1387" width="16.125" style="1267" hidden="1"/>
    <col min="1388" max="1388" width="6.125" style="1267" hidden="1"/>
    <col min="1389" max="1389" width="3" style="1267" hidden="1"/>
    <col min="1390" max="1629" width="8.625" style="1267" hidden="1"/>
    <col min="1630" max="1635" width="14.875" style="1267" hidden="1"/>
    <col min="1636" max="1637" width="15.875" style="1267" hidden="1"/>
    <col min="1638" max="1643" width="16.125" style="1267" hidden="1"/>
    <col min="1644" max="1644" width="6.125" style="1267" hidden="1"/>
    <col min="1645" max="1645" width="3" style="1267" hidden="1"/>
    <col min="1646" max="1885" width="8.625" style="1267" hidden="1"/>
    <col min="1886" max="1891" width="14.875" style="1267" hidden="1"/>
    <col min="1892" max="1893" width="15.875" style="1267" hidden="1"/>
    <col min="1894" max="1899" width="16.125" style="1267" hidden="1"/>
    <col min="1900" max="1900" width="6.125" style="1267" hidden="1"/>
    <col min="1901" max="1901" width="3" style="1267" hidden="1"/>
    <col min="1902" max="2141" width="8.625" style="1267" hidden="1"/>
    <col min="2142" max="2147" width="14.875" style="1267" hidden="1"/>
    <col min="2148" max="2149" width="15.875" style="1267" hidden="1"/>
    <col min="2150" max="2155" width="16.125" style="1267" hidden="1"/>
    <col min="2156" max="2156" width="6.125" style="1267" hidden="1"/>
    <col min="2157" max="2157" width="3" style="1267" hidden="1"/>
    <col min="2158" max="2397" width="8.625" style="1267" hidden="1"/>
    <col min="2398" max="2403" width="14.875" style="1267" hidden="1"/>
    <col min="2404" max="2405" width="15.875" style="1267" hidden="1"/>
    <col min="2406" max="2411" width="16.125" style="1267" hidden="1"/>
    <col min="2412" max="2412" width="6.125" style="1267" hidden="1"/>
    <col min="2413" max="2413" width="3" style="1267" hidden="1"/>
    <col min="2414" max="2653" width="8.625" style="1267" hidden="1"/>
    <col min="2654" max="2659" width="14.875" style="1267" hidden="1"/>
    <col min="2660" max="2661" width="15.875" style="1267" hidden="1"/>
    <col min="2662" max="2667" width="16.125" style="1267" hidden="1"/>
    <col min="2668" max="2668" width="6.125" style="1267" hidden="1"/>
    <col min="2669" max="2669" width="3" style="1267" hidden="1"/>
    <col min="2670" max="2909" width="8.625" style="1267" hidden="1"/>
    <col min="2910" max="2915" width="14.875" style="1267" hidden="1"/>
    <col min="2916" max="2917" width="15.875" style="1267" hidden="1"/>
    <col min="2918" max="2923" width="16.125" style="1267" hidden="1"/>
    <col min="2924" max="2924" width="6.125" style="1267" hidden="1"/>
    <col min="2925" max="2925" width="3" style="1267" hidden="1"/>
    <col min="2926" max="3165" width="8.625" style="1267" hidden="1"/>
    <col min="3166" max="3171" width="14.875" style="1267" hidden="1"/>
    <col min="3172" max="3173" width="15.875" style="1267" hidden="1"/>
    <col min="3174" max="3179" width="16.125" style="1267" hidden="1"/>
    <col min="3180" max="3180" width="6.125" style="1267" hidden="1"/>
    <col min="3181" max="3181" width="3" style="1267" hidden="1"/>
    <col min="3182" max="3421" width="8.625" style="1267" hidden="1"/>
    <col min="3422" max="3427" width="14.875" style="1267" hidden="1"/>
    <col min="3428" max="3429" width="15.875" style="1267" hidden="1"/>
    <col min="3430" max="3435" width="16.125" style="1267" hidden="1"/>
    <col min="3436" max="3436" width="6.125" style="1267" hidden="1"/>
    <col min="3437" max="3437" width="3" style="1267" hidden="1"/>
    <col min="3438" max="3677" width="8.625" style="1267" hidden="1"/>
    <col min="3678" max="3683" width="14.875" style="1267" hidden="1"/>
    <col min="3684" max="3685" width="15.875" style="1267" hidden="1"/>
    <col min="3686" max="3691" width="16.125" style="1267" hidden="1"/>
    <col min="3692" max="3692" width="6.125" style="1267" hidden="1"/>
    <col min="3693" max="3693" width="3" style="1267" hidden="1"/>
    <col min="3694" max="3933" width="8.625" style="1267" hidden="1"/>
    <col min="3934" max="3939" width="14.875" style="1267" hidden="1"/>
    <col min="3940" max="3941" width="15.875" style="1267" hidden="1"/>
    <col min="3942" max="3947" width="16.125" style="1267" hidden="1"/>
    <col min="3948" max="3948" width="6.125" style="1267" hidden="1"/>
    <col min="3949" max="3949" width="3" style="1267" hidden="1"/>
    <col min="3950" max="4189" width="8.625" style="1267" hidden="1"/>
    <col min="4190" max="4195" width="14.875" style="1267" hidden="1"/>
    <col min="4196" max="4197" width="15.875" style="1267" hidden="1"/>
    <col min="4198" max="4203" width="16.125" style="1267" hidden="1"/>
    <col min="4204" max="4204" width="6.125" style="1267" hidden="1"/>
    <col min="4205" max="4205" width="3" style="1267" hidden="1"/>
    <col min="4206" max="4445" width="8.625" style="1267" hidden="1"/>
    <col min="4446" max="4451" width="14.875" style="1267" hidden="1"/>
    <col min="4452" max="4453" width="15.875" style="1267" hidden="1"/>
    <col min="4454" max="4459" width="16.125" style="1267" hidden="1"/>
    <col min="4460" max="4460" width="6.125" style="1267" hidden="1"/>
    <col min="4461" max="4461" width="3" style="1267" hidden="1"/>
    <col min="4462" max="4701" width="8.625" style="1267" hidden="1"/>
    <col min="4702" max="4707" width="14.875" style="1267" hidden="1"/>
    <col min="4708" max="4709" width="15.875" style="1267" hidden="1"/>
    <col min="4710" max="4715" width="16.125" style="1267" hidden="1"/>
    <col min="4716" max="4716" width="6.125" style="1267" hidden="1"/>
    <col min="4717" max="4717" width="3" style="1267" hidden="1"/>
    <col min="4718" max="4957" width="8.625" style="1267" hidden="1"/>
    <col min="4958" max="4963" width="14.875" style="1267" hidden="1"/>
    <col min="4964" max="4965" width="15.875" style="1267" hidden="1"/>
    <col min="4966" max="4971" width="16.125" style="1267" hidden="1"/>
    <col min="4972" max="4972" width="6.125" style="1267" hidden="1"/>
    <col min="4973" max="4973" width="3" style="1267" hidden="1"/>
    <col min="4974" max="5213" width="8.625" style="1267" hidden="1"/>
    <col min="5214" max="5219" width="14.875" style="1267" hidden="1"/>
    <col min="5220" max="5221" width="15.875" style="1267" hidden="1"/>
    <col min="5222" max="5227" width="16.125" style="1267" hidden="1"/>
    <col min="5228" max="5228" width="6.125" style="1267" hidden="1"/>
    <col min="5229" max="5229" width="3" style="1267" hidden="1"/>
    <col min="5230" max="5469" width="8.625" style="1267" hidden="1"/>
    <col min="5470" max="5475" width="14.875" style="1267" hidden="1"/>
    <col min="5476" max="5477" width="15.875" style="1267" hidden="1"/>
    <col min="5478" max="5483" width="16.125" style="1267" hidden="1"/>
    <col min="5484" max="5484" width="6.125" style="1267" hidden="1"/>
    <col min="5485" max="5485" width="3" style="1267" hidden="1"/>
    <col min="5486" max="5725" width="8.625" style="1267" hidden="1"/>
    <col min="5726" max="5731" width="14.875" style="1267" hidden="1"/>
    <col min="5732" max="5733" width="15.875" style="1267" hidden="1"/>
    <col min="5734" max="5739" width="16.125" style="1267" hidden="1"/>
    <col min="5740" max="5740" width="6.125" style="1267" hidden="1"/>
    <col min="5741" max="5741" width="3" style="1267" hidden="1"/>
    <col min="5742" max="5981" width="8.625" style="1267" hidden="1"/>
    <col min="5982" max="5987" width="14.875" style="1267" hidden="1"/>
    <col min="5988" max="5989" width="15.875" style="1267" hidden="1"/>
    <col min="5990" max="5995" width="16.125" style="1267" hidden="1"/>
    <col min="5996" max="5996" width="6.125" style="1267" hidden="1"/>
    <col min="5997" max="5997" width="3" style="1267" hidden="1"/>
    <col min="5998" max="6237" width="8.625" style="1267" hidden="1"/>
    <col min="6238" max="6243" width="14.875" style="1267" hidden="1"/>
    <col min="6244" max="6245" width="15.875" style="1267" hidden="1"/>
    <col min="6246" max="6251" width="16.125" style="1267" hidden="1"/>
    <col min="6252" max="6252" width="6.125" style="1267" hidden="1"/>
    <col min="6253" max="6253" width="3" style="1267" hidden="1"/>
    <col min="6254" max="6493" width="8.625" style="1267" hidden="1"/>
    <col min="6494" max="6499" width="14.875" style="1267" hidden="1"/>
    <col min="6500" max="6501" width="15.875" style="1267" hidden="1"/>
    <col min="6502" max="6507" width="16.125" style="1267" hidden="1"/>
    <col min="6508" max="6508" width="6.125" style="1267" hidden="1"/>
    <col min="6509" max="6509" width="3" style="1267" hidden="1"/>
    <col min="6510" max="6749" width="8.625" style="1267" hidden="1"/>
    <col min="6750" max="6755" width="14.875" style="1267" hidden="1"/>
    <col min="6756" max="6757" width="15.875" style="1267" hidden="1"/>
    <col min="6758" max="6763" width="16.125" style="1267" hidden="1"/>
    <col min="6764" max="6764" width="6.125" style="1267" hidden="1"/>
    <col min="6765" max="6765" width="3" style="1267" hidden="1"/>
    <col min="6766" max="7005" width="8.625" style="1267" hidden="1"/>
    <col min="7006" max="7011" width="14.875" style="1267" hidden="1"/>
    <col min="7012" max="7013" width="15.875" style="1267" hidden="1"/>
    <col min="7014" max="7019" width="16.125" style="1267" hidden="1"/>
    <col min="7020" max="7020" width="6.125" style="1267" hidden="1"/>
    <col min="7021" max="7021" width="3" style="1267" hidden="1"/>
    <col min="7022" max="7261" width="8.625" style="1267" hidden="1"/>
    <col min="7262" max="7267" width="14.875" style="1267" hidden="1"/>
    <col min="7268" max="7269" width="15.875" style="1267" hidden="1"/>
    <col min="7270" max="7275" width="16.125" style="1267" hidden="1"/>
    <col min="7276" max="7276" width="6.125" style="1267" hidden="1"/>
    <col min="7277" max="7277" width="3" style="1267" hidden="1"/>
    <col min="7278" max="7517" width="8.625" style="1267" hidden="1"/>
    <col min="7518" max="7523" width="14.875" style="1267" hidden="1"/>
    <col min="7524" max="7525" width="15.875" style="1267" hidden="1"/>
    <col min="7526" max="7531" width="16.125" style="1267" hidden="1"/>
    <col min="7532" max="7532" width="6.125" style="1267" hidden="1"/>
    <col min="7533" max="7533" width="3" style="1267" hidden="1"/>
    <col min="7534" max="7773" width="8.625" style="1267" hidden="1"/>
    <col min="7774" max="7779" width="14.875" style="1267" hidden="1"/>
    <col min="7780" max="7781" width="15.875" style="1267" hidden="1"/>
    <col min="7782" max="7787" width="16.125" style="1267" hidden="1"/>
    <col min="7788" max="7788" width="6.125" style="1267" hidden="1"/>
    <col min="7789" max="7789" width="3" style="1267" hidden="1"/>
    <col min="7790" max="8029" width="8.625" style="1267" hidden="1"/>
    <col min="8030" max="8035" width="14.875" style="1267" hidden="1"/>
    <col min="8036" max="8037" width="15.875" style="1267" hidden="1"/>
    <col min="8038" max="8043" width="16.125" style="1267" hidden="1"/>
    <col min="8044" max="8044" width="6.125" style="1267" hidden="1"/>
    <col min="8045" max="8045" width="3" style="1267" hidden="1"/>
    <col min="8046" max="8285" width="8.625" style="1267" hidden="1"/>
    <col min="8286" max="8291" width="14.875" style="1267" hidden="1"/>
    <col min="8292" max="8293" width="15.875" style="1267" hidden="1"/>
    <col min="8294" max="8299" width="16.125" style="1267" hidden="1"/>
    <col min="8300" max="8300" width="6.125" style="1267" hidden="1"/>
    <col min="8301" max="8301" width="3" style="1267" hidden="1"/>
    <col min="8302" max="8541" width="8.625" style="1267" hidden="1"/>
    <col min="8542" max="8547" width="14.875" style="1267" hidden="1"/>
    <col min="8548" max="8549" width="15.875" style="1267" hidden="1"/>
    <col min="8550" max="8555" width="16.125" style="1267" hidden="1"/>
    <col min="8556" max="8556" width="6.125" style="1267" hidden="1"/>
    <col min="8557" max="8557" width="3" style="1267" hidden="1"/>
    <col min="8558" max="8797" width="8.625" style="1267" hidden="1"/>
    <col min="8798" max="8803" width="14.875" style="1267" hidden="1"/>
    <col min="8804" max="8805" width="15.875" style="1267" hidden="1"/>
    <col min="8806" max="8811" width="16.125" style="1267" hidden="1"/>
    <col min="8812" max="8812" width="6.125" style="1267" hidden="1"/>
    <col min="8813" max="8813" width="3" style="1267" hidden="1"/>
    <col min="8814" max="9053" width="8.625" style="1267" hidden="1"/>
    <col min="9054" max="9059" width="14.875" style="1267" hidden="1"/>
    <col min="9060" max="9061" width="15.875" style="1267" hidden="1"/>
    <col min="9062" max="9067" width="16.125" style="1267" hidden="1"/>
    <col min="9068" max="9068" width="6.125" style="1267" hidden="1"/>
    <col min="9069" max="9069" width="3" style="1267" hidden="1"/>
    <col min="9070" max="9309" width="8.625" style="1267" hidden="1"/>
    <col min="9310" max="9315" width="14.875" style="1267" hidden="1"/>
    <col min="9316" max="9317" width="15.875" style="1267" hidden="1"/>
    <col min="9318" max="9323" width="16.125" style="1267" hidden="1"/>
    <col min="9324" max="9324" width="6.125" style="1267" hidden="1"/>
    <col min="9325" max="9325" width="3" style="1267" hidden="1"/>
    <col min="9326" max="9565" width="8.625" style="1267" hidden="1"/>
    <col min="9566" max="9571" width="14.875" style="1267" hidden="1"/>
    <col min="9572" max="9573" width="15.875" style="1267" hidden="1"/>
    <col min="9574" max="9579" width="16.125" style="1267" hidden="1"/>
    <col min="9580" max="9580" width="6.125" style="1267" hidden="1"/>
    <col min="9581" max="9581" width="3" style="1267" hidden="1"/>
    <col min="9582" max="9821" width="8.625" style="1267" hidden="1"/>
    <col min="9822" max="9827" width="14.875" style="1267" hidden="1"/>
    <col min="9828" max="9829" width="15.875" style="1267" hidden="1"/>
    <col min="9830" max="9835" width="16.125" style="1267" hidden="1"/>
    <col min="9836" max="9836" width="6.125" style="1267" hidden="1"/>
    <col min="9837" max="9837" width="3" style="1267" hidden="1"/>
    <col min="9838" max="10077" width="8.625" style="1267" hidden="1"/>
    <col min="10078" max="10083" width="14.875" style="1267" hidden="1"/>
    <col min="10084" max="10085" width="15.875" style="1267" hidden="1"/>
    <col min="10086" max="10091" width="16.125" style="1267" hidden="1"/>
    <col min="10092" max="10092" width="6.125" style="1267" hidden="1"/>
    <col min="10093" max="10093" width="3" style="1267" hidden="1"/>
    <col min="10094" max="10333" width="8.625" style="1267" hidden="1"/>
    <col min="10334" max="10339" width="14.875" style="1267" hidden="1"/>
    <col min="10340" max="10341" width="15.875" style="1267" hidden="1"/>
    <col min="10342" max="10347" width="16.125" style="1267" hidden="1"/>
    <col min="10348" max="10348" width="6.125" style="1267" hidden="1"/>
    <col min="10349" max="10349" width="3" style="1267" hidden="1"/>
    <col min="10350" max="10589" width="8.625" style="1267" hidden="1"/>
    <col min="10590" max="10595" width="14.875" style="1267" hidden="1"/>
    <col min="10596" max="10597" width="15.875" style="1267" hidden="1"/>
    <col min="10598" max="10603" width="16.125" style="1267" hidden="1"/>
    <col min="10604" max="10604" width="6.125" style="1267" hidden="1"/>
    <col min="10605" max="10605" width="3" style="1267" hidden="1"/>
    <col min="10606" max="10845" width="8.625" style="1267" hidden="1"/>
    <col min="10846" max="10851" width="14.875" style="1267" hidden="1"/>
    <col min="10852" max="10853" width="15.875" style="1267" hidden="1"/>
    <col min="10854" max="10859" width="16.125" style="1267" hidden="1"/>
    <col min="10860" max="10860" width="6.125" style="1267" hidden="1"/>
    <col min="10861" max="10861" width="3" style="1267" hidden="1"/>
    <col min="10862" max="11101" width="8.625" style="1267" hidden="1"/>
    <col min="11102" max="11107" width="14.875" style="1267" hidden="1"/>
    <col min="11108" max="11109" width="15.875" style="1267" hidden="1"/>
    <col min="11110" max="11115" width="16.125" style="1267" hidden="1"/>
    <col min="11116" max="11116" width="6.125" style="1267" hidden="1"/>
    <col min="11117" max="11117" width="3" style="1267" hidden="1"/>
    <col min="11118" max="11357" width="8.625" style="1267" hidden="1"/>
    <col min="11358" max="11363" width="14.875" style="1267" hidden="1"/>
    <col min="11364" max="11365" width="15.875" style="1267" hidden="1"/>
    <col min="11366" max="11371" width="16.125" style="1267" hidden="1"/>
    <col min="11372" max="11372" width="6.125" style="1267" hidden="1"/>
    <col min="11373" max="11373" width="3" style="1267" hidden="1"/>
    <col min="11374" max="11613" width="8.625" style="1267" hidden="1"/>
    <col min="11614" max="11619" width="14.875" style="1267" hidden="1"/>
    <col min="11620" max="11621" width="15.875" style="1267" hidden="1"/>
    <col min="11622" max="11627" width="16.125" style="1267" hidden="1"/>
    <col min="11628" max="11628" width="6.125" style="1267" hidden="1"/>
    <col min="11629" max="11629" width="3" style="1267" hidden="1"/>
    <col min="11630" max="11869" width="8.625" style="1267" hidden="1"/>
    <col min="11870" max="11875" width="14.875" style="1267" hidden="1"/>
    <col min="11876" max="11877" width="15.875" style="1267" hidden="1"/>
    <col min="11878" max="11883" width="16.125" style="1267" hidden="1"/>
    <col min="11884" max="11884" width="6.125" style="1267" hidden="1"/>
    <col min="11885" max="11885" width="3" style="1267" hidden="1"/>
    <col min="11886" max="12125" width="8.625" style="1267" hidden="1"/>
    <col min="12126" max="12131" width="14.875" style="1267" hidden="1"/>
    <col min="12132" max="12133" width="15.875" style="1267" hidden="1"/>
    <col min="12134" max="12139" width="16.125" style="1267" hidden="1"/>
    <col min="12140" max="12140" width="6.125" style="1267" hidden="1"/>
    <col min="12141" max="12141" width="3" style="1267" hidden="1"/>
    <col min="12142" max="12381" width="8.625" style="1267" hidden="1"/>
    <col min="12382" max="12387" width="14.875" style="1267" hidden="1"/>
    <col min="12388" max="12389" width="15.875" style="1267" hidden="1"/>
    <col min="12390" max="12395" width="16.125" style="1267" hidden="1"/>
    <col min="12396" max="12396" width="6.125" style="1267" hidden="1"/>
    <col min="12397" max="12397" width="3" style="1267" hidden="1"/>
    <col min="12398" max="12637" width="8.625" style="1267" hidden="1"/>
    <col min="12638" max="12643" width="14.875" style="1267" hidden="1"/>
    <col min="12644" max="12645" width="15.875" style="1267" hidden="1"/>
    <col min="12646" max="12651" width="16.125" style="1267" hidden="1"/>
    <col min="12652" max="12652" width="6.125" style="1267" hidden="1"/>
    <col min="12653" max="12653" width="3" style="1267" hidden="1"/>
    <col min="12654" max="12893" width="8.625" style="1267" hidden="1"/>
    <col min="12894" max="12899" width="14.875" style="1267" hidden="1"/>
    <col min="12900" max="12901" width="15.875" style="1267" hidden="1"/>
    <col min="12902" max="12907" width="16.125" style="1267" hidden="1"/>
    <col min="12908" max="12908" width="6.125" style="1267" hidden="1"/>
    <col min="12909" max="12909" width="3" style="1267" hidden="1"/>
    <col min="12910" max="13149" width="8.625" style="1267" hidden="1"/>
    <col min="13150" max="13155" width="14.875" style="1267" hidden="1"/>
    <col min="13156" max="13157" width="15.875" style="1267" hidden="1"/>
    <col min="13158" max="13163" width="16.125" style="1267" hidden="1"/>
    <col min="13164" max="13164" width="6.125" style="1267" hidden="1"/>
    <col min="13165" max="13165" width="3" style="1267" hidden="1"/>
    <col min="13166" max="13405" width="8.625" style="1267" hidden="1"/>
    <col min="13406" max="13411" width="14.875" style="1267" hidden="1"/>
    <col min="13412" max="13413" width="15.875" style="1267" hidden="1"/>
    <col min="13414" max="13419" width="16.125" style="1267" hidden="1"/>
    <col min="13420" max="13420" width="6.125" style="1267" hidden="1"/>
    <col min="13421" max="13421" width="3" style="1267" hidden="1"/>
    <col min="13422" max="13661" width="8.625" style="1267" hidden="1"/>
    <col min="13662" max="13667" width="14.875" style="1267" hidden="1"/>
    <col min="13668" max="13669" width="15.875" style="1267" hidden="1"/>
    <col min="13670" max="13675" width="16.125" style="1267" hidden="1"/>
    <col min="13676" max="13676" width="6.125" style="1267" hidden="1"/>
    <col min="13677" max="13677" width="3" style="1267" hidden="1"/>
    <col min="13678" max="13917" width="8.625" style="1267" hidden="1"/>
    <col min="13918" max="13923" width="14.875" style="1267" hidden="1"/>
    <col min="13924" max="13925" width="15.875" style="1267" hidden="1"/>
    <col min="13926" max="13931" width="16.125" style="1267" hidden="1"/>
    <col min="13932" max="13932" width="6.125" style="1267" hidden="1"/>
    <col min="13933" max="13933" width="3" style="1267" hidden="1"/>
    <col min="13934" max="14173" width="8.625" style="1267" hidden="1"/>
    <col min="14174" max="14179" width="14.875" style="1267" hidden="1"/>
    <col min="14180" max="14181" width="15.875" style="1267" hidden="1"/>
    <col min="14182" max="14187" width="16.125" style="1267" hidden="1"/>
    <col min="14188" max="14188" width="6.125" style="1267" hidden="1"/>
    <col min="14189" max="14189" width="3" style="1267" hidden="1"/>
    <col min="14190" max="14429" width="8.625" style="1267" hidden="1"/>
    <col min="14430" max="14435" width="14.875" style="1267" hidden="1"/>
    <col min="14436" max="14437" width="15.875" style="1267" hidden="1"/>
    <col min="14438" max="14443" width="16.125" style="1267" hidden="1"/>
    <col min="14444" max="14444" width="6.125" style="1267" hidden="1"/>
    <col min="14445" max="14445" width="3" style="1267" hidden="1"/>
    <col min="14446" max="14685" width="8.625" style="1267" hidden="1"/>
    <col min="14686" max="14691" width="14.875" style="1267" hidden="1"/>
    <col min="14692" max="14693" width="15.875" style="1267" hidden="1"/>
    <col min="14694" max="14699" width="16.125" style="1267" hidden="1"/>
    <col min="14700" max="14700" width="6.125" style="1267" hidden="1"/>
    <col min="14701" max="14701" width="3" style="1267" hidden="1"/>
    <col min="14702" max="14941" width="8.625" style="1267" hidden="1"/>
    <col min="14942" max="14947" width="14.875" style="1267" hidden="1"/>
    <col min="14948" max="14949" width="15.875" style="1267" hidden="1"/>
    <col min="14950" max="14955" width="16.125" style="1267" hidden="1"/>
    <col min="14956" max="14956" width="6.125" style="1267" hidden="1"/>
    <col min="14957" max="14957" width="3" style="1267" hidden="1"/>
    <col min="14958" max="15197" width="8.625" style="1267" hidden="1"/>
    <col min="15198" max="15203" width="14.875" style="1267" hidden="1"/>
    <col min="15204" max="15205" width="15.875" style="1267" hidden="1"/>
    <col min="15206" max="15211" width="16.125" style="1267" hidden="1"/>
    <col min="15212" max="15212" width="6.125" style="1267" hidden="1"/>
    <col min="15213" max="15213" width="3" style="1267" hidden="1"/>
    <col min="15214" max="15453" width="8.625" style="1267" hidden="1"/>
    <col min="15454" max="15459" width="14.875" style="1267" hidden="1"/>
    <col min="15460" max="15461" width="15.875" style="1267" hidden="1"/>
    <col min="15462" max="15467" width="16.125" style="1267" hidden="1"/>
    <col min="15468" max="15468" width="6.125" style="1267" hidden="1"/>
    <col min="15469" max="15469" width="3" style="1267" hidden="1"/>
    <col min="15470" max="15709" width="8.625" style="1267" hidden="1"/>
    <col min="15710" max="15715" width="14.875" style="1267" hidden="1"/>
    <col min="15716" max="15717" width="15.875" style="1267" hidden="1"/>
    <col min="15718" max="15723" width="16.125" style="1267" hidden="1"/>
    <col min="15724" max="15724" width="6.125" style="1267" hidden="1"/>
    <col min="15725" max="15725" width="3" style="1267" hidden="1"/>
    <col min="15726" max="15965" width="8.625" style="1267" hidden="1"/>
    <col min="15966" max="15971" width="14.875" style="1267" hidden="1"/>
    <col min="15972" max="15973" width="15.875" style="1267" hidden="1"/>
    <col min="15974" max="15979" width="16.125" style="1267" hidden="1"/>
    <col min="15980" max="15980" width="6.125" style="1267" hidden="1"/>
    <col min="15981" max="15981" width="3" style="1267" hidden="1"/>
    <col min="15982" max="16221" width="8.625" style="1267" hidden="1"/>
    <col min="16222" max="16227" width="14.875" style="1267" hidden="1"/>
    <col min="16228" max="16229" width="15.875" style="1267" hidden="1"/>
    <col min="16230" max="16235" width="16.125" style="1267" hidden="1"/>
    <col min="16236" max="16236" width="6.125" style="1267" hidden="1"/>
    <col min="16237" max="16237" width="3" style="1267" hidden="1"/>
    <col min="16238" max="16384" width="8.625" style="1267" hidden="1"/>
  </cols>
  <sheetData>
    <row r="1" spans="1:143" ht="42.75" customHeight="1">
      <c r="A1" s="1327"/>
      <c r="B1" s="1326"/>
      <c r="DD1" s="1267"/>
      <c r="DE1" s="1267"/>
    </row>
    <row r="2" spans="1:143" ht="25.5" customHeight="1">
      <c r="A2" s="1325"/>
      <c r="C2" s="1325"/>
      <c r="O2" s="1325"/>
      <c r="P2" s="1325"/>
      <c r="Q2" s="1325"/>
      <c r="R2" s="1325"/>
      <c r="S2" s="1325"/>
      <c r="T2" s="1325"/>
      <c r="U2" s="1325"/>
      <c r="V2" s="1325"/>
      <c r="W2" s="1325"/>
      <c r="X2" s="1325"/>
      <c r="Y2" s="1325"/>
      <c r="Z2" s="1325"/>
      <c r="AA2" s="1325"/>
      <c r="AB2" s="1325"/>
      <c r="AC2" s="1325"/>
      <c r="AD2" s="1325"/>
      <c r="AE2" s="1325"/>
      <c r="AF2" s="1325"/>
      <c r="AG2" s="1325"/>
      <c r="AH2" s="1325"/>
      <c r="AI2" s="1325"/>
      <c r="AU2" s="1325"/>
      <c r="BG2" s="1325"/>
      <c r="BS2" s="1325"/>
      <c r="CE2" s="1325"/>
      <c r="CQ2" s="1325"/>
      <c r="DD2" s="1267"/>
      <c r="DE2" s="1267"/>
    </row>
    <row r="3" spans="1:143" ht="25.5" customHeight="1">
      <c r="A3" s="1325"/>
      <c r="C3" s="1325"/>
      <c r="O3" s="1325"/>
      <c r="P3" s="1325"/>
      <c r="Q3" s="1325"/>
      <c r="R3" s="1325"/>
      <c r="S3" s="1325"/>
      <c r="T3" s="1325"/>
      <c r="U3" s="1325"/>
      <c r="V3" s="1325"/>
      <c r="W3" s="1325"/>
      <c r="X3" s="1325"/>
      <c r="Y3" s="1325"/>
      <c r="Z3" s="1325"/>
      <c r="AA3" s="1325"/>
      <c r="AB3" s="1325"/>
      <c r="AC3" s="1325"/>
      <c r="AD3" s="1325"/>
      <c r="AE3" s="1325"/>
      <c r="AF3" s="1325"/>
      <c r="AG3" s="1325"/>
      <c r="AH3" s="1325"/>
      <c r="AI3" s="1325"/>
      <c r="AU3" s="1325"/>
      <c r="BG3" s="1325"/>
      <c r="BS3" s="1325"/>
      <c r="CE3" s="1325"/>
      <c r="CQ3" s="1325"/>
      <c r="DD3" s="1267"/>
      <c r="DE3" s="1267"/>
    </row>
    <row r="4" spans="1:143" s="290" customFormat="1" ht="13.5">
      <c r="A4" s="1325"/>
      <c r="B4" s="1325"/>
      <c r="C4" s="1325"/>
      <c r="D4" s="1325"/>
      <c r="E4" s="1325"/>
      <c r="F4" s="1325"/>
      <c r="G4" s="1325"/>
      <c r="H4" s="1325"/>
      <c r="I4" s="1325"/>
      <c r="J4" s="1325"/>
      <c r="K4" s="1325"/>
      <c r="L4" s="1325"/>
      <c r="M4" s="1325"/>
      <c r="N4" s="1325"/>
      <c r="O4" s="1325"/>
      <c r="P4" s="1325"/>
      <c r="Q4" s="1325"/>
      <c r="R4" s="1325"/>
      <c r="S4" s="1325"/>
      <c r="T4" s="1325"/>
      <c r="U4" s="1325"/>
      <c r="V4" s="1325"/>
      <c r="W4" s="1325"/>
      <c r="X4" s="1325"/>
      <c r="Y4" s="1325"/>
      <c r="Z4" s="1325"/>
      <c r="AA4" s="1325"/>
      <c r="AB4" s="1325"/>
      <c r="AC4" s="1325"/>
      <c r="AD4" s="1325"/>
      <c r="AE4" s="1325"/>
      <c r="AF4" s="1325"/>
      <c r="AG4" s="1325"/>
      <c r="AH4" s="1325"/>
      <c r="AI4" s="1325"/>
      <c r="AJ4" s="1325"/>
      <c r="AK4" s="1325"/>
      <c r="AL4" s="1325"/>
      <c r="AM4" s="1325"/>
      <c r="AN4" s="1325"/>
      <c r="AO4" s="1325"/>
      <c r="AP4" s="1325"/>
      <c r="AQ4" s="1325"/>
      <c r="AR4" s="1325"/>
      <c r="AS4" s="1325"/>
      <c r="AT4" s="1325"/>
      <c r="AU4" s="1325"/>
      <c r="AV4" s="1325"/>
      <c r="AW4" s="1325"/>
      <c r="AX4" s="1325"/>
      <c r="AY4" s="1325"/>
      <c r="AZ4" s="1325"/>
      <c r="BA4" s="1325"/>
      <c r="BB4" s="1325"/>
      <c r="BC4" s="1325"/>
      <c r="BD4" s="1325"/>
      <c r="BE4" s="1325"/>
      <c r="BF4" s="1325"/>
      <c r="BG4" s="1325"/>
      <c r="BH4" s="1325"/>
      <c r="BI4" s="1325"/>
      <c r="BJ4" s="1325"/>
      <c r="BK4" s="1325"/>
      <c r="BL4" s="1325"/>
      <c r="BM4" s="1325"/>
      <c r="BN4" s="1325"/>
      <c r="BO4" s="1325"/>
      <c r="BP4" s="1325"/>
      <c r="BQ4" s="1325"/>
      <c r="BR4" s="1325"/>
      <c r="BS4" s="1325"/>
      <c r="BT4" s="1325"/>
      <c r="BU4" s="1325"/>
      <c r="BV4" s="1325"/>
      <c r="BW4" s="1325"/>
      <c r="BX4" s="1325"/>
      <c r="BY4" s="1325"/>
      <c r="BZ4" s="1325"/>
      <c r="CA4" s="1325"/>
      <c r="CB4" s="1325"/>
      <c r="CC4" s="1325"/>
      <c r="CD4" s="1325"/>
      <c r="CE4" s="1325"/>
      <c r="CF4" s="1325"/>
      <c r="CG4" s="1325"/>
      <c r="CH4" s="1325"/>
      <c r="CI4" s="1325"/>
      <c r="CJ4" s="1325"/>
      <c r="CK4" s="1325"/>
      <c r="CL4" s="1325"/>
      <c r="CM4" s="1325"/>
      <c r="CN4" s="1325"/>
      <c r="CO4" s="1325"/>
      <c r="CP4" s="1325"/>
      <c r="CQ4" s="1325"/>
      <c r="CR4" s="1325"/>
      <c r="CS4" s="1325"/>
      <c r="CT4" s="1325"/>
      <c r="CU4" s="1325"/>
      <c r="CV4" s="1325"/>
      <c r="CW4" s="1325"/>
      <c r="CX4" s="1325"/>
      <c r="CY4" s="1325"/>
      <c r="CZ4" s="1325"/>
      <c r="DA4" s="1325"/>
      <c r="DB4" s="1325"/>
      <c r="DC4" s="1325"/>
      <c r="DD4" s="1325"/>
      <c r="DE4" s="1325"/>
      <c r="DF4" s="291"/>
      <c r="DG4" s="291"/>
      <c r="DH4" s="291"/>
      <c r="DI4" s="291"/>
      <c r="DJ4" s="291"/>
      <c r="DK4" s="291"/>
      <c r="DL4" s="291"/>
      <c r="DM4" s="291"/>
      <c r="DN4" s="291"/>
      <c r="DO4" s="291"/>
      <c r="DP4" s="291"/>
      <c r="DQ4" s="291"/>
      <c r="DR4" s="291"/>
      <c r="DS4" s="291"/>
      <c r="DT4" s="291"/>
      <c r="DU4" s="291"/>
      <c r="DV4" s="291"/>
      <c r="DW4" s="291"/>
    </row>
    <row r="5" spans="1:143" s="290" customFormat="1" ht="13.5">
      <c r="A5" s="1325"/>
      <c r="B5" s="1325"/>
      <c r="C5" s="1325"/>
      <c r="D5" s="1325"/>
      <c r="E5" s="1325"/>
      <c r="F5" s="1325"/>
      <c r="G5" s="1325"/>
      <c r="H5" s="1325"/>
      <c r="I5" s="1325"/>
      <c r="J5" s="1325"/>
      <c r="K5" s="1325"/>
      <c r="L5" s="1325"/>
      <c r="M5" s="1325"/>
      <c r="N5" s="1325"/>
      <c r="O5" s="1325"/>
      <c r="P5" s="1325"/>
      <c r="Q5" s="1325"/>
      <c r="R5" s="1325"/>
      <c r="S5" s="1325"/>
      <c r="T5" s="1325"/>
      <c r="U5" s="1325"/>
      <c r="V5" s="1325"/>
      <c r="W5" s="1325"/>
      <c r="X5" s="1325"/>
      <c r="Y5" s="1325"/>
      <c r="Z5" s="1325"/>
      <c r="AA5" s="1325"/>
      <c r="AB5" s="1325"/>
      <c r="AC5" s="1325"/>
      <c r="AD5" s="1325"/>
      <c r="AE5" s="1325"/>
      <c r="AF5" s="1325"/>
      <c r="AG5" s="1325"/>
      <c r="AH5" s="1325"/>
      <c r="AI5" s="1325"/>
      <c r="AJ5" s="1325"/>
      <c r="AK5" s="1325"/>
      <c r="AL5" s="1325"/>
      <c r="AM5" s="1325"/>
      <c r="AN5" s="1325"/>
      <c r="AO5" s="1325"/>
      <c r="AP5" s="1325"/>
      <c r="AQ5" s="1325"/>
      <c r="AR5" s="1325"/>
      <c r="AS5" s="1325"/>
      <c r="AT5" s="1325"/>
      <c r="AU5" s="1325"/>
      <c r="AV5" s="1325"/>
      <c r="AW5" s="1325"/>
      <c r="AX5" s="1325"/>
      <c r="AY5" s="1325"/>
      <c r="AZ5" s="1325"/>
      <c r="BA5" s="1325"/>
      <c r="BB5" s="1325"/>
      <c r="BC5" s="1325"/>
      <c r="BD5" s="1325"/>
      <c r="BE5" s="1325"/>
      <c r="BF5" s="1325"/>
      <c r="BG5" s="1325"/>
      <c r="BH5" s="1325"/>
      <c r="BI5" s="1325"/>
      <c r="BJ5" s="1325"/>
      <c r="BK5" s="1325"/>
      <c r="BL5" s="1325"/>
      <c r="BM5" s="1325"/>
      <c r="BN5" s="1325"/>
      <c r="BO5" s="1325"/>
      <c r="BP5" s="1325"/>
      <c r="BQ5" s="1325"/>
      <c r="BR5" s="1325"/>
      <c r="BS5" s="1325"/>
      <c r="BT5" s="1325"/>
      <c r="BU5" s="1325"/>
      <c r="BV5" s="1325"/>
      <c r="BW5" s="1325"/>
      <c r="BX5" s="1325"/>
      <c r="BY5" s="1325"/>
      <c r="BZ5" s="1325"/>
      <c r="CA5" s="1325"/>
      <c r="CB5" s="1325"/>
      <c r="CC5" s="1325"/>
      <c r="CD5" s="1325"/>
      <c r="CE5" s="1325"/>
      <c r="CF5" s="1325"/>
      <c r="CG5" s="1325"/>
      <c r="CH5" s="1325"/>
      <c r="CI5" s="1325"/>
      <c r="CJ5" s="1325"/>
      <c r="CK5" s="1325"/>
      <c r="CL5" s="1325"/>
      <c r="CM5" s="1325"/>
      <c r="CN5" s="1325"/>
      <c r="CO5" s="1325"/>
      <c r="CP5" s="1325"/>
      <c r="CQ5" s="1325"/>
      <c r="CR5" s="1325"/>
      <c r="CS5" s="1325"/>
      <c r="CT5" s="1325"/>
      <c r="CU5" s="1325"/>
      <c r="CV5" s="1325"/>
      <c r="CW5" s="1325"/>
      <c r="CX5" s="1325"/>
      <c r="CY5" s="1325"/>
      <c r="CZ5" s="1325"/>
      <c r="DA5" s="1325"/>
      <c r="DB5" s="1325"/>
      <c r="DC5" s="1325"/>
      <c r="DD5" s="1325"/>
      <c r="DE5" s="1325"/>
      <c r="DF5" s="291"/>
      <c r="DG5" s="291"/>
      <c r="DH5" s="291"/>
      <c r="DI5" s="291"/>
      <c r="DJ5" s="291"/>
      <c r="DK5" s="291"/>
      <c r="DL5" s="291"/>
      <c r="DM5" s="291"/>
      <c r="DN5" s="291"/>
      <c r="DO5" s="291"/>
      <c r="DP5" s="291"/>
      <c r="DQ5" s="291"/>
      <c r="DR5" s="291"/>
      <c r="DS5" s="291"/>
      <c r="DT5" s="291"/>
      <c r="DU5" s="291"/>
      <c r="DV5" s="291"/>
      <c r="DW5" s="291"/>
    </row>
    <row r="6" spans="1:143" s="290" customFormat="1" ht="13.5">
      <c r="A6" s="1325"/>
      <c r="B6" s="1325"/>
      <c r="C6" s="1325"/>
      <c r="D6" s="1325"/>
      <c r="E6" s="1325"/>
      <c r="F6" s="1325"/>
      <c r="G6" s="1325"/>
      <c r="H6" s="1325"/>
      <c r="I6" s="1325"/>
      <c r="J6" s="1325"/>
      <c r="K6" s="1325"/>
      <c r="L6" s="1325"/>
      <c r="M6" s="1325"/>
      <c r="N6" s="1325"/>
      <c r="O6" s="1325"/>
      <c r="P6" s="1325"/>
      <c r="Q6" s="1325"/>
      <c r="R6" s="1325"/>
      <c r="S6" s="1325"/>
      <c r="T6" s="1325"/>
      <c r="U6" s="1325"/>
      <c r="V6" s="1325"/>
      <c r="W6" s="1325"/>
      <c r="X6" s="1325"/>
      <c r="Y6" s="1325"/>
      <c r="Z6" s="1325"/>
      <c r="AA6" s="1325"/>
      <c r="AB6" s="1325"/>
      <c r="AC6" s="1325"/>
      <c r="AD6" s="1325"/>
      <c r="AE6" s="1325"/>
      <c r="AF6" s="1325"/>
      <c r="AG6" s="1325"/>
      <c r="AH6" s="1325"/>
      <c r="AI6" s="1325"/>
      <c r="AJ6" s="1325"/>
      <c r="AK6" s="1325"/>
      <c r="AL6" s="1325"/>
      <c r="AM6" s="1325"/>
      <c r="AN6" s="1325"/>
      <c r="AO6" s="1325"/>
      <c r="AP6" s="1325"/>
      <c r="AQ6" s="1325"/>
      <c r="AR6" s="1325"/>
      <c r="AS6" s="1325"/>
      <c r="AT6" s="1325"/>
      <c r="AU6" s="1325"/>
      <c r="AV6" s="1325"/>
      <c r="AW6" s="1325"/>
      <c r="AX6" s="1325"/>
      <c r="AY6" s="1325"/>
      <c r="AZ6" s="1325"/>
      <c r="BA6" s="1325"/>
      <c r="BB6" s="1325"/>
      <c r="BC6" s="1325"/>
      <c r="BD6" s="1325"/>
      <c r="BE6" s="1325"/>
      <c r="BF6" s="1325"/>
      <c r="BG6" s="1325"/>
      <c r="BH6" s="1325"/>
      <c r="BI6" s="1325"/>
      <c r="BJ6" s="1325"/>
      <c r="BK6" s="1325"/>
      <c r="BL6" s="1325"/>
      <c r="BM6" s="1325"/>
      <c r="BN6" s="1325"/>
      <c r="BO6" s="1325"/>
      <c r="BP6" s="1325"/>
      <c r="BQ6" s="1325"/>
      <c r="BR6" s="1325"/>
      <c r="BS6" s="1325"/>
      <c r="BT6" s="1325"/>
      <c r="BU6" s="1325"/>
      <c r="BV6" s="1325"/>
      <c r="BW6" s="1325"/>
      <c r="BX6" s="1325"/>
      <c r="BY6" s="1325"/>
      <c r="BZ6" s="1325"/>
      <c r="CA6" s="1325"/>
      <c r="CB6" s="1325"/>
      <c r="CC6" s="1325"/>
      <c r="CD6" s="1325"/>
      <c r="CE6" s="1325"/>
      <c r="CF6" s="1325"/>
      <c r="CG6" s="1325"/>
      <c r="CH6" s="1325"/>
      <c r="CI6" s="1325"/>
      <c r="CJ6" s="1325"/>
      <c r="CK6" s="1325"/>
      <c r="CL6" s="1325"/>
      <c r="CM6" s="1325"/>
      <c r="CN6" s="1325"/>
      <c r="CO6" s="1325"/>
      <c r="CP6" s="1325"/>
      <c r="CQ6" s="1325"/>
      <c r="CR6" s="1325"/>
      <c r="CS6" s="1325"/>
      <c r="CT6" s="1325"/>
      <c r="CU6" s="1325"/>
      <c r="CV6" s="1325"/>
      <c r="CW6" s="1325"/>
      <c r="CX6" s="1325"/>
      <c r="CY6" s="1325"/>
      <c r="CZ6" s="1325"/>
      <c r="DA6" s="1325"/>
      <c r="DB6" s="1325"/>
      <c r="DC6" s="1325"/>
      <c r="DD6" s="1325"/>
      <c r="DE6" s="1325"/>
      <c r="DF6" s="291"/>
      <c r="DG6" s="291"/>
      <c r="DH6" s="291"/>
      <c r="DI6" s="291"/>
      <c r="DJ6" s="291"/>
      <c r="DK6" s="291"/>
      <c r="DL6" s="291"/>
      <c r="DM6" s="291"/>
      <c r="DN6" s="291"/>
      <c r="DO6" s="291"/>
      <c r="DP6" s="291"/>
      <c r="DQ6" s="291"/>
      <c r="DR6" s="291"/>
      <c r="DS6" s="291"/>
      <c r="DT6" s="291"/>
      <c r="DU6" s="291"/>
      <c r="DV6" s="291"/>
      <c r="DW6" s="291"/>
    </row>
    <row r="7" spans="1:143" s="290" customFormat="1" ht="13.5">
      <c r="A7" s="1325"/>
      <c r="B7" s="1325"/>
      <c r="C7" s="1325"/>
      <c r="D7" s="1325"/>
      <c r="E7" s="1325"/>
      <c r="F7" s="1325"/>
      <c r="G7" s="1325"/>
      <c r="H7" s="1325"/>
      <c r="I7" s="1325"/>
      <c r="J7" s="1325"/>
      <c r="K7" s="1325"/>
      <c r="L7" s="1325"/>
      <c r="M7" s="1325"/>
      <c r="N7" s="1325"/>
      <c r="O7" s="1325"/>
      <c r="P7" s="1325"/>
      <c r="Q7" s="1325"/>
      <c r="R7" s="1325"/>
      <c r="S7" s="1325"/>
      <c r="T7" s="1325"/>
      <c r="U7" s="1325"/>
      <c r="V7" s="1325"/>
      <c r="W7" s="1325"/>
      <c r="X7" s="1325"/>
      <c r="Y7" s="1325"/>
      <c r="Z7" s="1325"/>
      <c r="AA7" s="1325"/>
      <c r="AB7" s="1325"/>
      <c r="AC7" s="1325"/>
      <c r="AD7" s="1325"/>
      <c r="AE7" s="1325"/>
      <c r="AF7" s="1325"/>
      <c r="AG7" s="1325"/>
      <c r="AH7" s="1325"/>
      <c r="AI7" s="1325"/>
      <c r="AJ7" s="1325"/>
      <c r="AK7" s="1325"/>
      <c r="AL7" s="1325"/>
      <c r="AM7" s="1325"/>
      <c r="AN7" s="1325"/>
      <c r="AO7" s="1325"/>
      <c r="AP7" s="1325"/>
      <c r="AQ7" s="1325"/>
      <c r="AR7" s="1325"/>
      <c r="AS7" s="1325"/>
      <c r="AT7" s="1325"/>
      <c r="AU7" s="1325"/>
      <c r="AV7" s="1325"/>
      <c r="AW7" s="1325"/>
      <c r="AX7" s="1325"/>
      <c r="AY7" s="1325"/>
      <c r="AZ7" s="1325"/>
      <c r="BA7" s="1325"/>
      <c r="BB7" s="1325"/>
      <c r="BC7" s="1325"/>
      <c r="BD7" s="1325"/>
      <c r="BE7" s="1325"/>
      <c r="BF7" s="1325"/>
      <c r="BG7" s="1325"/>
      <c r="BH7" s="1325"/>
      <c r="BI7" s="1325"/>
      <c r="BJ7" s="1325"/>
      <c r="BK7" s="1325"/>
      <c r="BL7" s="1325"/>
      <c r="BM7" s="1325"/>
      <c r="BN7" s="1325"/>
      <c r="BO7" s="1325"/>
      <c r="BP7" s="1325"/>
      <c r="BQ7" s="1325"/>
      <c r="BR7" s="1325"/>
      <c r="BS7" s="1325"/>
      <c r="BT7" s="1325"/>
      <c r="BU7" s="1325"/>
      <c r="BV7" s="1325"/>
      <c r="BW7" s="1325"/>
      <c r="BX7" s="1325"/>
      <c r="BY7" s="1325"/>
      <c r="BZ7" s="1325"/>
      <c r="CA7" s="1325"/>
      <c r="CB7" s="1325"/>
      <c r="CC7" s="1325"/>
      <c r="CD7" s="1325"/>
      <c r="CE7" s="1325"/>
      <c r="CF7" s="1325"/>
      <c r="CG7" s="1325"/>
      <c r="CH7" s="1325"/>
      <c r="CI7" s="1325"/>
      <c r="CJ7" s="1325"/>
      <c r="CK7" s="1325"/>
      <c r="CL7" s="1325"/>
      <c r="CM7" s="1325"/>
      <c r="CN7" s="1325"/>
      <c r="CO7" s="1325"/>
      <c r="CP7" s="1325"/>
      <c r="CQ7" s="1325"/>
      <c r="CR7" s="1325"/>
      <c r="CS7" s="1325"/>
      <c r="CT7" s="1325"/>
      <c r="CU7" s="1325"/>
      <c r="CV7" s="1325"/>
      <c r="CW7" s="1325"/>
      <c r="CX7" s="1325"/>
      <c r="CY7" s="1325"/>
      <c r="CZ7" s="1325"/>
      <c r="DA7" s="1325"/>
      <c r="DB7" s="1325"/>
      <c r="DC7" s="1325"/>
      <c r="DD7" s="1325"/>
      <c r="DE7" s="1325"/>
      <c r="DF7" s="291"/>
      <c r="DG7" s="291"/>
      <c r="DH7" s="291"/>
      <c r="DI7" s="291"/>
      <c r="DJ7" s="291"/>
      <c r="DK7" s="291"/>
      <c r="DL7" s="291"/>
      <c r="DM7" s="291"/>
      <c r="DN7" s="291"/>
      <c r="DO7" s="291"/>
      <c r="DP7" s="291"/>
      <c r="DQ7" s="291"/>
      <c r="DR7" s="291"/>
      <c r="DS7" s="291"/>
      <c r="DT7" s="291"/>
      <c r="DU7" s="291"/>
      <c r="DV7" s="291"/>
      <c r="DW7" s="291"/>
    </row>
    <row r="8" spans="1:143" s="290" customFormat="1" ht="13.5">
      <c r="A8" s="1325"/>
      <c r="B8" s="1325"/>
      <c r="C8" s="1325"/>
      <c r="D8" s="1325"/>
      <c r="E8" s="1325"/>
      <c r="F8" s="1325"/>
      <c r="G8" s="1325"/>
      <c r="H8" s="1325"/>
      <c r="I8" s="1325"/>
      <c r="J8" s="1325"/>
      <c r="K8" s="1325"/>
      <c r="L8" s="1325"/>
      <c r="M8" s="1325"/>
      <c r="N8" s="1325"/>
      <c r="O8" s="1325"/>
      <c r="P8" s="1325"/>
      <c r="Q8" s="1325"/>
      <c r="R8" s="1325"/>
      <c r="S8" s="1325"/>
      <c r="T8" s="1325"/>
      <c r="U8" s="1325"/>
      <c r="V8" s="1325"/>
      <c r="W8" s="1325"/>
      <c r="X8" s="1325"/>
      <c r="Y8" s="1325"/>
      <c r="Z8" s="1325"/>
      <c r="AA8" s="1325"/>
      <c r="AB8" s="1325"/>
      <c r="AC8" s="1325"/>
      <c r="AD8" s="1325"/>
      <c r="AE8" s="1325"/>
      <c r="AF8" s="1325"/>
      <c r="AG8" s="1325"/>
      <c r="AH8" s="1325"/>
      <c r="AI8" s="1325"/>
      <c r="AJ8" s="1325"/>
      <c r="AK8" s="1325"/>
      <c r="AL8" s="1325"/>
      <c r="AM8" s="1325"/>
      <c r="AN8" s="1325"/>
      <c r="AO8" s="1325"/>
      <c r="AP8" s="1325"/>
      <c r="AQ8" s="1325"/>
      <c r="AR8" s="1325"/>
      <c r="AS8" s="1325"/>
      <c r="AT8" s="1325"/>
      <c r="AU8" s="1325"/>
      <c r="AV8" s="1325"/>
      <c r="AW8" s="1325"/>
      <c r="AX8" s="1325"/>
      <c r="AY8" s="1325"/>
      <c r="AZ8" s="1325"/>
      <c r="BA8" s="1325"/>
      <c r="BB8" s="1325"/>
      <c r="BC8" s="1325"/>
      <c r="BD8" s="1325"/>
      <c r="BE8" s="1325"/>
      <c r="BF8" s="1325"/>
      <c r="BG8" s="1325"/>
      <c r="BH8" s="1325"/>
      <c r="BI8" s="1325"/>
      <c r="BJ8" s="1325"/>
      <c r="BK8" s="1325"/>
      <c r="BL8" s="1325"/>
      <c r="BM8" s="1325"/>
      <c r="BN8" s="1325"/>
      <c r="BO8" s="1325"/>
      <c r="BP8" s="1325"/>
      <c r="BQ8" s="1325"/>
      <c r="BR8" s="1325"/>
      <c r="BS8" s="1325"/>
      <c r="BT8" s="1325"/>
      <c r="BU8" s="1325"/>
      <c r="BV8" s="1325"/>
      <c r="BW8" s="1325"/>
      <c r="BX8" s="1325"/>
      <c r="BY8" s="1325"/>
      <c r="BZ8" s="1325"/>
      <c r="CA8" s="1325"/>
      <c r="CB8" s="1325"/>
      <c r="CC8" s="1325"/>
      <c r="CD8" s="1325"/>
      <c r="CE8" s="1325"/>
      <c r="CF8" s="1325"/>
      <c r="CG8" s="1325"/>
      <c r="CH8" s="1325"/>
      <c r="CI8" s="1325"/>
      <c r="CJ8" s="1325"/>
      <c r="CK8" s="1325"/>
      <c r="CL8" s="1325"/>
      <c r="CM8" s="1325"/>
      <c r="CN8" s="1325"/>
      <c r="CO8" s="1325"/>
      <c r="CP8" s="1325"/>
      <c r="CQ8" s="1325"/>
      <c r="CR8" s="1325"/>
      <c r="CS8" s="1325"/>
      <c r="CT8" s="1325"/>
      <c r="CU8" s="1325"/>
      <c r="CV8" s="1325"/>
      <c r="CW8" s="1325"/>
      <c r="CX8" s="1325"/>
      <c r="CY8" s="1325"/>
      <c r="CZ8" s="1325"/>
      <c r="DA8" s="1325"/>
      <c r="DB8" s="1325"/>
      <c r="DC8" s="1325"/>
      <c r="DD8" s="1325"/>
      <c r="DE8" s="1325"/>
      <c r="DF8" s="291"/>
      <c r="DG8" s="291"/>
      <c r="DH8" s="291"/>
      <c r="DI8" s="291"/>
      <c r="DJ8" s="291"/>
      <c r="DK8" s="291"/>
      <c r="DL8" s="291"/>
      <c r="DM8" s="291"/>
      <c r="DN8" s="291"/>
      <c r="DO8" s="291"/>
      <c r="DP8" s="291"/>
      <c r="DQ8" s="291"/>
      <c r="DR8" s="291"/>
      <c r="DS8" s="291"/>
      <c r="DT8" s="291"/>
      <c r="DU8" s="291"/>
      <c r="DV8" s="291"/>
      <c r="DW8" s="291"/>
    </row>
    <row r="9" spans="1:143" s="290" customFormat="1" ht="13.5">
      <c r="A9" s="1325"/>
      <c r="B9" s="1325"/>
      <c r="C9" s="1325"/>
      <c r="D9" s="1325"/>
      <c r="E9" s="1325"/>
      <c r="F9" s="1325"/>
      <c r="G9" s="1325"/>
      <c r="H9" s="1325"/>
      <c r="I9" s="1325"/>
      <c r="J9" s="1325"/>
      <c r="K9" s="1325"/>
      <c r="L9" s="1325"/>
      <c r="M9" s="1325"/>
      <c r="N9" s="1325"/>
      <c r="O9" s="1325"/>
      <c r="P9" s="1325"/>
      <c r="Q9" s="1325"/>
      <c r="R9" s="1325"/>
      <c r="S9" s="1325"/>
      <c r="T9" s="1325"/>
      <c r="U9" s="1325"/>
      <c r="V9" s="1325"/>
      <c r="W9" s="1325"/>
      <c r="X9" s="1325"/>
      <c r="Y9" s="1325"/>
      <c r="Z9" s="1325"/>
      <c r="AA9" s="1325"/>
      <c r="AB9" s="1325"/>
      <c r="AC9" s="1325"/>
      <c r="AD9" s="1325"/>
      <c r="AE9" s="1325"/>
      <c r="AF9" s="1325"/>
      <c r="AG9" s="1325"/>
      <c r="AH9" s="1325"/>
      <c r="AI9" s="1325"/>
      <c r="AJ9" s="1325"/>
      <c r="AK9" s="1325"/>
      <c r="AL9" s="1325"/>
      <c r="AM9" s="1325"/>
      <c r="AN9" s="1325"/>
      <c r="AO9" s="1325"/>
      <c r="AP9" s="1325"/>
      <c r="AQ9" s="1325"/>
      <c r="AR9" s="1325"/>
      <c r="AS9" s="1325"/>
      <c r="AT9" s="1325"/>
      <c r="AU9" s="1325"/>
      <c r="AV9" s="1325"/>
      <c r="AW9" s="1325"/>
      <c r="AX9" s="1325"/>
      <c r="AY9" s="1325"/>
      <c r="AZ9" s="1325"/>
      <c r="BA9" s="1325"/>
      <c r="BB9" s="1325"/>
      <c r="BC9" s="1325"/>
      <c r="BD9" s="1325"/>
      <c r="BE9" s="1325"/>
      <c r="BF9" s="1325"/>
      <c r="BG9" s="1325"/>
      <c r="BH9" s="1325"/>
      <c r="BI9" s="1325"/>
      <c r="BJ9" s="1325"/>
      <c r="BK9" s="1325"/>
      <c r="BL9" s="1325"/>
      <c r="BM9" s="1325"/>
      <c r="BN9" s="1325"/>
      <c r="BO9" s="1325"/>
      <c r="BP9" s="1325"/>
      <c r="BQ9" s="1325"/>
      <c r="BR9" s="1325"/>
      <c r="BS9" s="1325"/>
      <c r="BT9" s="1325"/>
      <c r="BU9" s="1325"/>
      <c r="BV9" s="1325"/>
      <c r="BW9" s="1325"/>
      <c r="BX9" s="1325"/>
      <c r="BY9" s="1325"/>
      <c r="BZ9" s="1325"/>
      <c r="CA9" s="1325"/>
      <c r="CB9" s="1325"/>
      <c r="CC9" s="1325"/>
      <c r="CD9" s="1325"/>
      <c r="CE9" s="1325"/>
      <c r="CF9" s="1325"/>
      <c r="CG9" s="1325"/>
      <c r="CH9" s="1325"/>
      <c r="CI9" s="1325"/>
      <c r="CJ9" s="1325"/>
      <c r="CK9" s="1325"/>
      <c r="CL9" s="1325"/>
      <c r="CM9" s="1325"/>
      <c r="CN9" s="1325"/>
      <c r="CO9" s="1325"/>
      <c r="CP9" s="1325"/>
      <c r="CQ9" s="1325"/>
      <c r="CR9" s="1325"/>
      <c r="CS9" s="1325"/>
      <c r="CT9" s="1325"/>
      <c r="CU9" s="1325"/>
      <c r="CV9" s="1325"/>
      <c r="CW9" s="1325"/>
      <c r="CX9" s="1325"/>
      <c r="CY9" s="1325"/>
      <c r="CZ9" s="1325"/>
      <c r="DA9" s="1325"/>
      <c r="DB9" s="1325"/>
      <c r="DC9" s="1325"/>
      <c r="DD9" s="1325"/>
      <c r="DE9" s="1325"/>
      <c r="DF9" s="291"/>
      <c r="DG9" s="291"/>
      <c r="DH9" s="291"/>
      <c r="DI9" s="291"/>
      <c r="DJ9" s="291"/>
      <c r="DK9" s="291"/>
      <c r="DL9" s="291"/>
      <c r="DM9" s="291"/>
      <c r="DN9" s="291"/>
      <c r="DO9" s="291"/>
      <c r="DP9" s="291"/>
      <c r="DQ9" s="291"/>
      <c r="DR9" s="291"/>
      <c r="DS9" s="291"/>
      <c r="DT9" s="291"/>
      <c r="DU9" s="291"/>
      <c r="DV9" s="291"/>
      <c r="DW9" s="291"/>
    </row>
    <row r="10" spans="1:143" s="290" customFormat="1" ht="13.5">
      <c r="A10" s="1325"/>
      <c r="B10" s="1325"/>
      <c r="C10" s="1325"/>
      <c r="D10" s="1325"/>
      <c r="E10" s="1325"/>
      <c r="F10" s="1325"/>
      <c r="G10" s="1325"/>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325"/>
      <c r="AK10" s="1325"/>
      <c r="AL10" s="1325"/>
      <c r="AM10" s="1325"/>
      <c r="AN10" s="1325"/>
      <c r="AO10" s="1325"/>
      <c r="AP10" s="1325"/>
      <c r="AQ10" s="1325"/>
      <c r="AR10" s="1325"/>
      <c r="AS10" s="1325"/>
      <c r="AT10" s="1325"/>
      <c r="AU10" s="1325"/>
      <c r="AV10" s="1325"/>
      <c r="AW10" s="1325"/>
      <c r="AX10" s="1325"/>
      <c r="AY10" s="1325"/>
      <c r="AZ10" s="1325"/>
      <c r="BA10" s="1325"/>
      <c r="BB10" s="1325"/>
      <c r="BC10" s="1325"/>
      <c r="BD10" s="1325"/>
      <c r="BE10" s="1325"/>
      <c r="BF10" s="1325"/>
      <c r="BG10" s="1325"/>
      <c r="BH10" s="1325"/>
      <c r="BI10" s="1325"/>
      <c r="BJ10" s="1325"/>
      <c r="BK10" s="1325"/>
      <c r="BL10" s="1325"/>
      <c r="BM10" s="1325"/>
      <c r="BN10" s="1325"/>
      <c r="BO10" s="1325"/>
      <c r="BP10" s="1325"/>
      <c r="BQ10" s="1325"/>
      <c r="BR10" s="1325"/>
      <c r="BS10" s="1325"/>
      <c r="BT10" s="1325"/>
      <c r="BU10" s="1325"/>
      <c r="BV10" s="1325"/>
      <c r="BW10" s="1325"/>
      <c r="BX10" s="1325"/>
      <c r="BY10" s="1325"/>
      <c r="BZ10" s="1325"/>
      <c r="CA10" s="1325"/>
      <c r="CB10" s="1325"/>
      <c r="CC10" s="1325"/>
      <c r="CD10" s="1325"/>
      <c r="CE10" s="1325"/>
      <c r="CF10" s="1325"/>
      <c r="CG10" s="1325"/>
      <c r="CH10" s="1325"/>
      <c r="CI10" s="1325"/>
      <c r="CJ10" s="1325"/>
      <c r="CK10" s="1325"/>
      <c r="CL10" s="1325"/>
      <c r="CM10" s="1325"/>
      <c r="CN10" s="1325"/>
      <c r="CO10" s="1325"/>
      <c r="CP10" s="1325"/>
      <c r="CQ10" s="1325"/>
      <c r="CR10" s="1325"/>
      <c r="CS10" s="1325"/>
      <c r="CT10" s="1325"/>
      <c r="CU10" s="1325"/>
      <c r="CV10" s="1325"/>
      <c r="CW10" s="1325"/>
      <c r="CX10" s="1325"/>
      <c r="CY10" s="1325"/>
      <c r="CZ10" s="1325"/>
      <c r="DA10" s="1325"/>
      <c r="DB10" s="1325"/>
      <c r="DC10" s="1325"/>
      <c r="DD10" s="1325"/>
      <c r="DE10" s="1325"/>
      <c r="DF10" s="291"/>
      <c r="DG10" s="291"/>
      <c r="DH10" s="291"/>
      <c r="DI10" s="291"/>
      <c r="DJ10" s="291"/>
      <c r="DK10" s="291"/>
      <c r="DL10" s="291"/>
      <c r="DM10" s="291"/>
      <c r="DN10" s="291"/>
      <c r="DO10" s="291"/>
      <c r="DP10" s="291"/>
      <c r="DQ10" s="291"/>
      <c r="DR10" s="291"/>
      <c r="DS10" s="291"/>
      <c r="DT10" s="291"/>
      <c r="DU10" s="291"/>
      <c r="DV10" s="291"/>
      <c r="DW10" s="291"/>
      <c r="EM10" s="290" t="s">
        <v>653</v>
      </c>
    </row>
    <row r="11" spans="1:143" s="290" customFormat="1" ht="13.5">
      <c r="A11" s="1325"/>
      <c r="B11" s="1325"/>
      <c r="C11" s="1325"/>
      <c r="D11" s="1325"/>
      <c r="E11" s="1325"/>
      <c r="F11" s="1325"/>
      <c r="G11" s="1325"/>
      <c r="H11" s="1325"/>
      <c r="I11" s="1325"/>
      <c r="J11" s="1325"/>
      <c r="K11" s="1325"/>
      <c r="L11" s="1325"/>
      <c r="M11" s="1325"/>
      <c r="N11" s="1325"/>
      <c r="O11" s="1325"/>
      <c r="P11" s="1325"/>
      <c r="Q11" s="1325"/>
      <c r="R11" s="1325"/>
      <c r="S11" s="1325"/>
      <c r="T11" s="1325"/>
      <c r="U11" s="1325"/>
      <c r="V11" s="1325"/>
      <c r="W11" s="1325"/>
      <c r="X11" s="1325"/>
      <c r="Y11" s="1325"/>
      <c r="Z11" s="1325"/>
      <c r="AA11" s="1325"/>
      <c r="AB11" s="1325"/>
      <c r="AC11" s="1325"/>
      <c r="AD11" s="1325"/>
      <c r="AE11" s="1325"/>
      <c r="AF11" s="1325"/>
      <c r="AG11" s="1325"/>
      <c r="AH11" s="1325"/>
      <c r="AI11" s="1325"/>
      <c r="AJ11" s="1325"/>
      <c r="AK11" s="1325"/>
      <c r="AL11" s="1325"/>
      <c r="AM11" s="1325"/>
      <c r="AN11" s="1325"/>
      <c r="AO11" s="1325"/>
      <c r="AP11" s="1325"/>
      <c r="AQ11" s="1325"/>
      <c r="AR11" s="1325"/>
      <c r="AS11" s="1325"/>
      <c r="AT11" s="1325"/>
      <c r="AU11" s="1325"/>
      <c r="AV11" s="1325"/>
      <c r="AW11" s="1325"/>
      <c r="AX11" s="1325"/>
      <c r="AY11" s="1325"/>
      <c r="AZ11" s="1325"/>
      <c r="BA11" s="1325"/>
      <c r="BB11" s="1325"/>
      <c r="BC11" s="1325"/>
      <c r="BD11" s="1325"/>
      <c r="BE11" s="1325"/>
      <c r="BF11" s="1325"/>
      <c r="BG11" s="1325"/>
      <c r="BH11" s="1325"/>
      <c r="BI11" s="1325"/>
      <c r="BJ11" s="1325"/>
      <c r="BK11" s="1325"/>
      <c r="BL11" s="1325"/>
      <c r="BM11" s="1325"/>
      <c r="BN11" s="1325"/>
      <c r="BO11" s="1325"/>
      <c r="BP11" s="1325"/>
      <c r="BQ11" s="1325"/>
      <c r="BR11" s="1325"/>
      <c r="BS11" s="1325"/>
      <c r="BT11" s="1325"/>
      <c r="BU11" s="1325"/>
      <c r="BV11" s="1325"/>
      <c r="BW11" s="1325"/>
      <c r="BX11" s="1325"/>
      <c r="BY11" s="1325"/>
      <c r="BZ11" s="1325"/>
      <c r="CA11" s="1325"/>
      <c r="CB11" s="1325"/>
      <c r="CC11" s="1325"/>
      <c r="CD11" s="1325"/>
      <c r="CE11" s="1325"/>
      <c r="CF11" s="1325"/>
      <c r="CG11" s="1325"/>
      <c r="CH11" s="1325"/>
      <c r="CI11" s="1325"/>
      <c r="CJ11" s="1325"/>
      <c r="CK11" s="1325"/>
      <c r="CL11" s="1325"/>
      <c r="CM11" s="1325"/>
      <c r="CN11" s="1325"/>
      <c r="CO11" s="1325"/>
      <c r="CP11" s="1325"/>
      <c r="CQ11" s="1325"/>
      <c r="CR11" s="1325"/>
      <c r="CS11" s="1325"/>
      <c r="CT11" s="1325"/>
      <c r="CU11" s="1325"/>
      <c r="CV11" s="1325"/>
      <c r="CW11" s="1325"/>
      <c r="CX11" s="1325"/>
      <c r="CY11" s="1325"/>
      <c r="CZ11" s="1325"/>
      <c r="DA11" s="1325"/>
      <c r="DB11" s="1325"/>
      <c r="DC11" s="1325"/>
      <c r="DD11" s="1325"/>
      <c r="DE11" s="1325"/>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c r="A12" s="1325"/>
      <c r="B12" s="1325"/>
      <c r="C12" s="1325"/>
      <c r="D12" s="1325"/>
      <c r="E12" s="1325"/>
      <c r="F12" s="1325"/>
      <c r="G12" s="1325"/>
      <c r="H12" s="1325"/>
      <c r="I12" s="1325"/>
      <c r="J12" s="1325"/>
      <c r="K12" s="1325"/>
      <c r="L12" s="1325"/>
      <c r="M12" s="1325"/>
      <c r="N12" s="1325"/>
      <c r="O12" s="1325"/>
      <c r="P12" s="1325"/>
      <c r="Q12" s="1325"/>
      <c r="R12" s="1325"/>
      <c r="S12" s="1325"/>
      <c r="T12" s="1325"/>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1325"/>
      <c r="BC12" s="1325"/>
      <c r="BD12" s="1325"/>
      <c r="BE12" s="1325"/>
      <c r="BF12" s="1325"/>
      <c r="BG12" s="1325"/>
      <c r="BH12" s="1325"/>
      <c r="BI12" s="1325"/>
      <c r="BJ12" s="1325"/>
      <c r="BK12" s="1325"/>
      <c r="BL12" s="1325"/>
      <c r="BM12" s="1325"/>
      <c r="BN12" s="1325"/>
      <c r="BO12" s="1325"/>
      <c r="BP12" s="1325"/>
      <c r="BQ12" s="1325"/>
      <c r="BR12" s="1325"/>
      <c r="BS12" s="1325"/>
      <c r="BT12" s="1325"/>
      <c r="BU12" s="1325"/>
      <c r="BV12" s="1325"/>
      <c r="BW12" s="1325"/>
      <c r="BX12" s="1325"/>
      <c r="BY12" s="1325"/>
      <c r="BZ12" s="1325"/>
      <c r="CA12" s="1325"/>
      <c r="CB12" s="1325"/>
      <c r="CC12" s="1325"/>
      <c r="CD12" s="1325"/>
      <c r="CE12" s="1325"/>
      <c r="CF12" s="1325"/>
      <c r="CG12" s="1325"/>
      <c r="CH12" s="1325"/>
      <c r="CI12" s="1325"/>
      <c r="CJ12" s="1325"/>
      <c r="CK12" s="1325"/>
      <c r="CL12" s="1325"/>
      <c r="CM12" s="1325"/>
      <c r="CN12" s="1325"/>
      <c r="CO12" s="1325"/>
      <c r="CP12" s="1325"/>
      <c r="CQ12" s="1325"/>
      <c r="CR12" s="1325"/>
      <c r="CS12" s="1325"/>
      <c r="CT12" s="1325"/>
      <c r="CU12" s="1325"/>
      <c r="CV12" s="1325"/>
      <c r="CW12" s="1325"/>
      <c r="CX12" s="1325"/>
      <c r="CY12" s="1325"/>
      <c r="CZ12" s="1325"/>
      <c r="DA12" s="1325"/>
      <c r="DB12" s="1325"/>
      <c r="DC12" s="1325"/>
      <c r="DD12" s="1325"/>
      <c r="DE12" s="1325"/>
      <c r="DF12" s="291"/>
      <c r="DG12" s="291"/>
      <c r="DH12" s="291"/>
      <c r="DI12" s="291"/>
      <c r="DJ12" s="291"/>
      <c r="DK12" s="291"/>
      <c r="DL12" s="291"/>
      <c r="DM12" s="291"/>
      <c r="DN12" s="291"/>
      <c r="DO12" s="291"/>
      <c r="DP12" s="291"/>
      <c r="DQ12" s="291"/>
      <c r="DR12" s="291"/>
      <c r="DS12" s="291"/>
      <c r="DT12" s="291"/>
      <c r="DU12" s="291"/>
      <c r="DV12" s="291"/>
      <c r="DW12" s="291"/>
      <c r="EM12" s="290" t="s">
        <v>653</v>
      </c>
    </row>
    <row r="13" spans="1:143" s="290" customFormat="1" ht="13.5">
      <c r="A13" s="1325"/>
      <c r="B13" s="1325"/>
      <c r="C13" s="1325"/>
      <c r="D13" s="1325"/>
      <c r="E13" s="1325"/>
      <c r="F13" s="1325"/>
      <c r="G13" s="1325"/>
      <c r="H13" s="1325"/>
      <c r="I13" s="1325"/>
      <c r="J13" s="1325"/>
      <c r="K13" s="1325"/>
      <c r="L13" s="1325"/>
      <c r="M13" s="1325"/>
      <c r="N13" s="1325"/>
      <c r="O13" s="1325"/>
      <c r="P13" s="1325"/>
      <c r="Q13" s="1325"/>
      <c r="R13" s="1325"/>
      <c r="S13" s="1325"/>
      <c r="T13" s="1325"/>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1325"/>
      <c r="BE13" s="1325"/>
      <c r="BF13" s="1325"/>
      <c r="BG13" s="1325"/>
      <c r="BH13" s="1325"/>
      <c r="BI13" s="1325"/>
      <c r="BJ13" s="1325"/>
      <c r="BK13" s="1325"/>
      <c r="BL13" s="1325"/>
      <c r="BM13" s="1325"/>
      <c r="BN13" s="1325"/>
      <c r="BO13" s="1325"/>
      <c r="BP13" s="1325"/>
      <c r="BQ13" s="1325"/>
      <c r="BR13" s="1325"/>
      <c r="BS13" s="1325"/>
      <c r="BT13" s="1325"/>
      <c r="BU13" s="1325"/>
      <c r="BV13" s="1325"/>
      <c r="BW13" s="1325"/>
      <c r="BX13" s="1325"/>
      <c r="BY13" s="1325"/>
      <c r="BZ13" s="1325"/>
      <c r="CA13" s="1325"/>
      <c r="CB13" s="1325"/>
      <c r="CC13" s="1325"/>
      <c r="CD13" s="1325"/>
      <c r="CE13" s="1325"/>
      <c r="CF13" s="1325"/>
      <c r="CG13" s="1325"/>
      <c r="CH13" s="1325"/>
      <c r="CI13" s="1325"/>
      <c r="CJ13" s="1325"/>
      <c r="CK13" s="1325"/>
      <c r="CL13" s="1325"/>
      <c r="CM13" s="1325"/>
      <c r="CN13" s="1325"/>
      <c r="CO13" s="1325"/>
      <c r="CP13" s="1325"/>
      <c r="CQ13" s="1325"/>
      <c r="CR13" s="1325"/>
      <c r="CS13" s="1325"/>
      <c r="CT13" s="1325"/>
      <c r="CU13" s="1325"/>
      <c r="CV13" s="1325"/>
      <c r="CW13" s="1325"/>
      <c r="CX13" s="1325"/>
      <c r="CY13" s="1325"/>
      <c r="CZ13" s="1325"/>
      <c r="DA13" s="1325"/>
      <c r="DB13" s="1325"/>
      <c r="DC13" s="1325"/>
      <c r="DD13" s="1325"/>
      <c r="DE13" s="1325"/>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c r="A14" s="1325"/>
      <c r="B14" s="1325"/>
      <c r="C14" s="1325"/>
      <c r="D14" s="1325"/>
      <c r="E14" s="1325"/>
      <c r="F14" s="1325"/>
      <c r="G14" s="1325"/>
      <c r="H14" s="1325"/>
      <c r="I14" s="1325"/>
      <c r="J14" s="1325"/>
      <c r="K14" s="1325"/>
      <c r="L14" s="1325"/>
      <c r="M14" s="1325"/>
      <c r="N14" s="1325"/>
      <c r="O14" s="1325"/>
      <c r="P14" s="1325"/>
      <c r="Q14" s="1325"/>
      <c r="R14" s="1325"/>
      <c r="S14" s="1325"/>
      <c r="T14" s="1325"/>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D14" s="1325"/>
      <c r="BE14" s="1325"/>
      <c r="BF14" s="1325"/>
      <c r="BG14" s="1325"/>
      <c r="BH14" s="1325"/>
      <c r="BI14" s="1325"/>
      <c r="BJ14" s="1325"/>
      <c r="BK14" s="1325"/>
      <c r="BL14" s="1325"/>
      <c r="BM14" s="1325"/>
      <c r="BN14" s="1325"/>
      <c r="BO14" s="1325"/>
      <c r="BP14" s="1325"/>
      <c r="BQ14" s="1325"/>
      <c r="BR14" s="1325"/>
      <c r="BS14" s="1325"/>
      <c r="BT14" s="1325"/>
      <c r="BU14" s="1325"/>
      <c r="BV14" s="1325"/>
      <c r="BW14" s="1325"/>
      <c r="BX14" s="1325"/>
      <c r="BY14" s="1325"/>
      <c r="BZ14" s="1325"/>
      <c r="CA14" s="1325"/>
      <c r="CB14" s="1325"/>
      <c r="CC14" s="1325"/>
      <c r="CD14" s="1325"/>
      <c r="CE14" s="1325"/>
      <c r="CF14" s="1325"/>
      <c r="CG14" s="1325"/>
      <c r="CH14" s="1325"/>
      <c r="CI14" s="1325"/>
      <c r="CJ14" s="1325"/>
      <c r="CK14" s="1325"/>
      <c r="CL14" s="1325"/>
      <c r="CM14" s="1325"/>
      <c r="CN14" s="1325"/>
      <c r="CO14" s="1325"/>
      <c r="CP14" s="1325"/>
      <c r="CQ14" s="1325"/>
      <c r="CR14" s="1325"/>
      <c r="CS14" s="1325"/>
      <c r="CT14" s="1325"/>
      <c r="CU14" s="1325"/>
      <c r="CV14" s="1325"/>
      <c r="CW14" s="1325"/>
      <c r="CX14" s="1325"/>
      <c r="CY14" s="1325"/>
      <c r="CZ14" s="1325"/>
      <c r="DA14" s="1325"/>
      <c r="DB14" s="1325"/>
      <c r="DC14" s="1325"/>
      <c r="DD14" s="1325"/>
      <c r="DE14" s="1325"/>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c r="A15" s="1267"/>
      <c r="B15" s="1325"/>
      <c r="C15" s="1325"/>
      <c r="D15" s="1325"/>
      <c r="E15" s="1325"/>
      <c r="F15" s="1325"/>
      <c r="G15" s="1325"/>
      <c r="H15" s="1325"/>
      <c r="I15" s="1325"/>
      <c r="J15" s="1325"/>
      <c r="K15" s="1325"/>
      <c r="L15" s="1325"/>
      <c r="M15" s="1325"/>
      <c r="N15" s="1325"/>
      <c r="O15" s="1325"/>
      <c r="P15" s="1325"/>
      <c r="Q15" s="1325"/>
      <c r="R15" s="1325"/>
      <c r="S15" s="1325"/>
      <c r="T15" s="1325"/>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D15" s="1325"/>
      <c r="BE15" s="1325"/>
      <c r="BF15" s="1325"/>
      <c r="BG15" s="1325"/>
      <c r="BH15" s="1325"/>
      <c r="BI15" s="1325"/>
      <c r="BJ15" s="1325"/>
      <c r="BK15" s="1325"/>
      <c r="BL15" s="1325"/>
      <c r="BM15" s="1325"/>
      <c r="BN15" s="1325"/>
      <c r="BO15" s="1325"/>
      <c r="BP15" s="1325"/>
      <c r="BQ15" s="1325"/>
      <c r="BR15" s="1325"/>
      <c r="BS15" s="1325"/>
      <c r="BT15" s="1325"/>
      <c r="BU15" s="1325"/>
      <c r="BV15" s="1325"/>
      <c r="BW15" s="1325"/>
      <c r="BX15" s="1325"/>
      <c r="BY15" s="1325"/>
      <c r="BZ15" s="1325"/>
      <c r="CA15" s="1325"/>
      <c r="CB15" s="1325"/>
      <c r="CC15" s="1325"/>
      <c r="CD15" s="1325"/>
      <c r="CE15" s="1325"/>
      <c r="CF15" s="1325"/>
      <c r="CG15" s="1325"/>
      <c r="CH15" s="1325"/>
      <c r="CI15" s="1325"/>
      <c r="CJ15" s="1325"/>
      <c r="CK15" s="1325"/>
      <c r="CL15" s="1325"/>
      <c r="CM15" s="1325"/>
      <c r="CN15" s="1325"/>
      <c r="CO15" s="1325"/>
      <c r="CP15" s="1325"/>
      <c r="CQ15" s="1325"/>
      <c r="CR15" s="1325"/>
      <c r="CS15" s="1325"/>
      <c r="CT15" s="1325"/>
      <c r="CU15" s="1325"/>
      <c r="CV15" s="1325"/>
      <c r="CW15" s="1325"/>
      <c r="CX15" s="1325"/>
      <c r="CY15" s="1325"/>
      <c r="CZ15" s="1325"/>
      <c r="DA15" s="1325"/>
      <c r="DB15" s="1325"/>
      <c r="DC15" s="1325"/>
      <c r="DD15" s="1325"/>
      <c r="DE15" s="1325"/>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c r="A16" s="1267"/>
      <c r="B16" s="1325"/>
      <c r="C16" s="1325"/>
      <c r="D16" s="1325"/>
      <c r="E16" s="1325"/>
      <c r="F16" s="1325"/>
      <c r="G16" s="1325"/>
      <c r="H16" s="1325"/>
      <c r="I16" s="1325"/>
      <c r="J16" s="1325"/>
      <c r="K16" s="1325"/>
      <c r="L16" s="1325"/>
      <c r="M16" s="1325"/>
      <c r="N16" s="1325"/>
      <c r="O16" s="1325"/>
      <c r="P16" s="1325"/>
      <c r="Q16" s="1325"/>
      <c r="R16" s="1325"/>
      <c r="S16" s="1325"/>
      <c r="T16" s="1325"/>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D16" s="1325"/>
      <c r="BE16" s="1325"/>
      <c r="BF16" s="1325"/>
      <c r="BG16" s="1325"/>
      <c r="BH16" s="1325"/>
      <c r="BI16" s="1325"/>
      <c r="BJ16" s="1325"/>
      <c r="BK16" s="1325"/>
      <c r="BL16" s="1325"/>
      <c r="BM16" s="1325"/>
      <c r="BN16" s="1325"/>
      <c r="BO16" s="1325"/>
      <c r="BP16" s="1325"/>
      <c r="BQ16" s="1325"/>
      <c r="BR16" s="1325"/>
      <c r="BS16" s="1325"/>
      <c r="BT16" s="1325"/>
      <c r="BU16" s="1325"/>
      <c r="BV16" s="1325"/>
      <c r="BW16" s="1325"/>
      <c r="BX16" s="1325"/>
      <c r="BY16" s="1325"/>
      <c r="BZ16" s="1325"/>
      <c r="CA16" s="1325"/>
      <c r="CB16" s="1325"/>
      <c r="CC16" s="1325"/>
      <c r="CD16" s="1325"/>
      <c r="CE16" s="1325"/>
      <c r="CF16" s="1325"/>
      <c r="CG16" s="1325"/>
      <c r="CH16" s="1325"/>
      <c r="CI16" s="1325"/>
      <c r="CJ16" s="1325"/>
      <c r="CK16" s="1325"/>
      <c r="CL16" s="1325"/>
      <c r="CM16" s="1325"/>
      <c r="CN16" s="1325"/>
      <c r="CO16" s="1325"/>
      <c r="CP16" s="1325"/>
      <c r="CQ16" s="1325"/>
      <c r="CR16" s="1325"/>
      <c r="CS16" s="1325"/>
      <c r="CT16" s="1325"/>
      <c r="CU16" s="1325"/>
      <c r="CV16" s="1325"/>
      <c r="CW16" s="1325"/>
      <c r="CX16" s="1325"/>
      <c r="CY16" s="1325"/>
      <c r="CZ16" s="1325"/>
      <c r="DA16" s="1325"/>
      <c r="DB16" s="1325"/>
      <c r="DC16" s="1325"/>
      <c r="DD16" s="1325"/>
      <c r="DE16" s="1325"/>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c r="A17" s="1267"/>
      <c r="B17" s="1325"/>
      <c r="C17" s="1325"/>
      <c r="D17" s="1325"/>
      <c r="E17" s="1325"/>
      <c r="F17" s="1325"/>
      <c r="G17" s="1325"/>
      <c r="H17" s="1325"/>
      <c r="I17" s="1325"/>
      <c r="J17" s="1325"/>
      <c r="K17" s="1325"/>
      <c r="L17" s="1325"/>
      <c r="M17" s="1325"/>
      <c r="N17" s="1325"/>
      <c r="O17" s="1325"/>
      <c r="P17" s="1325"/>
      <c r="Q17" s="1325"/>
      <c r="R17" s="1325"/>
      <c r="S17" s="1325"/>
      <c r="T17" s="1325"/>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D17" s="1325"/>
      <c r="BE17" s="1325"/>
      <c r="BF17" s="1325"/>
      <c r="BG17" s="1325"/>
      <c r="BH17" s="1325"/>
      <c r="BI17" s="1325"/>
      <c r="BJ17" s="1325"/>
      <c r="BK17" s="1325"/>
      <c r="BL17" s="1325"/>
      <c r="BM17" s="1325"/>
      <c r="BN17" s="1325"/>
      <c r="BO17" s="1325"/>
      <c r="BP17" s="1325"/>
      <c r="BQ17" s="1325"/>
      <c r="BR17" s="1325"/>
      <c r="BS17" s="1325"/>
      <c r="BT17" s="1325"/>
      <c r="BU17" s="1325"/>
      <c r="BV17" s="1325"/>
      <c r="BW17" s="1325"/>
      <c r="BX17" s="1325"/>
      <c r="BY17" s="1325"/>
      <c r="BZ17" s="1325"/>
      <c r="CA17" s="1325"/>
      <c r="CB17" s="1325"/>
      <c r="CC17" s="1325"/>
      <c r="CD17" s="1325"/>
      <c r="CE17" s="1325"/>
      <c r="CF17" s="1325"/>
      <c r="CG17" s="1325"/>
      <c r="CH17" s="1325"/>
      <c r="CI17" s="1325"/>
      <c r="CJ17" s="1325"/>
      <c r="CK17" s="1325"/>
      <c r="CL17" s="1325"/>
      <c r="CM17" s="1325"/>
      <c r="CN17" s="1325"/>
      <c r="CO17" s="1325"/>
      <c r="CP17" s="1325"/>
      <c r="CQ17" s="1325"/>
      <c r="CR17" s="1325"/>
      <c r="CS17" s="1325"/>
      <c r="CT17" s="1325"/>
      <c r="CU17" s="1325"/>
      <c r="CV17" s="1325"/>
      <c r="CW17" s="1325"/>
      <c r="CX17" s="1325"/>
      <c r="CY17" s="1325"/>
      <c r="CZ17" s="1325"/>
      <c r="DA17" s="1325"/>
      <c r="DB17" s="1325"/>
      <c r="DC17" s="1325"/>
      <c r="DD17" s="1325"/>
      <c r="DE17" s="1325"/>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c r="A18" s="1267"/>
      <c r="B18" s="1325"/>
      <c r="C18" s="1325"/>
      <c r="D18" s="1325"/>
      <c r="E18" s="1325"/>
      <c r="F18" s="1325"/>
      <c r="G18" s="1325"/>
      <c r="H18" s="1325"/>
      <c r="I18" s="1325"/>
      <c r="J18" s="1325"/>
      <c r="K18" s="1325"/>
      <c r="L18" s="1325"/>
      <c r="M18" s="1325"/>
      <c r="N18" s="1325"/>
      <c r="O18" s="1325"/>
      <c r="P18" s="1325"/>
      <c r="Q18" s="1325"/>
      <c r="R18" s="1325"/>
      <c r="S18" s="1325"/>
      <c r="T18" s="1325"/>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D18" s="1325"/>
      <c r="BE18" s="1325"/>
      <c r="BF18" s="1325"/>
      <c r="BG18" s="1325"/>
      <c r="BH18" s="1325"/>
      <c r="BI18" s="1325"/>
      <c r="BJ18" s="1325"/>
      <c r="BK18" s="1325"/>
      <c r="BL18" s="1325"/>
      <c r="BM18" s="1325"/>
      <c r="BN18" s="1325"/>
      <c r="BO18" s="1325"/>
      <c r="BP18" s="1325"/>
      <c r="BQ18" s="1325"/>
      <c r="BR18" s="1325"/>
      <c r="BS18" s="1325"/>
      <c r="BT18" s="1325"/>
      <c r="BU18" s="1325"/>
      <c r="BV18" s="1325"/>
      <c r="BW18" s="1325"/>
      <c r="BX18" s="1325"/>
      <c r="BY18" s="1325"/>
      <c r="BZ18" s="1325"/>
      <c r="CA18" s="1325"/>
      <c r="CB18" s="1325"/>
      <c r="CC18" s="1325"/>
      <c r="CD18" s="1325"/>
      <c r="CE18" s="1325"/>
      <c r="CF18" s="1325"/>
      <c r="CG18" s="1325"/>
      <c r="CH18" s="1325"/>
      <c r="CI18" s="1325"/>
      <c r="CJ18" s="1325"/>
      <c r="CK18" s="1325"/>
      <c r="CL18" s="1325"/>
      <c r="CM18" s="1325"/>
      <c r="CN18" s="1325"/>
      <c r="CO18" s="1325"/>
      <c r="CP18" s="1325"/>
      <c r="CQ18" s="1325"/>
      <c r="CR18" s="1325"/>
      <c r="CS18" s="1325"/>
      <c r="CT18" s="1325"/>
      <c r="CU18" s="1325"/>
      <c r="CV18" s="1325"/>
      <c r="CW18" s="1325"/>
      <c r="CX18" s="1325"/>
      <c r="CY18" s="1325"/>
      <c r="CZ18" s="1325"/>
      <c r="DA18" s="1325"/>
      <c r="DB18" s="1325"/>
      <c r="DC18" s="1325"/>
      <c r="DD18" s="1325"/>
      <c r="DE18" s="1325"/>
      <c r="DF18" s="291"/>
      <c r="DG18" s="291"/>
      <c r="DH18" s="291"/>
      <c r="DI18" s="291"/>
      <c r="DJ18" s="291"/>
      <c r="DK18" s="291"/>
      <c r="DL18" s="291"/>
      <c r="DM18" s="291"/>
      <c r="DN18" s="291"/>
      <c r="DO18" s="291"/>
      <c r="DP18" s="291"/>
      <c r="DQ18" s="291"/>
      <c r="DR18" s="291"/>
      <c r="DS18" s="291"/>
      <c r="DT18" s="291"/>
      <c r="DU18" s="291"/>
      <c r="DV18" s="291"/>
      <c r="DW18" s="291"/>
    </row>
    <row r="19" spans="1:351" ht="13.5">
      <c r="DD19" s="1267"/>
      <c r="DE19" s="1267"/>
    </row>
    <row r="20" spans="1:351" ht="13.5">
      <c r="DD20" s="1267"/>
      <c r="DE20" s="1267"/>
    </row>
    <row r="21" spans="1:351" ht="17.25">
      <c r="B21" s="1324"/>
      <c r="C21" s="1320"/>
      <c r="D21" s="1320"/>
      <c r="E21" s="1320"/>
      <c r="F21" s="1320"/>
      <c r="G21" s="1320"/>
      <c r="H21" s="1320"/>
      <c r="I21" s="1320"/>
      <c r="J21" s="1320"/>
      <c r="K21" s="1320"/>
      <c r="L21" s="1320"/>
      <c r="M21" s="1320"/>
      <c r="N21" s="1323"/>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0"/>
      <c r="AJ21" s="1320"/>
      <c r="AK21" s="1320"/>
      <c r="AL21" s="1320"/>
      <c r="AM21" s="1320"/>
      <c r="AN21" s="1320"/>
      <c r="AO21" s="1320"/>
      <c r="AP21" s="1320"/>
      <c r="AQ21" s="1320"/>
      <c r="AR21" s="1320"/>
      <c r="AS21" s="1320"/>
      <c r="AT21" s="1323"/>
      <c r="AU21" s="1320"/>
      <c r="AV21" s="1320"/>
      <c r="AW21" s="1320"/>
      <c r="AX21" s="1320"/>
      <c r="AY21" s="1320"/>
      <c r="AZ21" s="1320"/>
      <c r="BA21" s="1320"/>
      <c r="BB21" s="1320"/>
      <c r="BC21" s="1320"/>
      <c r="BD21" s="1320"/>
      <c r="BE21" s="1320"/>
      <c r="BF21" s="1323"/>
      <c r="BG21" s="1320"/>
      <c r="BH21" s="1320"/>
      <c r="BI21" s="1320"/>
      <c r="BJ21" s="1320"/>
      <c r="BK21" s="1320"/>
      <c r="BL21" s="1320"/>
      <c r="BM21" s="1320"/>
      <c r="BN21" s="1320"/>
      <c r="BO21" s="1320"/>
      <c r="BP21" s="1320"/>
      <c r="BQ21" s="1320"/>
      <c r="BR21" s="1323"/>
      <c r="BS21" s="1320"/>
      <c r="BT21" s="1320"/>
      <c r="BU21" s="1320"/>
      <c r="BV21" s="1320"/>
      <c r="BW21" s="1320"/>
      <c r="BX21" s="1320"/>
      <c r="BY21" s="1320"/>
      <c r="BZ21" s="1320"/>
      <c r="CA21" s="1320"/>
      <c r="CB21" s="1320"/>
      <c r="CC21" s="1320"/>
      <c r="CD21" s="1323"/>
      <c r="CE21" s="1320"/>
      <c r="CF21" s="1320"/>
      <c r="CG21" s="1320"/>
      <c r="CH21" s="1320"/>
      <c r="CI21" s="1320"/>
      <c r="CJ21" s="1320"/>
      <c r="CK21" s="1320"/>
      <c r="CL21" s="1320"/>
      <c r="CM21" s="1320"/>
      <c r="CN21" s="1320"/>
      <c r="CO21" s="1320"/>
      <c r="CP21" s="1323"/>
      <c r="CQ21" s="1320"/>
      <c r="CR21" s="1320"/>
      <c r="CS21" s="1320"/>
      <c r="CT21" s="1320"/>
      <c r="CU21" s="1320"/>
      <c r="CV21" s="1320"/>
      <c r="CW21" s="1320"/>
      <c r="CX21" s="1320"/>
      <c r="CY21" s="1320"/>
      <c r="CZ21" s="1320"/>
      <c r="DA21" s="1320"/>
      <c r="DB21" s="1323"/>
      <c r="DC21" s="1320"/>
      <c r="DD21" s="1319"/>
      <c r="DE21" s="1267"/>
      <c r="MM21" s="1322"/>
    </row>
    <row r="22" spans="1:351" ht="17.25">
      <c r="B22" s="1268"/>
      <c r="MM22" s="1322"/>
    </row>
    <row r="23" spans="1:351" ht="13.5">
      <c r="B23" s="1268"/>
    </row>
    <row r="24" spans="1:351" ht="13.5">
      <c r="B24" s="1268"/>
    </row>
    <row r="25" spans="1:351" ht="13.5">
      <c r="B25" s="1268"/>
    </row>
    <row r="26" spans="1:351" ht="13.5">
      <c r="B26" s="1268"/>
    </row>
    <row r="27" spans="1:351" ht="13.5">
      <c r="B27" s="1268"/>
    </row>
    <row r="28" spans="1:351" ht="13.5">
      <c r="B28" s="1268"/>
    </row>
    <row r="29" spans="1:351" ht="13.5">
      <c r="B29" s="1268"/>
    </row>
    <row r="30" spans="1:351" ht="13.5">
      <c r="B30" s="1268"/>
    </row>
    <row r="31" spans="1:351" ht="13.5">
      <c r="B31" s="1268"/>
    </row>
    <row r="32" spans="1:351" ht="13.5">
      <c r="B32" s="1268"/>
    </row>
    <row r="33" spans="2:109" ht="13.5">
      <c r="B33" s="1268"/>
    </row>
    <row r="34" spans="2:109" ht="13.5">
      <c r="B34" s="1268"/>
    </row>
    <row r="35" spans="2:109" ht="13.5">
      <c r="B35" s="1268"/>
    </row>
    <row r="36" spans="2:109" ht="13.5">
      <c r="B36" s="1268"/>
    </row>
    <row r="37" spans="2:109" ht="13.5">
      <c r="B37" s="1268"/>
    </row>
    <row r="38" spans="2:109" ht="13.5">
      <c r="B38" s="1268"/>
    </row>
    <row r="39" spans="2:109" ht="13.5">
      <c r="B39" s="1273"/>
      <c r="C39" s="1272"/>
      <c r="D39" s="1272"/>
      <c r="E39" s="1272"/>
      <c r="F39" s="1272"/>
      <c r="G39" s="1272"/>
      <c r="H39" s="1272"/>
      <c r="I39" s="1272"/>
      <c r="J39" s="1272"/>
      <c r="K39" s="1272"/>
      <c r="L39" s="1272"/>
      <c r="M39" s="1272"/>
      <c r="N39" s="1272"/>
      <c r="O39" s="1272"/>
      <c r="P39" s="1272"/>
      <c r="Q39" s="1272"/>
      <c r="R39" s="1272"/>
      <c r="S39" s="1272"/>
      <c r="T39" s="1272"/>
      <c r="U39" s="1272"/>
      <c r="V39" s="1272"/>
      <c r="W39" s="1272"/>
      <c r="X39" s="1272"/>
      <c r="Y39" s="1272"/>
      <c r="Z39" s="1272"/>
      <c r="AA39" s="1272"/>
      <c r="AB39" s="1272"/>
      <c r="AC39" s="1272"/>
      <c r="AD39" s="1272"/>
      <c r="AE39" s="1272"/>
      <c r="AF39" s="1272"/>
      <c r="AG39" s="1272"/>
      <c r="AH39" s="1272"/>
      <c r="AI39" s="1272"/>
      <c r="AJ39" s="1272"/>
      <c r="AK39" s="1272"/>
      <c r="AL39" s="1272"/>
      <c r="AM39" s="1272"/>
      <c r="AN39" s="1272"/>
      <c r="AO39" s="1272"/>
      <c r="AP39" s="1272"/>
      <c r="AQ39" s="1272"/>
      <c r="AR39" s="1272"/>
      <c r="AS39" s="1272"/>
      <c r="AT39" s="1272"/>
      <c r="AU39" s="1272"/>
      <c r="AV39" s="1272"/>
      <c r="AW39" s="1272"/>
      <c r="AX39" s="1272"/>
      <c r="AY39" s="1272"/>
      <c r="AZ39" s="1272"/>
      <c r="BA39" s="1272"/>
      <c r="BB39" s="1272"/>
      <c r="BC39" s="1272"/>
      <c r="BD39" s="1272"/>
      <c r="BE39" s="1272"/>
      <c r="BF39" s="1272"/>
      <c r="BG39" s="1272"/>
      <c r="BH39" s="1272"/>
      <c r="BI39" s="1272"/>
      <c r="BJ39" s="1272"/>
      <c r="BK39" s="1272"/>
      <c r="BL39" s="1272"/>
      <c r="BM39" s="1272"/>
      <c r="BN39" s="1272"/>
      <c r="BO39" s="1272"/>
      <c r="BP39" s="1272"/>
      <c r="BQ39" s="1272"/>
      <c r="BR39" s="1272"/>
      <c r="BS39" s="1272"/>
      <c r="BT39" s="1272"/>
      <c r="BU39" s="1272"/>
      <c r="BV39" s="1272"/>
      <c r="BW39" s="1272"/>
      <c r="BX39" s="1272"/>
      <c r="BY39" s="1272"/>
      <c r="BZ39" s="1272"/>
      <c r="CA39" s="1272"/>
      <c r="CB39" s="1272"/>
      <c r="CC39" s="1272"/>
      <c r="CD39" s="1272"/>
      <c r="CE39" s="1272"/>
      <c r="CF39" s="1272"/>
      <c r="CG39" s="1272"/>
      <c r="CH39" s="1272"/>
      <c r="CI39" s="1272"/>
      <c r="CJ39" s="1272"/>
      <c r="CK39" s="1272"/>
      <c r="CL39" s="1272"/>
      <c r="CM39" s="1272"/>
      <c r="CN39" s="1272"/>
      <c r="CO39" s="1272"/>
      <c r="CP39" s="1272"/>
      <c r="CQ39" s="1272"/>
      <c r="CR39" s="1272"/>
      <c r="CS39" s="1272"/>
      <c r="CT39" s="1272"/>
      <c r="CU39" s="1272"/>
      <c r="CV39" s="1272"/>
      <c r="CW39" s="1272"/>
      <c r="CX39" s="1272"/>
      <c r="CY39" s="1272"/>
      <c r="CZ39" s="1272"/>
      <c r="DA39" s="1272"/>
      <c r="DB39" s="1272"/>
      <c r="DC39" s="1272"/>
      <c r="DD39" s="1271"/>
    </row>
    <row r="40" spans="2:109" ht="13.5">
      <c r="B40" s="1309"/>
      <c r="DD40" s="1309"/>
      <c r="DE40" s="1267"/>
    </row>
    <row r="41" spans="2:109" ht="17.25">
      <c r="B41" s="1321" t="s">
        <v>652</v>
      </c>
      <c r="C41" s="1320"/>
      <c r="D41" s="1320"/>
      <c r="E41" s="1320"/>
      <c r="F41" s="1320"/>
      <c r="G41" s="1320"/>
      <c r="H41" s="1320"/>
      <c r="I41" s="1320"/>
      <c r="J41" s="1320"/>
      <c r="K41" s="1320"/>
      <c r="L41" s="1320"/>
      <c r="M41" s="1320"/>
      <c r="N41" s="1320"/>
      <c r="O41" s="1320"/>
      <c r="P41" s="1320"/>
      <c r="Q41" s="1320"/>
      <c r="R41" s="1320"/>
      <c r="S41" s="1320"/>
      <c r="T41" s="1320"/>
      <c r="U41" s="1320"/>
      <c r="V41" s="1320"/>
      <c r="W41" s="1320"/>
      <c r="X41" s="1320"/>
      <c r="Y41" s="1320"/>
      <c r="Z41" s="1320"/>
      <c r="AA41" s="1320"/>
      <c r="AB41" s="1320"/>
      <c r="AC41" s="1320"/>
      <c r="AD41" s="1320"/>
      <c r="AE41" s="1320"/>
      <c r="AF41" s="1320"/>
      <c r="AG41" s="1320"/>
      <c r="AH41" s="1320"/>
      <c r="AI41" s="1320"/>
      <c r="AJ41" s="1320"/>
      <c r="AK41" s="1320"/>
      <c r="AL41" s="1320"/>
      <c r="AM41" s="1320"/>
      <c r="AN41" s="1320"/>
      <c r="AO41" s="1320"/>
      <c r="AP41" s="1320"/>
      <c r="AQ41" s="1320"/>
      <c r="AR41" s="1320"/>
      <c r="AS41" s="1320"/>
      <c r="AT41" s="1320"/>
      <c r="AU41" s="1320"/>
      <c r="AV41" s="1320"/>
      <c r="AW41" s="1320"/>
      <c r="AX41" s="1320"/>
      <c r="AY41" s="1320"/>
      <c r="AZ41" s="1320"/>
      <c r="BA41" s="1320"/>
      <c r="BB41" s="1320"/>
      <c r="BC41" s="1320"/>
      <c r="BD41" s="1320"/>
      <c r="BE41" s="1320"/>
      <c r="BF41" s="1320"/>
      <c r="BG41" s="1320"/>
      <c r="BH41" s="1320"/>
      <c r="BI41" s="1320"/>
      <c r="BJ41" s="1320"/>
      <c r="BK41" s="1320"/>
      <c r="BL41" s="1320"/>
      <c r="BM41" s="1320"/>
      <c r="BN41" s="1320"/>
      <c r="BO41" s="1320"/>
      <c r="BP41" s="1320"/>
      <c r="BQ41" s="1320"/>
      <c r="BR41" s="1320"/>
      <c r="BS41" s="1320"/>
      <c r="BT41" s="1320"/>
      <c r="BU41" s="1320"/>
      <c r="BV41" s="1320"/>
      <c r="BW41" s="1320"/>
      <c r="BX41" s="1320"/>
      <c r="BY41" s="1320"/>
      <c r="BZ41" s="1320"/>
      <c r="CA41" s="1320"/>
      <c r="CB41" s="1320"/>
      <c r="CC41" s="1320"/>
      <c r="CD41" s="1320"/>
      <c r="CE41" s="1320"/>
      <c r="CF41" s="1320"/>
      <c r="CG41" s="1320"/>
      <c r="CH41" s="1320"/>
      <c r="CI41" s="1320"/>
      <c r="CJ41" s="1320"/>
      <c r="CK41" s="1320"/>
      <c r="CL41" s="1320"/>
      <c r="CM41" s="1320"/>
      <c r="CN41" s="1320"/>
      <c r="CO41" s="1320"/>
      <c r="CP41" s="1320"/>
      <c r="CQ41" s="1320"/>
      <c r="CR41" s="1320"/>
      <c r="CS41" s="1320"/>
      <c r="CT41" s="1320"/>
      <c r="CU41" s="1320"/>
      <c r="CV41" s="1320"/>
      <c r="CW41" s="1320"/>
      <c r="CX41" s="1320"/>
      <c r="CY41" s="1320"/>
      <c r="CZ41" s="1320"/>
      <c r="DA41" s="1320"/>
      <c r="DB41" s="1320"/>
      <c r="DC41" s="1320"/>
      <c r="DD41" s="1319"/>
    </row>
    <row r="42" spans="2:109" ht="13.5">
      <c r="B42" s="1268"/>
      <c r="G42" s="1305"/>
      <c r="I42" s="1304"/>
      <c r="J42" s="1304"/>
      <c r="K42" s="1304"/>
      <c r="AM42" s="1305"/>
      <c r="AN42" s="1305" t="s">
        <v>648</v>
      </c>
      <c r="AP42" s="1304"/>
      <c r="AQ42" s="1304"/>
      <c r="AR42" s="1304"/>
      <c r="AY42" s="1305"/>
      <c r="BA42" s="1304"/>
      <c r="BB42" s="1304"/>
      <c r="BC42" s="1304"/>
      <c r="BK42" s="1305"/>
      <c r="BM42" s="1304"/>
      <c r="BN42" s="1304"/>
      <c r="BO42" s="1304"/>
      <c r="BW42" s="1305"/>
      <c r="BY42" s="1304"/>
      <c r="BZ42" s="1304"/>
      <c r="CA42" s="1304"/>
      <c r="CI42" s="1305"/>
      <c r="CK42" s="1304"/>
      <c r="CL42" s="1304"/>
      <c r="CM42" s="1304"/>
      <c r="CU42" s="1305"/>
      <c r="CW42" s="1304"/>
      <c r="CX42" s="1304"/>
      <c r="CY42" s="1304"/>
    </row>
    <row r="43" spans="2:109" ht="13.5" customHeight="1">
      <c r="B43" s="1268"/>
      <c r="AN43" s="1303" t="s">
        <v>651</v>
      </c>
      <c r="AO43" s="1302"/>
      <c r="AP43" s="1302"/>
      <c r="AQ43" s="1302"/>
      <c r="AR43" s="1302"/>
      <c r="AS43" s="1302"/>
      <c r="AT43" s="1302"/>
      <c r="AU43" s="1302"/>
      <c r="AV43" s="1302"/>
      <c r="AW43" s="1302"/>
      <c r="AX43" s="1302"/>
      <c r="AY43" s="1302"/>
      <c r="AZ43" s="1302"/>
      <c r="BA43" s="1302"/>
      <c r="BB43" s="1302"/>
      <c r="BC43" s="1302"/>
      <c r="BD43" s="1302"/>
      <c r="BE43" s="1302"/>
      <c r="BF43" s="1302"/>
      <c r="BG43" s="1302"/>
      <c r="BH43" s="1302"/>
      <c r="BI43" s="1302"/>
      <c r="BJ43" s="1302"/>
      <c r="BK43" s="1302"/>
      <c r="BL43" s="1302"/>
      <c r="BM43" s="1302"/>
      <c r="BN43" s="1302"/>
      <c r="BO43" s="1302"/>
      <c r="BP43" s="1302"/>
      <c r="BQ43" s="1302"/>
      <c r="BR43" s="1302"/>
      <c r="BS43" s="1302"/>
      <c r="BT43" s="1302"/>
      <c r="BU43" s="1302"/>
      <c r="BV43" s="1302"/>
      <c r="BW43" s="1302"/>
      <c r="BX43" s="1302"/>
      <c r="BY43" s="1302"/>
      <c r="BZ43" s="1302"/>
      <c r="CA43" s="1302"/>
      <c r="CB43" s="1302"/>
      <c r="CC43" s="1302"/>
      <c r="CD43" s="1302"/>
      <c r="CE43" s="1302"/>
      <c r="CF43" s="1302"/>
      <c r="CG43" s="1302"/>
      <c r="CH43" s="1302"/>
      <c r="CI43" s="1302"/>
      <c r="CJ43" s="1302"/>
      <c r="CK43" s="1302"/>
      <c r="CL43" s="1302"/>
      <c r="CM43" s="1302"/>
      <c r="CN43" s="1302"/>
      <c r="CO43" s="1302"/>
      <c r="CP43" s="1302"/>
      <c r="CQ43" s="1302"/>
      <c r="CR43" s="1302"/>
      <c r="CS43" s="1302"/>
      <c r="CT43" s="1302"/>
      <c r="CU43" s="1302"/>
      <c r="CV43" s="1302"/>
      <c r="CW43" s="1302"/>
      <c r="CX43" s="1302"/>
      <c r="CY43" s="1302"/>
      <c r="CZ43" s="1302"/>
      <c r="DA43" s="1302"/>
      <c r="DB43" s="1302"/>
      <c r="DC43" s="1301"/>
    </row>
    <row r="44" spans="2:109" ht="13.5">
      <c r="B44" s="1268"/>
      <c r="AN44" s="1300"/>
      <c r="AO44" s="1299"/>
      <c r="AP44" s="1299"/>
      <c r="AQ44" s="1299"/>
      <c r="AR44" s="1299"/>
      <c r="AS44" s="1299"/>
      <c r="AT44" s="1299"/>
      <c r="AU44" s="1299"/>
      <c r="AV44" s="1299"/>
      <c r="AW44" s="1299"/>
      <c r="AX44" s="1299"/>
      <c r="AY44" s="1299"/>
      <c r="AZ44" s="1299"/>
      <c r="BA44" s="1299"/>
      <c r="BB44" s="1299"/>
      <c r="BC44" s="1299"/>
      <c r="BD44" s="1299"/>
      <c r="BE44" s="1299"/>
      <c r="BF44" s="1299"/>
      <c r="BG44" s="1299"/>
      <c r="BH44" s="1299"/>
      <c r="BI44" s="1299"/>
      <c r="BJ44" s="1299"/>
      <c r="BK44" s="1299"/>
      <c r="BL44" s="1299"/>
      <c r="BM44" s="1299"/>
      <c r="BN44" s="1299"/>
      <c r="BO44" s="1299"/>
      <c r="BP44" s="1299"/>
      <c r="BQ44" s="1299"/>
      <c r="BR44" s="1299"/>
      <c r="BS44" s="1299"/>
      <c r="BT44" s="1299"/>
      <c r="BU44" s="1299"/>
      <c r="BV44" s="1299"/>
      <c r="BW44" s="1299"/>
      <c r="BX44" s="1299"/>
      <c r="BY44" s="1299"/>
      <c r="BZ44" s="1299"/>
      <c r="CA44" s="1299"/>
      <c r="CB44" s="1299"/>
      <c r="CC44" s="1299"/>
      <c r="CD44" s="1299"/>
      <c r="CE44" s="1299"/>
      <c r="CF44" s="1299"/>
      <c r="CG44" s="1299"/>
      <c r="CH44" s="1299"/>
      <c r="CI44" s="1299"/>
      <c r="CJ44" s="1299"/>
      <c r="CK44" s="1299"/>
      <c r="CL44" s="1299"/>
      <c r="CM44" s="1299"/>
      <c r="CN44" s="1299"/>
      <c r="CO44" s="1299"/>
      <c r="CP44" s="1299"/>
      <c r="CQ44" s="1299"/>
      <c r="CR44" s="1299"/>
      <c r="CS44" s="1299"/>
      <c r="CT44" s="1299"/>
      <c r="CU44" s="1299"/>
      <c r="CV44" s="1299"/>
      <c r="CW44" s="1299"/>
      <c r="CX44" s="1299"/>
      <c r="CY44" s="1299"/>
      <c r="CZ44" s="1299"/>
      <c r="DA44" s="1299"/>
      <c r="DB44" s="1299"/>
      <c r="DC44" s="1298"/>
    </row>
    <row r="45" spans="2:109" ht="13.5">
      <c r="B45" s="1268"/>
      <c r="AN45" s="1300"/>
      <c r="AO45" s="1299"/>
      <c r="AP45" s="1299"/>
      <c r="AQ45" s="1299"/>
      <c r="AR45" s="1299"/>
      <c r="AS45" s="1299"/>
      <c r="AT45" s="1299"/>
      <c r="AU45" s="1299"/>
      <c r="AV45" s="1299"/>
      <c r="AW45" s="1299"/>
      <c r="AX45" s="1299"/>
      <c r="AY45" s="1299"/>
      <c r="AZ45" s="1299"/>
      <c r="BA45" s="1299"/>
      <c r="BB45" s="1299"/>
      <c r="BC45" s="1299"/>
      <c r="BD45" s="1299"/>
      <c r="BE45" s="1299"/>
      <c r="BF45" s="1299"/>
      <c r="BG45" s="1299"/>
      <c r="BH45" s="1299"/>
      <c r="BI45" s="1299"/>
      <c r="BJ45" s="1299"/>
      <c r="BK45" s="1299"/>
      <c r="BL45" s="1299"/>
      <c r="BM45" s="1299"/>
      <c r="BN45" s="1299"/>
      <c r="BO45" s="1299"/>
      <c r="BP45" s="1299"/>
      <c r="BQ45" s="1299"/>
      <c r="BR45" s="1299"/>
      <c r="BS45" s="1299"/>
      <c r="BT45" s="1299"/>
      <c r="BU45" s="1299"/>
      <c r="BV45" s="1299"/>
      <c r="BW45" s="1299"/>
      <c r="BX45" s="1299"/>
      <c r="BY45" s="1299"/>
      <c r="BZ45" s="1299"/>
      <c r="CA45" s="1299"/>
      <c r="CB45" s="1299"/>
      <c r="CC45" s="1299"/>
      <c r="CD45" s="1299"/>
      <c r="CE45" s="1299"/>
      <c r="CF45" s="1299"/>
      <c r="CG45" s="1299"/>
      <c r="CH45" s="1299"/>
      <c r="CI45" s="1299"/>
      <c r="CJ45" s="1299"/>
      <c r="CK45" s="1299"/>
      <c r="CL45" s="1299"/>
      <c r="CM45" s="1299"/>
      <c r="CN45" s="1299"/>
      <c r="CO45" s="1299"/>
      <c r="CP45" s="1299"/>
      <c r="CQ45" s="1299"/>
      <c r="CR45" s="1299"/>
      <c r="CS45" s="1299"/>
      <c r="CT45" s="1299"/>
      <c r="CU45" s="1299"/>
      <c r="CV45" s="1299"/>
      <c r="CW45" s="1299"/>
      <c r="CX45" s="1299"/>
      <c r="CY45" s="1299"/>
      <c r="CZ45" s="1299"/>
      <c r="DA45" s="1299"/>
      <c r="DB45" s="1299"/>
      <c r="DC45" s="1298"/>
    </row>
    <row r="46" spans="2:109" ht="13.5">
      <c r="B46" s="1268"/>
      <c r="AN46" s="1300"/>
      <c r="AO46" s="1299"/>
      <c r="AP46" s="1299"/>
      <c r="AQ46" s="1299"/>
      <c r="AR46" s="1299"/>
      <c r="AS46" s="1299"/>
      <c r="AT46" s="1299"/>
      <c r="AU46" s="1299"/>
      <c r="AV46" s="1299"/>
      <c r="AW46" s="1299"/>
      <c r="AX46" s="1299"/>
      <c r="AY46" s="1299"/>
      <c r="AZ46" s="1299"/>
      <c r="BA46" s="1299"/>
      <c r="BB46" s="1299"/>
      <c r="BC46" s="1299"/>
      <c r="BD46" s="1299"/>
      <c r="BE46" s="1299"/>
      <c r="BF46" s="1299"/>
      <c r="BG46" s="1299"/>
      <c r="BH46" s="1299"/>
      <c r="BI46" s="1299"/>
      <c r="BJ46" s="1299"/>
      <c r="BK46" s="1299"/>
      <c r="BL46" s="1299"/>
      <c r="BM46" s="1299"/>
      <c r="BN46" s="1299"/>
      <c r="BO46" s="1299"/>
      <c r="BP46" s="1299"/>
      <c r="BQ46" s="1299"/>
      <c r="BR46" s="1299"/>
      <c r="BS46" s="1299"/>
      <c r="BT46" s="1299"/>
      <c r="BU46" s="1299"/>
      <c r="BV46" s="1299"/>
      <c r="BW46" s="1299"/>
      <c r="BX46" s="1299"/>
      <c r="BY46" s="1299"/>
      <c r="BZ46" s="1299"/>
      <c r="CA46" s="1299"/>
      <c r="CB46" s="1299"/>
      <c r="CC46" s="1299"/>
      <c r="CD46" s="1299"/>
      <c r="CE46" s="1299"/>
      <c r="CF46" s="1299"/>
      <c r="CG46" s="1299"/>
      <c r="CH46" s="1299"/>
      <c r="CI46" s="1299"/>
      <c r="CJ46" s="1299"/>
      <c r="CK46" s="1299"/>
      <c r="CL46" s="1299"/>
      <c r="CM46" s="1299"/>
      <c r="CN46" s="1299"/>
      <c r="CO46" s="1299"/>
      <c r="CP46" s="1299"/>
      <c r="CQ46" s="1299"/>
      <c r="CR46" s="1299"/>
      <c r="CS46" s="1299"/>
      <c r="CT46" s="1299"/>
      <c r="CU46" s="1299"/>
      <c r="CV46" s="1299"/>
      <c r="CW46" s="1299"/>
      <c r="CX46" s="1299"/>
      <c r="CY46" s="1299"/>
      <c r="CZ46" s="1299"/>
      <c r="DA46" s="1299"/>
      <c r="DB46" s="1299"/>
      <c r="DC46" s="1298"/>
    </row>
    <row r="47" spans="2:109" ht="13.5">
      <c r="B47" s="1268"/>
      <c r="AN47" s="1297"/>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5"/>
    </row>
    <row r="48" spans="2:109" ht="13.5">
      <c r="B48" s="1268"/>
      <c r="H48" s="1282"/>
      <c r="I48" s="1282"/>
      <c r="J48" s="1282"/>
      <c r="AN48" s="1282"/>
      <c r="AO48" s="1282"/>
      <c r="AP48" s="1282"/>
      <c r="AZ48" s="1282"/>
      <c r="BA48" s="1282"/>
      <c r="BB48" s="1282"/>
      <c r="BL48" s="1282"/>
      <c r="BM48" s="1282"/>
      <c r="BN48" s="1282"/>
      <c r="BX48" s="1282"/>
      <c r="BY48" s="1282"/>
      <c r="BZ48" s="1282"/>
      <c r="CJ48" s="1282"/>
      <c r="CK48" s="1282"/>
      <c r="CL48" s="1282"/>
      <c r="CV48" s="1282"/>
      <c r="CW48" s="1282"/>
      <c r="CX48" s="1282"/>
    </row>
    <row r="49" spans="1:109" ht="13.5">
      <c r="B49" s="1268"/>
      <c r="AN49" s="1267" t="s">
        <v>646</v>
      </c>
    </row>
    <row r="50" spans="1:109" ht="13.5">
      <c r="B50" s="1268"/>
      <c r="G50" s="1280"/>
      <c r="H50" s="1280"/>
      <c r="I50" s="1280"/>
      <c r="J50" s="1280"/>
      <c r="K50" s="1289"/>
      <c r="L50" s="1289"/>
      <c r="M50" s="1288"/>
      <c r="N50" s="1288"/>
      <c r="AN50" s="1287"/>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5"/>
      <c r="BP50" s="1277" t="s">
        <v>572</v>
      </c>
      <c r="BQ50" s="1277"/>
      <c r="BR50" s="1277"/>
      <c r="BS50" s="1277"/>
      <c r="BT50" s="1277"/>
      <c r="BU50" s="1277"/>
      <c r="BV50" s="1277"/>
      <c r="BW50" s="1277"/>
      <c r="BX50" s="1277" t="s">
        <v>573</v>
      </c>
      <c r="BY50" s="1277"/>
      <c r="BZ50" s="1277"/>
      <c r="CA50" s="1277"/>
      <c r="CB50" s="1277"/>
      <c r="CC50" s="1277"/>
      <c r="CD50" s="1277"/>
      <c r="CE50" s="1277"/>
      <c r="CF50" s="1277" t="s">
        <v>574</v>
      </c>
      <c r="CG50" s="1277"/>
      <c r="CH50" s="1277"/>
      <c r="CI50" s="1277"/>
      <c r="CJ50" s="1277"/>
      <c r="CK50" s="1277"/>
      <c r="CL50" s="1277"/>
      <c r="CM50" s="1277"/>
      <c r="CN50" s="1277" t="s">
        <v>575</v>
      </c>
      <c r="CO50" s="1277"/>
      <c r="CP50" s="1277"/>
      <c r="CQ50" s="1277"/>
      <c r="CR50" s="1277"/>
      <c r="CS50" s="1277"/>
      <c r="CT50" s="1277"/>
      <c r="CU50" s="1277"/>
      <c r="CV50" s="1277" t="s">
        <v>576</v>
      </c>
      <c r="CW50" s="1277"/>
      <c r="CX50" s="1277"/>
      <c r="CY50" s="1277"/>
      <c r="CZ50" s="1277"/>
      <c r="DA50" s="1277"/>
      <c r="DB50" s="1277"/>
      <c r="DC50" s="1277"/>
    </row>
    <row r="51" spans="1:109" ht="13.5" customHeight="1">
      <c r="B51" s="1268"/>
      <c r="G51" s="1284"/>
      <c r="H51" s="1284"/>
      <c r="I51" s="1318"/>
      <c r="J51" s="1318"/>
      <c r="K51" s="1283"/>
      <c r="L51" s="1283"/>
      <c r="M51" s="1283"/>
      <c r="N51" s="1283"/>
      <c r="AM51" s="1282"/>
      <c r="AN51" s="1276" t="s">
        <v>645</v>
      </c>
      <c r="AO51" s="1276"/>
      <c r="AP51" s="1276"/>
      <c r="AQ51" s="1276"/>
      <c r="AR51" s="1276"/>
      <c r="AS51" s="1276"/>
      <c r="AT51" s="1276"/>
      <c r="AU51" s="1276"/>
      <c r="AV51" s="1276"/>
      <c r="AW51" s="1276"/>
      <c r="AX51" s="1276"/>
      <c r="AY51" s="1276"/>
      <c r="AZ51" s="1276"/>
      <c r="BA51" s="1276"/>
      <c r="BB51" s="1276" t="s">
        <v>643</v>
      </c>
      <c r="BC51" s="1276"/>
      <c r="BD51" s="1276"/>
      <c r="BE51" s="1276"/>
      <c r="BF51" s="1276"/>
      <c r="BG51" s="1276"/>
      <c r="BH51" s="1276"/>
      <c r="BI51" s="1276"/>
      <c r="BJ51" s="1276"/>
      <c r="BK51" s="1276"/>
      <c r="BL51" s="1276"/>
      <c r="BM51" s="1276"/>
      <c r="BN51" s="1276"/>
      <c r="BO51" s="1276"/>
      <c r="BP51" s="1317"/>
      <c r="BQ51" s="1275"/>
      <c r="BR51" s="1275"/>
      <c r="BS51" s="1275"/>
      <c r="BT51" s="1275"/>
      <c r="BU51" s="1275"/>
      <c r="BV51" s="1275"/>
      <c r="BW51" s="1275"/>
      <c r="BX51" s="1275">
        <v>8.3000000000000007</v>
      </c>
      <c r="BY51" s="1275"/>
      <c r="BZ51" s="1275"/>
      <c r="CA51" s="1275"/>
      <c r="CB51" s="1275"/>
      <c r="CC51" s="1275"/>
      <c r="CD51" s="1275"/>
      <c r="CE51" s="1275"/>
      <c r="CF51" s="1275"/>
      <c r="CG51" s="1275"/>
      <c r="CH51" s="1275"/>
      <c r="CI51" s="1275"/>
      <c r="CJ51" s="1275"/>
      <c r="CK51" s="1275"/>
      <c r="CL51" s="1275"/>
      <c r="CM51" s="1275"/>
      <c r="CN51" s="1275"/>
      <c r="CO51" s="1275"/>
      <c r="CP51" s="1275"/>
      <c r="CQ51" s="1275"/>
      <c r="CR51" s="1275"/>
      <c r="CS51" s="1275"/>
      <c r="CT51" s="1275"/>
      <c r="CU51" s="1275"/>
      <c r="CV51" s="1275"/>
      <c r="CW51" s="1275"/>
      <c r="CX51" s="1275"/>
      <c r="CY51" s="1275"/>
      <c r="CZ51" s="1275"/>
      <c r="DA51" s="1275"/>
      <c r="DB51" s="1275"/>
      <c r="DC51" s="1275"/>
    </row>
    <row r="52" spans="1:109" ht="13.5">
      <c r="B52" s="1268"/>
      <c r="G52" s="1284"/>
      <c r="H52" s="1284"/>
      <c r="I52" s="1318"/>
      <c r="J52" s="1318"/>
      <c r="K52" s="1283"/>
      <c r="L52" s="1283"/>
      <c r="M52" s="1283"/>
      <c r="N52" s="1283"/>
      <c r="AM52" s="1282"/>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c r="A53" s="1304"/>
      <c r="B53" s="1268"/>
      <c r="G53" s="1284"/>
      <c r="H53" s="1284"/>
      <c r="I53" s="1280"/>
      <c r="J53" s="1280"/>
      <c r="K53" s="1283"/>
      <c r="L53" s="1283"/>
      <c r="M53" s="1283"/>
      <c r="N53" s="1283"/>
      <c r="AM53" s="1282"/>
      <c r="AN53" s="1276"/>
      <c r="AO53" s="1276"/>
      <c r="AP53" s="1276"/>
      <c r="AQ53" s="1276"/>
      <c r="AR53" s="1276"/>
      <c r="AS53" s="1276"/>
      <c r="AT53" s="1276"/>
      <c r="AU53" s="1276"/>
      <c r="AV53" s="1276"/>
      <c r="AW53" s="1276"/>
      <c r="AX53" s="1276"/>
      <c r="AY53" s="1276"/>
      <c r="AZ53" s="1276"/>
      <c r="BA53" s="1276"/>
      <c r="BB53" s="1276" t="s">
        <v>650</v>
      </c>
      <c r="BC53" s="1276"/>
      <c r="BD53" s="1276"/>
      <c r="BE53" s="1276"/>
      <c r="BF53" s="1276"/>
      <c r="BG53" s="1276"/>
      <c r="BH53" s="1276"/>
      <c r="BI53" s="1276"/>
      <c r="BJ53" s="1276"/>
      <c r="BK53" s="1276"/>
      <c r="BL53" s="1276"/>
      <c r="BM53" s="1276"/>
      <c r="BN53" s="1276"/>
      <c r="BO53" s="1276"/>
      <c r="BP53" s="1317"/>
      <c r="BQ53" s="1275"/>
      <c r="BR53" s="1275"/>
      <c r="BS53" s="1275"/>
      <c r="BT53" s="1275"/>
      <c r="BU53" s="1275"/>
      <c r="BV53" s="1275"/>
      <c r="BW53" s="1275"/>
      <c r="BX53" s="1275">
        <v>65.8</v>
      </c>
      <c r="BY53" s="1275"/>
      <c r="BZ53" s="1275"/>
      <c r="CA53" s="1275"/>
      <c r="CB53" s="1275"/>
      <c r="CC53" s="1275"/>
      <c r="CD53" s="1275"/>
      <c r="CE53" s="1275"/>
      <c r="CF53" s="1275">
        <v>66.8</v>
      </c>
      <c r="CG53" s="1275"/>
      <c r="CH53" s="1275"/>
      <c r="CI53" s="1275"/>
      <c r="CJ53" s="1275"/>
      <c r="CK53" s="1275"/>
      <c r="CL53" s="1275"/>
      <c r="CM53" s="1275"/>
      <c r="CN53" s="1275">
        <v>67.7</v>
      </c>
      <c r="CO53" s="1275"/>
      <c r="CP53" s="1275"/>
      <c r="CQ53" s="1275"/>
      <c r="CR53" s="1275"/>
      <c r="CS53" s="1275"/>
      <c r="CT53" s="1275"/>
      <c r="CU53" s="1275"/>
      <c r="CV53" s="1275">
        <v>69.3</v>
      </c>
      <c r="CW53" s="1275"/>
      <c r="CX53" s="1275"/>
      <c r="CY53" s="1275"/>
      <c r="CZ53" s="1275"/>
      <c r="DA53" s="1275"/>
      <c r="DB53" s="1275"/>
      <c r="DC53" s="1275"/>
    </row>
    <row r="54" spans="1:109" ht="13.5">
      <c r="A54" s="1304"/>
      <c r="B54" s="1268"/>
      <c r="G54" s="1284"/>
      <c r="H54" s="1284"/>
      <c r="I54" s="1280"/>
      <c r="J54" s="1280"/>
      <c r="K54" s="1283"/>
      <c r="L54" s="1283"/>
      <c r="M54" s="1283"/>
      <c r="N54" s="1283"/>
      <c r="AM54" s="1282"/>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c r="A55" s="1304"/>
      <c r="B55" s="1268"/>
      <c r="G55" s="1280"/>
      <c r="H55" s="1280"/>
      <c r="I55" s="1280"/>
      <c r="J55" s="1280"/>
      <c r="K55" s="1283"/>
      <c r="L55" s="1283"/>
      <c r="M55" s="1283"/>
      <c r="N55" s="1283"/>
      <c r="AN55" s="1277" t="s">
        <v>644</v>
      </c>
      <c r="AO55" s="1277"/>
      <c r="AP55" s="1277"/>
      <c r="AQ55" s="1277"/>
      <c r="AR55" s="1277"/>
      <c r="AS55" s="1277"/>
      <c r="AT55" s="1277"/>
      <c r="AU55" s="1277"/>
      <c r="AV55" s="1277"/>
      <c r="AW55" s="1277"/>
      <c r="AX55" s="1277"/>
      <c r="AY55" s="1277"/>
      <c r="AZ55" s="1277"/>
      <c r="BA55" s="1277"/>
      <c r="BB55" s="1276" t="s">
        <v>643</v>
      </c>
      <c r="BC55" s="1276"/>
      <c r="BD55" s="1276"/>
      <c r="BE55" s="1276"/>
      <c r="BF55" s="1276"/>
      <c r="BG55" s="1276"/>
      <c r="BH55" s="1276"/>
      <c r="BI55" s="1276"/>
      <c r="BJ55" s="1276"/>
      <c r="BK55" s="1276"/>
      <c r="BL55" s="1276"/>
      <c r="BM55" s="1276"/>
      <c r="BN55" s="1276"/>
      <c r="BO55" s="1276"/>
      <c r="BP55" s="1317"/>
      <c r="BQ55" s="1275"/>
      <c r="BR55" s="1275"/>
      <c r="BS55" s="1275"/>
      <c r="BT55" s="1275"/>
      <c r="BU55" s="1275"/>
      <c r="BV55" s="1275"/>
      <c r="BW55" s="1275"/>
      <c r="BX55" s="1275">
        <v>0</v>
      </c>
      <c r="BY55" s="1275"/>
      <c r="BZ55" s="1275"/>
      <c r="CA55" s="1275"/>
      <c r="CB55" s="1275"/>
      <c r="CC55" s="1275"/>
      <c r="CD55" s="1275"/>
      <c r="CE55" s="1275"/>
      <c r="CF55" s="1275">
        <v>0</v>
      </c>
      <c r="CG55" s="1275"/>
      <c r="CH55" s="1275"/>
      <c r="CI55" s="1275"/>
      <c r="CJ55" s="1275"/>
      <c r="CK55" s="1275"/>
      <c r="CL55" s="1275"/>
      <c r="CM55" s="1275"/>
      <c r="CN55" s="1275">
        <v>0</v>
      </c>
      <c r="CO55" s="1275"/>
      <c r="CP55" s="1275"/>
      <c r="CQ55" s="1275"/>
      <c r="CR55" s="1275"/>
      <c r="CS55" s="1275"/>
      <c r="CT55" s="1275"/>
      <c r="CU55" s="1275"/>
      <c r="CV55" s="1275">
        <v>0</v>
      </c>
      <c r="CW55" s="1275"/>
      <c r="CX55" s="1275"/>
      <c r="CY55" s="1275"/>
      <c r="CZ55" s="1275"/>
      <c r="DA55" s="1275"/>
      <c r="DB55" s="1275"/>
      <c r="DC55" s="1275"/>
    </row>
    <row r="56" spans="1:109" ht="13.5">
      <c r="A56" s="1304"/>
      <c r="B56" s="1268"/>
      <c r="G56" s="1280"/>
      <c r="H56" s="1280"/>
      <c r="I56" s="1280"/>
      <c r="J56" s="1280"/>
      <c r="K56" s="1283"/>
      <c r="L56" s="1283"/>
      <c r="M56" s="1283"/>
      <c r="N56" s="1283"/>
      <c r="AN56" s="1277"/>
      <c r="AO56" s="1277"/>
      <c r="AP56" s="1277"/>
      <c r="AQ56" s="1277"/>
      <c r="AR56" s="1277"/>
      <c r="AS56" s="1277"/>
      <c r="AT56" s="1277"/>
      <c r="AU56" s="1277"/>
      <c r="AV56" s="1277"/>
      <c r="AW56" s="1277"/>
      <c r="AX56" s="1277"/>
      <c r="AY56" s="1277"/>
      <c r="AZ56" s="1277"/>
      <c r="BA56" s="1277"/>
      <c r="BB56" s="1276"/>
      <c r="BC56" s="1276"/>
      <c r="BD56" s="1276"/>
      <c r="BE56" s="1276"/>
      <c r="BF56" s="1276"/>
      <c r="BG56" s="1276"/>
      <c r="BH56" s="1276"/>
      <c r="BI56" s="1276"/>
      <c r="BJ56" s="1276"/>
      <c r="BK56" s="1276"/>
      <c r="BL56" s="1276"/>
      <c r="BM56" s="1276"/>
      <c r="BN56" s="1276"/>
      <c r="BO56" s="1276"/>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1304" customFormat="1" ht="13.5">
      <c r="B57" s="1310"/>
      <c r="G57" s="1280"/>
      <c r="H57" s="1280"/>
      <c r="I57" s="1279"/>
      <c r="J57" s="1279"/>
      <c r="K57" s="1283"/>
      <c r="L57" s="1283"/>
      <c r="M57" s="1283"/>
      <c r="N57" s="1283"/>
      <c r="AM57" s="1267"/>
      <c r="AN57" s="1277"/>
      <c r="AO57" s="1277"/>
      <c r="AP57" s="1277"/>
      <c r="AQ57" s="1277"/>
      <c r="AR57" s="1277"/>
      <c r="AS57" s="1277"/>
      <c r="AT57" s="1277"/>
      <c r="AU57" s="1277"/>
      <c r="AV57" s="1277"/>
      <c r="AW57" s="1277"/>
      <c r="AX57" s="1277"/>
      <c r="AY57" s="1277"/>
      <c r="AZ57" s="1277"/>
      <c r="BA57" s="1277"/>
      <c r="BB57" s="1276" t="s">
        <v>650</v>
      </c>
      <c r="BC57" s="1276"/>
      <c r="BD57" s="1276"/>
      <c r="BE57" s="1276"/>
      <c r="BF57" s="1276"/>
      <c r="BG57" s="1276"/>
      <c r="BH57" s="1276"/>
      <c r="BI57" s="1276"/>
      <c r="BJ57" s="1276"/>
      <c r="BK57" s="1276"/>
      <c r="BL57" s="1276"/>
      <c r="BM57" s="1276"/>
      <c r="BN57" s="1276"/>
      <c r="BO57" s="1276"/>
      <c r="BP57" s="1317"/>
      <c r="BQ57" s="1275"/>
      <c r="BR57" s="1275"/>
      <c r="BS57" s="1275"/>
      <c r="BT57" s="1275"/>
      <c r="BU57" s="1275"/>
      <c r="BV57" s="1275"/>
      <c r="BW57" s="1275"/>
      <c r="BX57" s="1275">
        <v>55.3</v>
      </c>
      <c r="BY57" s="1275"/>
      <c r="BZ57" s="1275"/>
      <c r="CA57" s="1275"/>
      <c r="CB57" s="1275"/>
      <c r="CC57" s="1275"/>
      <c r="CD57" s="1275"/>
      <c r="CE57" s="1275"/>
      <c r="CF57" s="1275">
        <v>56.3</v>
      </c>
      <c r="CG57" s="1275"/>
      <c r="CH57" s="1275"/>
      <c r="CI57" s="1275"/>
      <c r="CJ57" s="1275"/>
      <c r="CK57" s="1275"/>
      <c r="CL57" s="1275"/>
      <c r="CM57" s="1275"/>
      <c r="CN57" s="1275">
        <v>58.3</v>
      </c>
      <c r="CO57" s="1275"/>
      <c r="CP57" s="1275"/>
      <c r="CQ57" s="1275"/>
      <c r="CR57" s="1275"/>
      <c r="CS57" s="1275"/>
      <c r="CT57" s="1275"/>
      <c r="CU57" s="1275"/>
      <c r="CV57" s="1275">
        <v>59</v>
      </c>
      <c r="CW57" s="1275"/>
      <c r="CX57" s="1275"/>
      <c r="CY57" s="1275"/>
      <c r="CZ57" s="1275"/>
      <c r="DA57" s="1275"/>
      <c r="DB57" s="1275"/>
      <c r="DC57" s="1275"/>
      <c r="DD57" s="1315"/>
      <c r="DE57" s="1310"/>
    </row>
    <row r="58" spans="1:109" s="1304" customFormat="1" ht="13.5">
      <c r="A58" s="1267"/>
      <c r="B58" s="1310"/>
      <c r="G58" s="1280"/>
      <c r="H58" s="1280"/>
      <c r="I58" s="1279"/>
      <c r="J58" s="1279"/>
      <c r="K58" s="1283"/>
      <c r="L58" s="1283"/>
      <c r="M58" s="1283"/>
      <c r="N58" s="1283"/>
      <c r="AM58" s="1267"/>
      <c r="AN58" s="1277"/>
      <c r="AO58" s="1277"/>
      <c r="AP58" s="1277"/>
      <c r="AQ58" s="1277"/>
      <c r="AR58" s="1277"/>
      <c r="AS58" s="1277"/>
      <c r="AT58" s="1277"/>
      <c r="AU58" s="1277"/>
      <c r="AV58" s="1277"/>
      <c r="AW58" s="1277"/>
      <c r="AX58" s="1277"/>
      <c r="AY58" s="1277"/>
      <c r="AZ58" s="1277"/>
      <c r="BA58" s="1277"/>
      <c r="BB58" s="1276"/>
      <c r="BC58" s="1276"/>
      <c r="BD58" s="1276"/>
      <c r="BE58" s="1276"/>
      <c r="BF58" s="1276"/>
      <c r="BG58" s="1276"/>
      <c r="BH58" s="1276"/>
      <c r="BI58" s="1276"/>
      <c r="BJ58" s="1276"/>
      <c r="BK58" s="1276"/>
      <c r="BL58" s="1276"/>
      <c r="BM58" s="1276"/>
      <c r="BN58" s="1276"/>
      <c r="BO58" s="1276"/>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1315"/>
      <c r="DE58" s="1310"/>
    </row>
    <row r="59" spans="1:109" s="1304" customFormat="1" ht="13.5">
      <c r="A59" s="1267"/>
      <c r="B59" s="1310"/>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0"/>
    </row>
    <row r="60" spans="1:109" s="1304" customFormat="1" ht="13.5">
      <c r="A60" s="1267"/>
      <c r="B60" s="1310"/>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0"/>
    </row>
    <row r="61" spans="1:109" s="1304" customFormat="1" ht="13.5">
      <c r="A61" s="1267"/>
      <c r="B61" s="1314"/>
      <c r="C61" s="1313"/>
      <c r="D61" s="1313"/>
      <c r="E61" s="1313"/>
      <c r="F61" s="1313"/>
      <c r="G61" s="1313"/>
      <c r="H61" s="1313"/>
      <c r="I61" s="1313"/>
      <c r="J61" s="1313"/>
      <c r="K61" s="1313"/>
      <c r="L61" s="1313"/>
      <c r="M61" s="1312"/>
      <c r="N61" s="1312"/>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2"/>
      <c r="AT61" s="1312"/>
      <c r="AU61" s="1313"/>
      <c r="AV61" s="1313"/>
      <c r="AW61" s="1313"/>
      <c r="AX61" s="1313"/>
      <c r="AY61" s="1313"/>
      <c r="AZ61" s="1313"/>
      <c r="BA61" s="1313"/>
      <c r="BB61" s="1313"/>
      <c r="BC61" s="1313"/>
      <c r="BD61" s="1313"/>
      <c r="BE61" s="1312"/>
      <c r="BF61" s="1312"/>
      <c r="BG61" s="1313"/>
      <c r="BH61" s="1313"/>
      <c r="BI61" s="1313"/>
      <c r="BJ61" s="1313"/>
      <c r="BK61" s="1313"/>
      <c r="BL61" s="1313"/>
      <c r="BM61" s="1313"/>
      <c r="BN61" s="1313"/>
      <c r="BO61" s="1313"/>
      <c r="BP61" s="1313"/>
      <c r="BQ61" s="1312"/>
      <c r="BR61" s="1312"/>
      <c r="BS61" s="1313"/>
      <c r="BT61" s="1313"/>
      <c r="BU61" s="1313"/>
      <c r="BV61" s="1313"/>
      <c r="BW61" s="1313"/>
      <c r="BX61" s="1313"/>
      <c r="BY61" s="1313"/>
      <c r="BZ61" s="1313"/>
      <c r="CA61" s="1313"/>
      <c r="CB61" s="1313"/>
      <c r="CC61" s="1312"/>
      <c r="CD61" s="1312"/>
      <c r="CE61" s="1313"/>
      <c r="CF61" s="1313"/>
      <c r="CG61" s="1313"/>
      <c r="CH61" s="1313"/>
      <c r="CI61" s="1313"/>
      <c r="CJ61" s="1313"/>
      <c r="CK61" s="1313"/>
      <c r="CL61" s="1313"/>
      <c r="CM61" s="1313"/>
      <c r="CN61" s="1313"/>
      <c r="CO61" s="1312"/>
      <c r="CP61" s="1312"/>
      <c r="CQ61" s="1313"/>
      <c r="CR61" s="1313"/>
      <c r="CS61" s="1313"/>
      <c r="CT61" s="1313"/>
      <c r="CU61" s="1313"/>
      <c r="CV61" s="1313"/>
      <c r="CW61" s="1313"/>
      <c r="CX61" s="1313"/>
      <c r="CY61" s="1313"/>
      <c r="CZ61" s="1313"/>
      <c r="DA61" s="1312"/>
      <c r="DB61" s="1312"/>
      <c r="DC61" s="1312"/>
      <c r="DD61" s="1311"/>
      <c r="DE61" s="1310"/>
    </row>
    <row r="62" spans="1:109" ht="13.5">
      <c r="B62" s="1309"/>
      <c r="C62" s="1309"/>
      <c r="D62" s="1309"/>
      <c r="E62" s="1309"/>
      <c r="F62" s="1309"/>
      <c r="G62" s="1309"/>
      <c r="H62" s="1309"/>
      <c r="I62" s="1309"/>
      <c r="J62" s="1309"/>
      <c r="K62" s="1309"/>
      <c r="L62" s="1309"/>
      <c r="M62" s="1309"/>
      <c r="N62" s="1309"/>
      <c r="O62" s="1309"/>
      <c r="P62" s="1309"/>
      <c r="Q62" s="1309"/>
      <c r="R62" s="1309"/>
      <c r="S62" s="1309"/>
      <c r="T62" s="1309"/>
      <c r="U62" s="1309"/>
      <c r="V62" s="1309"/>
      <c r="W62" s="1309"/>
      <c r="X62" s="1309"/>
      <c r="Y62" s="1309"/>
      <c r="Z62" s="1309"/>
      <c r="AA62" s="1309"/>
      <c r="AB62" s="1309"/>
      <c r="AC62" s="1309"/>
      <c r="AD62" s="1309"/>
      <c r="AE62" s="1309"/>
      <c r="AF62" s="1309"/>
      <c r="AG62" s="1309"/>
      <c r="AH62" s="1309"/>
      <c r="AI62" s="1309"/>
      <c r="AJ62" s="1309"/>
      <c r="AK62" s="1309"/>
      <c r="AL62" s="1309"/>
      <c r="AM62" s="1309"/>
      <c r="AN62" s="1309"/>
      <c r="AO62" s="1309"/>
      <c r="AP62" s="1309"/>
      <c r="AQ62" s="1309"/>
      <c r="AR62" s="1309"/>
      <c r="AS62" s="1309"/>
      <c r="AT62" s="1309"/>
      <c r="AU62" s="1309"/>
      <c r="AV62" s="1309"/>
      <c r="AW62" s="1309"/>
      <c r="AX62" s="1309"/>
      <c r="AY62" s="1309"/>
      <c r="AZ62" s="1309"/>
      <c r="BA62" s="1309"/>
      <c r="BB62" s="1309"/>
      <c r="BC62" s="1309"/>
      <c r="BD62" s="1309"/>
      <c r="BE62" s="1309"/>
      <c r="BF62" s="1309"/>
      <c r="BG62" s="1309"/>
      <c r="BH62" s="1309"/>
      <c r="BI62" s="1309"/>
      <c r="BJ62" s="1309"/>
      <c r="BK62" s="1309"/>
      <c r="BL62" s="1309"/>
      <c r="BM62" s="1309"/>
      <c r="BN62" s="1309"/>
      <c r="BO62" s="1309"/>
      <c r="BP62" s="1309"/>
      <c r="BQ62" s="1309"/>
      <c r="BR62" s="1309"/>
      <c r="BS62" s="1309"/>
      <c r="BT62" s="1309"/>
      <c r="BU62" s="1309"/>
      <c r="BV62" s="1309"/>
      <c r="BW62" s="1309"/>
      <c r="BX62" s="1309"/>
      <c r="BY62" s="1309"/>
      <c r="BZ62" s="1309"/>
      <c r="CA62" s="1309"/>
      <c r="CB62" s="1309"/>
      <c r="CC62" s="1309"/>
      <c r="CD62" s="1309"/>
      <c r="CE62" s="1309"/>
      <c r="CF62" s="1309"/>
      <c r="CG62" s="1309"/>
      <c r="CH62" s="1309"/>
      <c r="CI62" s="1309"/>
      <c r="CJ62" s="1309"/>
      <c r="CK62" s="1309"/>
      <c r="CL62" s="1309"/>
      <c r="CM62" s="1309"/>
      <c r="CN62" s="1309"/>
      <c r="CO62" s="1309"/>
      <c r="CP62" s="1309"/>
      <c r="CQ62" s="1309"/>
      <c r="CR62" s="1309"/>
      <c r="CS62" s="1309"/>
      <c r="CT62" s="1309"/>
      <c r="CU62" s="1309"/>
      <c r="CV62" s="1309"/>
      <c r="CW62" s="1309"/>
      <c r="CX62" s="1309"/>
      <c r="CY62" s="1309"/>
      <c r="CZ62" s="1309"/>
      <c r="DA62" s="1309"/>
      <c r="DB62" s="1309"/>
      <c r="DC62" s="1309"/>
      <c r="DD62" s="1309"/>
      <c r="DE62" s="1267"/>
    </row>
    <row r="63" spans="1:109" ht="17.25">
      <c r="B63" s="1308" t="s">
        <v>649</v>
      </c>
    </row>
    <row r="64" spans="1:109" ht="13.5">
      <c r="B64" s="1268"/>
      <c r="G64" s="1305"/>
      <c r="I64" s="1307"/>
      <c r="J64" s="1307"/>
      <c r="K64" s="1307"/>
      <c r="L64" s="1307"/>
      <c r="M64" s="1307"/>
      <c r="N64" s="1306"/>
      <c r="AM64" s="1305"/>
      <c r="AN64" s="1305" t="s">
        <v>648</v>
      </c>
      <c r="AP64" s="1304"/>
      <c r="AQ64" s="1304"/>
      <c r="AR64" s="1304"/>
      <c r="AY64" s="1305"/>
      <c r="BA64" s="1304"/>
      <c r="BB64" s="1304"/>
      <c r="BC64" s="1304"/>
      <c r="BK64" s="1305"/>
      <c r="BM64" s="1304"/>
      <c r="BN64" s="1304"/>
      <c r="BO64" s="1304"/>
      <c r="BW64" s="1305"/>
      <c r="BY64" s="1304"/>
      <c r="BZ64" s="1304"/>
      <c r="CA64" s="1304"/>
      <c r="CI64" s="1305"/>
      <c r="CK64" s="1304"/>
      <c r="CL64" s="1304"/>
      <c r="CM64" s="1304"/>
      <c r="CU64" s="1305"/>
      <c r="CW64" s="1304"/>
      <c r="CX64" s="1304"/>
      <c r="CY64" s="1304"/>
    </row>
    <row r="65" spans="2:107" ht="13.5">
      <c r="B65" s="1268"/>
      <c r="AN65" s="1303" t="s">
        <v>647</v>
      </c>
      <c r="AO65" s="1302"/>
      <c r="AP65" s="1302"/>
      <c r="AQ65" s="1302"/>
      <c r="AR65" s="1302"/>
      <c r="AS65" s="1302"/>
      <c r="AT65" s="1302"/>
      <c r="AU65" s="1302"/>
      <c r="AV65" s="1302"/>
      <c r="AW65" s="1302"/>
      <c r="AX65" s="1302"/>
      <c r="AY65" s="1302"/>
      <c r="AZ65" s="1302"/>
      <c r="BA65" s="1302"/>
      <c r="BB65" s="1302"/>
      <c r="BC65" s="1302"/>
      <c r="BD65" s="1302"/>
      <c r="BE65" s="1302"/>
      <c r="BF65" s="1302"/>
      <c r="BG65" s="1302"/>
      <c r="BH65" s="1302"/>
      <c r="BI65" s="1302"/>
      <c r="BJ65" s="1302"/>
      <c r="BK65" s="1302"/>
      <c r="BL65" s="1302"/>
      <c r="BM65" s="1302"/>
      <c r="BN65" s="1302"/>
      <c r="BO65" s="1302"/>
      <c r="BP65" s="1302"/>
      <c r="BQ65" s="1302"/>
      <c r="BR65" s="1302"/>
      <c r="BS65" s="1302"/>
      <c r="BT65" s="1302"/>
      <c r="BU65" s="1302"/>
      <c r="BV65" s="1302"/>
      <c r="BW65" s="1302"/>
      <c r="BX65" s="1302"/>
      <c r="BY65" s="1302"/>
      <c r="BZ65" s="1302"/>
      <c r="CA65" s="1302"/>
      <c r="CB65" s="1302"/>
      <c r="CC65" s="1302"/>
      <c r="CD65" s="1302"/>
      <c r="CE65" s="1302"/>
      <c r="CF65" s="1302"/>
      <c r="CG65" s="1302"/>
      <c r="CH65" s="1302"/>
      <c r="CI65" s="1302"/>
      <c r="CJ65" s="1302"/>
      <c r="CK65" s="1302"/>
      <c r="CL65" s="1302"/>
      <c r="CM65" s="1302"/>
      <c r="CN65" s="1302"/>
      <c r="CO65" s="1302"/>
      <c r="CP65" s="1302"/>
      <c r="CQ65" s="1302"/>
      <c r="CR65" s="1302"/>
      <c r="CS65" s="1302"/>
      <c r="CT65" s="1302"/>
      <c r="CU65" s="1302"/>
      <c r="CV65" s="1302"/>
      <c r="CW65" s="1302"/>
      <c r="CX65" s="1302"/>
      <c r="CY65" s="1302"/>
      <c r="CZ65" s="1302"/>
      <c r="DA65" s="1302"/>
      <c r="DB65" s="1302"/>
      <c r="DC65" s="1301"/>
    </row>
    <row r="66" spans="2:107" ht="13.5">
      <c r="B66" s="1268"/>
      <c r="AN66" s="1300"/>
      <c r="AO66" s="1299"/>
      <c r="AP66" s="1299"/>
      <c r="AQ66" s="1299"/>
      <c r="AR66" s="1299"/>
      <c r="AS66" s="1299"/>
      <c r="AT66" s="1299"/>
      <c r="AU66" s="1299"/>
      <c r="AV66" s="1299"/>
      <c r="AW66" s="1299"/>
      <c r="AX66" s="1299"/>
      <c r="AY66" s="1299"/>
      <c r="AZ66" s="1299"/>
      <c r="BA66" s="1299"/>
      <c r="BB66" s="1299"/>
      <c r="BC66" s="1299"/>
      <c r="BD66" s="1299"/>
      <c r="BE66" s="1299"/>
      <c r="BF66" s="1299"/>
      <c r="BG66" s="1299"/>
      <c r="BH66" s="1299"/>
      <c r="BI66" s="1299"/>
      <c r="BJ66" s="1299"/>
      <c r="BK66" s="1299"/>
      <c r="BL66" s="1299"/>
      <c r="BM66" s="1299"/>
      <c r="BN66" s="1299"/>
      <c r="BO66" s="1299"/>
      <c r="BP66" s="1299"/>
      <c r="BQ66" s="1299"/>
      <c r="BR66" s="1299"/>
      <c r="BS66" s="1299"/>
      <c r="BT66" s="1299"/>
      <c r="BU66" s="1299"/>
      <c r="BV66" s="1299"/>
      <c r="BW66" s="1299"/>
      <c r="BX66" s="1299"/>
      <c r="BY66" s="1299"/>
      <c r="BZ66" s="1299"/>
      <c r="CA66" s="1299"/>
      <c r="CB66" s="1299"/>
      <c r="CC66" s="1299"/>
      <c r="CD66" s="1299"/>
      <c r="CE66" s="1299"/>
      <c r="CF66" s="1299"/>
      <c r="CG66" s="1299"/>
      <c r="CH66" s="1299"/>
      <c r="CI66" s="1299"/>
      <c r="CJ66" s="1299"/>
      <c r="CK66" s="1299"/>
      <c r="CL66" s="1299"/>
      <c r="CM66" s="1299"/>
      <c r="CN66" s="1299"/>
      <c r="CO66" s="1299"/>
      <c r="CP66" s="1299"/>
      <c r="CQ66" s="1299"/>
      <c r="CR66" s="1299"/>
      <c r="CS66" s="1299"/>
      <c r="CT66" s="1299"/>
      <c r="CU66" s="1299"/>
      <c r="CV66" s="1299"/>
      <c r="CW66" s="1299"/>
      <c r="CX66" s="1299"/>
      <c r="CY66" s="1299"/>
      <c r="CZ66" s="1299"/>
      <c r="DA66" s="1299"/>
      <c r="DB66" s="1299"/>
      <c r="DC66" s="1298"/>
    </row>
    <row r="67" spans="2:107" ht="13.5">
      <c r="B67" s="1268"/>
      <c r="AN67" s="1300"/>
      <c r="AO67" s="1299"/>
      <c r="AP67" s="1299"/>
      <c r="AQ67" s="1299"/>
      <c r="AR67" s="1299"/>
      <c r="AS67" s="1299"/>
      <c r="AT67" s="1299"/>
      <c r="AU67" s="1299"/>
      <c r="AV67" s="1299"/>
      <c r="AW67" s="1299"/>
      <c r="AX67" s="1299"/>
      <c r="AY67" s="1299"/>
      <c r="AZ67" s="1299"/>
      <c r="BA67" s="1299"/>
      <c r="BB67" s="1299"/>
      <c r="BC67" s="1299"/>
      <c r="BD67" s="1299"/>
      <c r="BE67" s="1299"/>
      <c r="BF67" s="1299"/>
      <c r="BG67" s="1299"/>
      <c r="BH67" s="1299"/>
      <c r="BI67" s="1299"/>
      <c r="BJ67" s="1299"/>
      <c r="BK67" s="1299"/>
      <c r="BL67" s="1299"/>
      <c r="BM67" s="1299"/>
      <c r="BN67" s="1299"/>
      <c r="BO67" s="1299"/>
      <c r="BP67" s="1299"/>
      <c r="BQ67" s="1299"/>
      <c r="BR67" s="1299"/>
      <c r="BS67" s="1299"/>
      <c r="BT67" s="1299"/>
      <c r="BU67" s="1299"/>
      <c r="BV67" s="1299"/>
      <c r="BW67" s="1299"/>
      <c r="BX67" s="1299"/>
      <c r="BY67" s="1299"/>
      <c r="BZ67" s="1299"/>
      <c r="CA67" s="1299"/>
      <c r="CB67" s="1299"/>
      <c r="CC67" s="1299"/>
      <c r="CD67" s="1299"/>
      <c r="CE67" s="1299"/>
      <c r="CF67" s="1299"/>
      <c r="CG67" s="1299"/>
      <c r="CH67" s="1299"/>
      <c r="CI67" s="1299"/>
      <c r="CJ67" s="1299"/>
      <c r="CK67" s="1299"/>
      <c r="CL67" s="1299"/>
      <c r="CM67" s="1299"/>
      <c r="CN67" s="1299"/>
      <c r="CO67" s="1299"/>
      <c r="CP67" s="1299"/>
      <c r="CQ67" s="1299"/>
      <c r="CR67" s="1299"/>
      <c r="CS67" s="1299"/>
      <c r="CT67" s="1299"/>
      <c r="CU67" s="1299"/>
      <c r="CV67" s="1299"/>
      <c r="CW67" s="1299"/>
      <c r="CX67" s="1299"/>
      <c r="CY67" s="1299"/>
      <c r="CZ67" s="1299"/>
      <c r="DA67" s="1299"/>
      <c r="DB67" s="1299"/>
      <c r="DC67" s="1298"/>
    </row>
    <row r="68" spans="2:107" ht="13.5">
      <c r="B68" s="1268"/>
      <c r="AN68" s="1300"/>
      <c r="AO68" s="1299"/>
      <c r="AP68" s="1299"/>
      <c r="AQ68" s="1299"/>
      <c r="AR68" s="1299"/>
      <c r="AS68" s="1299"/>
      <c r="AT68" s="1299"/>
      <c r="AU68" s="1299"/>
      <c r="AV68" s="1299"/>
      <c r="AW68" s="1299"/>
      <c r="AX68" s="1299"/>
      <c r="AY68" s="1299"/>
      <c r="AZ68" s="1299"/>
      <c r="BA68" s="1299"/>
      <c r="BB68" s="1299"/>
      <c r="BC68" s="1299"/>
      <c r="BD68" s="1299"/>
      <c r="BE68" s="1299"/>
      <c r="BF68" s="1299"/>
      <c r="BG68" s="1299"/>
      <c r="BH68" s="1299"/>
      <c r="BI68" s="1299"/>
      <c r="BJ68" s="1299"/>
      <c r="BK68" s="1299"/>
      <c r="BL68" s="1299"/>
      <c r="BM68" s="1299"/>
      <c r="BN68" s="1299"/>
      <c r="BO68" s="1299"/>
      <c r="BP68" s="1299"/>
      <c r="BQ68" s="1299"/>
      <c r="BR68" s="1299"/>
      <c r="BS68" s="1299"/>
      <c r="BT68" s="1299"/>
      <c r="BU68" s="1299"/>
      <c r="BV68" s="1299"/>
      <c r="BW68" s="1299"/>
      <c r="BX68" s="1299"/>
      <c r="BY68" s="1299"/>
      <c r="BZ68" s="1299"/>
      <c r="CA68" s="1299"/>
      <c r="CB68" s="1299"/>
      <c r="CC68" s="1299"/>
      <c r="CD68" s="1299"/>
      <c r="CE68" s="1299"/>
      <c r="CF68" s="1299"/>
      <c r="CG68" s="1299"/>
      <c r="CH68" s="1299"/>
      <c r="CI68" s="1299"/>
      <c r="CJ68" s="1299"/>
      <c r="CK68" s="1299"/>
      <c r="CL68" s="1299"/>
      <c r="CM68" s="1299"/>
      <c r="CN68" s="1299"/>
      <c r="CO68" s="1299"/>
      <c r="CP68" s="1299"/>
      <c r="CQ68" s="1299"/>
      <c r="CR68" s="1299"/>
      <c r="CS68" s="1299"/>
      <c r="CT68" s="1299"/>
      <c r="CU68" s="1299"/>
      <c r="CV68" s="1299"/>
      <c r="CW68" s="1299"/>
      <c r="CX68" s="1299"/>
      <c r="CY68" s="1299"/>
      <c r="CZ68" s="1299"/>
      <c r="DA68" s="1299"/>
      <c r="DB68" s="1299"/>
      <c r="DC68" s="1298"/>
    </row>
    <row r="69" spans="2:107" ht="13.5">
      <c r="B69" s="1268"/>
      <c r="AN69" s="1297"/>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5"/>
    </row>
    <row r="70" spans="2:107" ht="13.5">
      <c r="B70" s="1268"/>
      <c r="H70" s="1294"/>
      <c r="I70" s="1294"/>
      <c r="J70" s="1292"/>
      <c r="K70" s="1292"/>
      <c r="L70" s="1291"/>
      <c r="M70" s="1292"/>
      <c r="N70" s="1291"/>
      <c r="AN70" s="1282"/>
      <c r="AO70" s="1282"/>
      <c r="AP70" s="1282"/>
      <c r="AZ70" s="1282"/>
      <c r="BA70" s="1282"/>
      <c r="BB70" s="1282"/>
      <c r="BL70" s="1282"/>
      <c r="BM70" s="1282"/>
      <c r="BN70" s="1282"/>
      <c r="BX70" s="1282"/>
      <c r="BY70" s="1282"/>
      <c r="BZ70" s="1282"/>
      <c r="CJ70" s="1282"/>
      <c r="CK70" s="1282"/>
      <c r="CL70" s="1282"/>
      <c r="CV70" s="1282"/>
      <c r="CW70" s="1282"/>
      <c r="CX70" s="1282"/>
    </row>
    <row r="71" spans="2:107" ht="13.5">
      <c r="B71" s="1268"/>
      <c r="G71" s="1290"/>
      <c r="I71" s="1293"/>
      <c r="J71" s="1292"/>
      <c r="K71" s="1292"/>
      <c r="L71" s="1291"/>
      <c r="M71" s="1292"/>
      <c r="N71" s="1291"/>
      <c r="AM71" s="1290"/>
      <c r="AN71" s="1267" t="s">
        <v>646</v>
      </c>
    </row>
    <row r="72" spans="2:107" ht="13.5">
      <c r="B72" s="1268"/>
      <c r="G72" s="1280"/>
      <c r="H72" s="1280"/>
      <c r="I72" s="1280"/>
      <c r="J72" s="1280"/>
      <c r="K72" s="1289"/>
      <c r="L72" s="1289"/>
      <c r="M72" s="1288"/>
      <c r="N72" s="1288"/>
      <c r="AN72" s="1287"/>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5"/>
      <c r="BP72" s="1277" t="s">
        <v>572</v>
      </c>
      <c r="BQ72" s="1277"/>
      <c r="BR72" s="1277"/>
      <c r="BS72" s="1277"/>
      <c r="BT72" s="1277"/>
      <c r="BU72" s="1277"/>
      <c r="BV72" s="1277"/>
      <c r="BW72" s="1277"/>
      <c r="BX72" s="1277" t="s">
        <v>573</v>
      </c>
      <c r="BY72" s="1277"/>
      <c r="BZ72" s="1277"/>
      <c r="CA72" s="1277"/>
      <c r="CB72" s="1277"/>
      <c r="CC72" s="1277"/>
      <c r="CD72" s="1277"/>
      <c r="CE72" s="1277"/>
      <c r="CF72" s="1277" t="s">
        <v>574</v>
      </c>
      <c r="CG72" s="1277"/>
      <c r="CH72" s="1277"/>
      <c r="CI72" s="1277"/>
      <c r="CJ72" s="1277"/>
      <c r="CK72" s="1277"/>
      <c r="CL72" s="1277"/>
      <c r="CM72" s="1277"/>
      <c r="CN72" s="1277" t="s">
        <v>575</v>
      </c>
      <c r="CO72" s="1277"/>
      <c r="CP72" s="1277"/>
      <c r="CQ72" s="1277"/>
      <c r="CR72" s="1277"/>
      <c r="CS72" s="1277"/>
      <c r="CT72" s="1277"/>
      <c r="CU72" s="1277"/>
      <c r="CV72" s="1277" t="s">
        <v>576</v>
      </c>
      <c r="CW72" s="1277"/>
      <c r="CX72" s="1277"/>
      <c r="CY72" s="1277"/>
      <c r="CZ72" s="1277"/>
      <c r="DA72" s="1277"/>
      <c r="DB72" s="1277"/>
      <c r="DC72" s="1277"/>
    </row>
    <row r="73" spans="2:107" ht="13.5">
      <c r="B73" s="1268"/>
      <c r="G73" s="1284"/>
      <c r="H73" s="1284"/>
      <c r="I73" s="1284"/>
      <c r="J73" s="1284"/>
      <c r="K73" s="1281"/>
      <c r="L73" s="1281"/>
      <c r="M73" s="1281"/>
      <c r="N73" s="1281"/>
      <c r="AM73" s="1282"/>
      <c r="AN73" s="1276" t="s">
        <v>645</v>
      </c>
      <c r="AO73" s="1276"/>
      <c r="AP73" s="1276"/>
      <c r="AQ73" s="1276"/>
      <c r="AR73" s="1276"/>
      <c r="AS73" s="1276"/>
      <c r="AT73" s="1276"/>
      <c r="AU73" s="1276"/>
      <c r="AV73" s="1276"/>
      <c r="AW73" s="1276"/>
      <c r="AX73" s="1276"/>
      <c r="AY73" s="1276"/>
      <c r="AZ73" s="1276"/>
      <c r="BA73" s="1276"/>
      <c r="BB73" s="1276" t="s">
        <v>643</v>
      </c>
      <c r="BC73" s="1276"/>
      <c r="BD73" s="1276"/>
      <c r="BE73" s="1276"/>
      <c r="BF73" s="1276"/>
      <c r="BG73" s="1276"/>
      <c r="BH73" s="1276"/>
      <c r="BI73" s="1276"/>
      <c r="BJ73" s="1276"/>
      <c r="BK73" s="1276"/>
      <c r="BL73" s="1276"/>
      <c r="BM73" s="1276"/>
      <c r="BN73" s="1276"/>
      <c r="BO73" s="1276"/>
      <c r="BP73" s="1275">
        <v>27.2</v>
      </c>
      <c r="BQ73" s="1275"/>
      <c r="BR73" s="1275"/>
      <c r="BS73" s="1275"/>
      <c r="BT73" s="1275"/>
      <c r="BU73" s="1275"/>
      <c r="BV73" s="1275"/>
      <c r="BW73" s="1275"/>
      <c r="BX73" s="1275">
        <v>8.3000000000000007</v>
      </c>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ht="13.5">
      <c r="B74" s="1268"/>
      <c r="G74" s="1284"/>
      <c r="H74" s="1284"/>
      <c r="I74" s="1284"/>
      <c r="J74" s="1284"/>
      <c r="K74" s="1281"/>
      <c r="L74" s="1281"/>
      <c r="M74" s="1281"/>
      <c r="N74" s="1281"/>
      <c r="AM74" s="1282"/>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c r="B75" s="1268"/>
      <c r="G75" s="1284"/>
      <c r="H75" s="1284"/>
      <c r="I75" s="1280"/>
      <c r="J75" s="1280"/>
      <c r="K75" s="1283"/>
      <c r="L75" s="1283"/>
      <c r="M75" s="1283"/>
      <c r="N75" s="1283"/>
      <c r="AM75" s="1282"/>
      <c r="AN75" s="1276"/>
      <c r="AO75" s="1276"/>
      <c r="AP75" s="1276"/>
      <c r="AQ75" s="1276"/>
      <c r="AR75" s="1276"/>
      <c r="AS75" s="1276"/>
      <c r="AT75" s="1276"/>
      <c r="AU75" s="1276"/>
      <c r="AV75" s="1276"/>
      <c r="AW75" s="1276"/>
      <c r="AX75" s="1276"/>
      <c r="AY75" s="1276"/>
      <c r="AZ75" s="1276"/>
      <c r="BA75" s="1276"/>
      <c r="BB75" s="1276" t="s">
        <v>642</v>
      </c>
      <c r="BC75" s="1276"/>
      <c r="BD75" s="1276"/>
      <c r="BE75" s="1276"/>
      <c r="BF75" s="1276"/>
      <c r="BG75" s="1276"/>
      <c r="BH75" s="1276"/>
      <c r="BI75" s="1276"/>
      <c r="BJ75" s="1276"/>
      <c r="BK75" s="1276"/>
      <c r="BL75" s="1276"/>
      <c r="BM75" s="1276"/>
      <c r="BN75" s="1276"/>
      <c r="BO75" s="1276"/>
      <c r="BP75" s="1275">
        <v>12.5</v>
      </c>
      <c r="BQ75" s="1275"/>
      <c r="BR75" s="1275"/>
      <c r="BS75" s="1275"/>
      <c r="BT75" s="1275"/>
      <c r="BU75" s="1275"/>
      <c r="BV75" s="1275"/>
      <c r="BW75" s="1275"/>
      <c r="BX75" s="1275">
        <v>11.5</v>
      </c>
      <c r="BY75" s="1275"/>
      <c r="BZ75" s="1275"/>
      <c r="CA75" s="1275"/>
      <c r="CB75" s="1275"/>
      <c r="CC75" s="1275"/>
      <c r="CD75" s="1275"/>
      <c r="CE75" s="1275"/>
      <c r="CF75" s="1275">
        <v>10.9</v>
      </c>
      <c r="CG75" s="1275"/>
      <c r="CH75" s="1275"/>
      <c r="CI75" s="1275"/>
      <c r="CJ75" s="1275"/>
      <c r="CK75" s="1275"/>
      <c r="CL75" s="1275"/>
      <c r="CM75" s="1275"/>
      <c r="CN75" s="1275">
        <v>11.1</v>
      </c>
      <c r="CO75" s="1275"/>
      <c r="CP75" s="1275"/>
      <c r="CQ75" s="1275"/>
      <c r="CR75" s="1275"/>
      <c r="CS75" s="1275"/>
      <c r="CT75" s="1275"/>
      <c r="CU75" s="1275"/>
      <c r="CV75" s="1275">
        <v>11.6</v>
      </c>
      <c r="CW75" s="1275"/>
      <c r="CX75" s="1275"/>
      <c r="CY75" s="1275"/>
      <c r="CZ75" s="1275"/>
      <c r="DA75" s="1275"/>
      <c r="DB75" s="1275"/>
      <c r="DC75" s="1275"/>
    </row>
    <row r="76" spans="2:107" ht="13.5">
      <c r="B76" s="1268"/>
      <c r="G76" s="1284"/>
      <c r="H76" s="1284"/>
      <c r="I76" s="1280"/>
      <c r="J76" s="1280"/>
      <c r="K76" s="1283"/>
      <c r="L76" s="1283"/>
      <c r="M76" s="1283"/>
      <c r="N76" s="1283"/>
      <c r="AM76" s="1282"/>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c r="B77" s="1268"/>
      <c r="G77" s="1280"/>
      <c r="H77" s="1280"/>
      <c r="I77" s="1280"/>
      <c r="J77" s="1280"/>
      <c r="K77" s="1281"/>
      <c r="L77" s="1281"/>
      <c r="M77" s="1281"/>
      <c r="N77" s="1281"/>
      <c r="AN77" s="1277" t="s">
        <v>644</v>
      </c>
      <c r="AO77" s="1277"/>
      <c r="AP77" s="1277"/>
      <c r="AQ77" s="1277"/>
      <c r="AR77" s="1277"/>
      <c r="AS77" s="1277"/>
      <c r="AT77" s="1277"/>
      <c r="AU77" s="1277"/>
      <c r="AV77" s="1277"/>
      <c r="AW77" s="1277"/>
      <c r="AX77" s="1277"/>
      <c r="AY77" s="1277"/>
      <c r="AZ77" s="1277"/>
      <c r="BA77" s="1277"/>
      <c r="BB77" s="1276" t="s">
        <v>643</v>
      </c>
      <c r="BC77" s="1276"/>
      <c r="BD77" s="1276"/>
      <c r="BE77" s="1276"/>
      <c r="BF77" s="1276"/>
      <c r="BG77" s="1276"/>
      <c r="BH77" s="1276"/>
      <c r="BI77" s="1276"/>
      <c r="BJ77" s="1276"/>
      <c r="BK77" s="1276"/>
      <c r="BL77" s="1276"/>
      <c r="BM77" s="1276"/>
      <c r="BN77" s="1276"/>
      <c r="BO77" s="1276"/>
      <c r="BP77" s="1275">
        <v>0</v>
      </c>
      <c r="BQ77" s="1275"/>
      <c r="BR77" s="1275"/>
      <c r="BS77" s="1275"/>
      <c r="BT77" s="1275"/>
      <c r="BU77" s="1275"/>
      <c r="BV77" s="1275"/>
      <c r="BW77" s="1275"/>
      <c r="BX77" s="1275">
        <v>0</v>
      </c>
      <c r="BY77" s="1275"/>
      <c r="BZ77" s="1275"/>
      <c r="CA77" s="1275"/>
      <c r="CB77" s="1275"/>
      <c r="CC77" s="1275"/>
      <c r="CD77" s="1275"/>
      <c r="CE77" s="1275"/>
      <c r="CF77" s="1275">
        <v>0</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ht="13.5">
      <c r="B78" s="1268"/>
      <c r="G78" s="1280"/>
      <c r="H78" s="1280"/>
      <c r="I78" s="1280"/>
      <c r="J78" s="1280"/>
      <c r="K78" s="1281"/>
      <c r="L78" s="1281"/>
      <c r="M78" s="1281"/>
      <c r="N78" s="1281"/>
      <c r="AN78" s="1277"/>
      <c r="AO78" s="1277"/>
      <c r="AP78" s="1277"/>
      <c r="AQ78" s="1277"/>
      <c r="AR78" s="1277"/>
      <c r="AS78" s="1277"/>
      <c r="AT78" s="1277"/>
      <c r="AU78" s="1277"/>
      <c r="AV78" s="1277"/>
      <c r="AW78" s="1277"/>
      <c r="AX78" s="1277"/>
      <c r="AY78" s="1277"/>
      <c r="AZ78" s="1277"/>
      <c r="BA78" s="1277"/>
      <c r="BB78" s="1276"/>
      <c r="BC78" s="1276"/>
      <c r="BD78" s="1276"/>
      <c r="BE78" s="1276"/>
      <c r="BF78" s="1276"/>
      <c r="BG78" s="1276"/>
      <c r="BH78" s="1276"/>
      <c r="BI78" s="1276"/>
      <c r="BJ78" s="1276"/>
      <c r="BK78" s="1276"/>
      <c r="BL78" s="1276"/>
      <c r="BM78" s="1276"/>
      <c r="BN78" s="1276"/>
      <c r="BO78" s="1276"/>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c r="B79" s="1268"/>
      <c r="G79" s="1280"/>
      <c r="H79" s="1280"/>
      <c r="I79" s="1279"/>
      <c r="J79" s="1279"/>
      <c r="K79" s="1278"/>
      <c r="L79" s="1278"/>
      <c r="M79" s="1278"/>
      <c r="N79" s="1278"/>
      <c r="AN79" s="1277"/>
      <c r="AO79" s="1277"/>
      <c r="AP79" s="1277"/>
      <c r="AQ79" s="1277"/>
      <c r="AR79" s="1277"/>
      <c r="AS79" s="1277"/>
      <c r="AT79" s="1277"/>
      <c r="AU79" s="1277"/>
      <c r="AV79" s="1277"/>
      <c r="AW79" s="1277"/>
      <c r="AX79" s="1277"/>
      <c r="AY79" s="1277"/>
      <c r="AZ79" s="1277"/>
      <c r="BA79" s="1277"/>
      <c r="BB79" s="1276" t="s">
        <v>642</v>
      </c>
      <c r="BC79" s="1276"/>
      <c r="BD79" s="1276"/>
      <c r="BE79" s="1276"/>
      <c r="BF79" s="1276"/>
      <c r="BG79" s="1276"/>
      <c r="BH79" s="1276"/>
      <c r="BI79" s="1276"/>
      <c r="BJ79" s="1276"/>
      <c r="BK79" s="1276"/>
      <c r="BL79" s="1276"/>
      <c r="BM79" s="1276"/>
      <c r="BN79" s="1276"/>
      <c r="BO79" s="1276"/>
      <c r="BP79" s="1275">
        <v>9.1</v>
      </c>
      <c r="BQ79" s="1275"/>
      <c r="BR79" s="1275"/>
      <c r="BS79" s="1275"/>
      <c r="BT79" s="1275"/>
      <c r="BU79" s="1275"/>
      <c r="BV79" s="1275"/>
      <c r="BW79" s="1275"/>
      <c r="BX79" s="1275">
        <v>8.6</v>
      </c>
      <c r="BY79" s="1275"/>
      <c r="BZ79" s="1275"/>
      <c r="CA79" s="1275"/>
      <c r="CB79" s="1275"/>
      <c r="CC79" s="1275"/>
      <c r="CD79" s="1275"/>
      <c r="CE79" s="1275"/>
      <c r="CF79" s="1275">
        <v>8.5</v>
      </c>
      <c r="CG79" s="1275"/>
      <c r="CH79" s="1275"/>
      <c r="CI79" s="1275"/>
      <c r="CJ79" s="1275"/>
      <c r="CK79" s="1275"/>
      <c r="CL79" s="1275"/>
      <c r="CM79" s="1275"/>
      <c r="CN79" s="1275">
        <v>8.5</v>
      </c>
      <c r="CO79" s="1275"/>
      <c r="CP79" s="1275"/>
      <c r="CQ79" s="1275"/>
      <c r="CR79" s="1275"/>
      <c r="CS79" s="1275"/>
      <c r="CT79" s="1275"/>
      <c r="CU79" s="1275"/>
      <c r="CV79" s="1275">
        <v>8.6</v>
      </c>
      <c r="CW79" s="1275"/>
      <c r="CX79" s="1275"/>
      <c r="CY79" s="1275"/>
      <c r="CZ79" s="1275"/>
      <c r="DA79" s="1275"/>
      <c r="DB79" s="1275"/>
      <c r="DC79" s="1275"/>
    </row>
    <row r="80" spans="2:107" ht="13.5">
      <c r="B80" s="1268"/>
      <c r="G80" s="1280"/>
      <c r="H80" s="1280"/>
      <c r="I80" s="1279"/>
      <c r="J80" s="1279"/>
      <c r="K80" s="1278"/>
      <c r="L80" s="1278"/>
      <c r="M80" s="1278"/>
      <c r="N80" s="1278"/>
      <c r="AN80" s="1277"/>
      <c r="AO80" s="1277"/>
      <c r="AP80" s="1277"/>
      <c r="AQ80" s="1277"/>
      <c r="AR80" s="1277"/>
      <c r="AS80" s="1277"/>
      <c r="AT80" s="1277"/>
      <c r="AU80" s="1277"/>
      <c r="AV80" s="1277"/>
      <c r="AW80" s="1277"/>
      <c r="AX80" s="1277"/>
      <c r="AY80" s="1277"/>
      <c r="AZ80" s="1277"/>
      <c r="BA80" s="1277"/>
      <c r="BB80" s="1276"/>
      <c r="BC80" s="1276"/>
      <c r="BD80" s="1276"/>
      <c r="BE80" s="1276"/>
      <c r="BF80" s="1276"/>
      <c r="BG80" s="1276"/>
      <c r="BH80" s="1276"/>
      <c r="BI80" s="1276"/>
      <c r="BJ80" s="1276"/>
      <c r="BK80" s="1276"/>
      <c r="BL80" s="1276"/>
      <c r="BM80" s="1276"/>
      <c r="BN80" s="1276"/>
      <c r="BO80" s="1276"/>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c r="B81" s="1268"/>
    </row>
    <row r="82" spans="2:109" ht="17.25">
      <c r="B82" s="1268"/>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5">
      <c r="B83" s="1273"/>
      <c r="C83" s="1272"/>
      <c r="D83" s="1272"/>
      <c r="E83" s="1272"/>
      <c r="F83" s="1272"/>
      <c r="G83" s="1272"/>
      <c r="H83" s="1272"/>
      <c r="I83" s="1272"/>
      <c r="J83" s="1272"/>
      <c r="K83" s="1272"/>
      <c r="L83" s="1272"/>
      <c r="M83" s="1272"/>
      <c r="N83" s="1272"/>
      <c r="O83" s="1272"/>
      <c r="P83" s="1272"/>
      <c r="Q83" s="1272"/>
      <c r="R83" s="1272"/>
      <c r="S83" s="1272"/>
      <c r="T83" s="1272"/>
      <c r="U83" s="1272"/>
      <c r="V83" s="1272"/>
      <c r="W83" s="1272"/>
      <c r="X83" s="1272"/>
      <c r="Y83" s="1272"/>
      <c r="Z83" s="1272"/>
      <c r="AA83" s="1272"/>
      <c r="AB83" s="1272"/>
      <c r="AC83" s="1272"/>
      <c r="AD83" s="1272"/>
      <c r="AE83" s="1272"/>
      <c r="AF83" s="1272"/>
      <c r="AG83" s="1272"/>
      <c r="AH83" s="1272"/>
      <c r="AI83" s="1272"/>
      <c r="AJ83" s="1272"/>
      <c r="AK83" s="1272"/>
      <c r="AL83" s="1272"/>
      <c r="AM83" s="1272"/>
      <c r="AN83" s="1272"/>
      <c r="AO83" s="1272"/>
      <c r="AP83" s="1272"/>
      <c r="AQ83" s="1272"/>
      <c r="AR83" s="1272"/>
      <c r="AS83" s="1272"/>
      <c r="AT83" s="1272"/>
      <c r="AU83" s="1272"/>
      <c r="AV83" s="1272"/>
      <c r="AW83" s="1272"/>
      <c r="AX83" s="1272"/>
      <c r="AY83" s="1272"/>
      <c r="AZ83" s="1272"/>
      <c r="BA83" s="1272"/>
      <c r="BB83" s="1272"/>
      <c r="BC83" s="1272"/>
      <c r="BD83" s="1272"/>
      <c r="BE83" s="1272"/>
      <c r="BF83" s="1272"/>
      <c r="BG83" s="1272"/>
      <c r="BH83" s="1272"/>
      <c r="BI83" s="1272"/>
      <c r="BJ83" s="1272"/>
      <c r="BK83" s="1272"/>
      <c r="BL83" s="1272"/>
      <c r="BM83" s="1272"/>
      <c r="BN83" s="1272"/>
      <c r="BO83" s="1272"/>
      <c r="BP83" s="1272"/>
      <c r="BQ83" s="1272"/>
      <c r="BR83" s="1272"/>
      <c r="BS83" s="1272"/>
      <c r="BT83" s="1272"/>
      <c r="BU83" s="1272"/>
      <c r="BV83" s="1272"/>
      <c r="BW83" s="1272"/>
      <c r="BX83" s="1272"/>
      <c r="BY83" s="1272"/>
      <c r="BZ83" s="1272"/>
      <c r="CA83" s="1272"/>
      <c r="CB83" s="1272"/>
      <c r="CC83" s="1272"/>
      <c r="CD83" s="1272"/>
      <c r="CE83" s="1272"/>
      <c r="CF83" s="1272"/>
      <c r="CG83" s="1272"/>
      <c r="CH83" s="1272"/>
      <c r="CI83" s="1272"/>
      <c r="CJ83" s="1272"/>
      <c r="CK83" s="1272"/>
      <c r="CL83" s="1272"/>
      <c r="CM83" s="1272"/>
      <c r="CN83" s="1272"/>
      <c r="CO83" s="1272"/>
      <c r="CP83" s="1272"/>
      <c r="CQ83" s="1272"/>
      <c r="CR83" s="1272"/>
      <c r="CS83" s="1272"/>
      <c r="CT83" s="1272"/>
      <c r="CU83" s="1272"/>
      <c r="CV83" s="1272"/>
      <c r="CW83" s="1272"/>
      <c r="CX83" s="1272"/>
      <c r="CY83" s="1272"/>
      <c r="CZ83" s="1272"/>
      <c r="DA83" s="1272"/>
      <c r="DB83" s="1272"/>
      <c r="DC83" s="1272"/>
      <c r="DD83" s="1271"/>
    </row>
    <row r="84" spans="2:109" ht="13.5">
      <c r="DD84" s="1267"/>
      <c r="DE84" s="1267"/>
    </row>
    <row r="85" spans="2:109" ht="13.5">
      <c r="DD85" s="1267"/>
      <c r="DE85" s="1267"/>
    </row>
    <row r="86" spans="2:109" ht="13.5" hidden="1">
      <c r="DD86" s="1267"/>
      <c r="DE86" s="1267"/>
    </row>
    <row r="87" spans="2:109" ht="13.5" hidden="1">
      <c r="K87" s="1270"/>
      <c r="AQ87" s="1270"/>
      <c r="BC87" s="1270"/>
      <c r="BO87" s="1270"/>
      <c r="CA87" s="1270"/>
      <c r="CM87" s="1270"/>
      <c r="CY87" s="1270"/>
      <c r="DD87" s="1267"/>
      <c r="DE87" s="1267"/>
    </row>
    <row r="88" spans="2:109" ht="13.5" hidden="1">
      <c r="DD88" s="1267"/>
      <c r="DE88" s="1267"/>
    </row>
    <row r="89" spans="2:109" ht="13.5" hidden="1">
      <c r="DD89" s="1267"/>
      <c r="DE89" s="1267"/>
    </row>
    <row r="90" spans="2:109" ht="13.5" hidden="1">
      <c r="DD90" s="1267"/>
      <c r="DE90" s="1267"/>
    </row>
    <row r="91" spans="2:109" ht="13.5" hidden="1">
      <c r="DD91" s="1267"/>
      <c r="DE91" s="1267"/>
    </row>
    <row r="92" spans="2:109" ht="13.5" hidden="1" customHeight="1">
      <c r="DD92" s="1267"/>
      <c r="DE92" s="1267"/>
    </row>
    <row r="93" spans="2:109" ht="13.5" hidden="1" customHeight="1">
      <c r="DD93" s="1267"/>
      <c r="DE93" s="1267"/>
    </row>
    <row r="94" spans="2:109" ht="13.5" hidden="1" customHeight="1">
      <c r="DD94" s="1267"/>
      <c r="DE94" s="1267"/>
    </row>
    <row r="95" spans="2:109" ht="13.5" hidden="1" customHeight="1">
      <c r="DD95" s="1267"/>
      <c r="DE95" s="1267"/>
    </row>
    <row r="96" spans="2:109" ht="13.5" hidden="1" customHeight="1">
      <c r="DD96" s="1267"/>
      <c r="DE96" s="1267"/>
    </row>
    <row r="97" spans="108:109" ht="13.5" hidden="1" customHeight="1">
      <c r="DD97" s="1267"/>
      <c r="DE97" s="1267"/>
    </row>
    <row r="98" spans="108:109" ht="13.5" hidden="1" customHeight="1">
      <c r="DD98" s="1267"/>
      <c r="DE98" s="1267"/>
    </row>
    <row r="99" spans="108:109" ht="13.5" hidden="1" customHeight="1">
      <c r="DD99" s="1267"/>
      <c r="DE99" s="1267"/>
    </row>
    <row r="100" spans="108:109" ht="13.5" hidden="1" customHeight="1">
      <c r="DD100" s="1267"/>
      <c r="DE100" s="1267"/>
    </row>
    <row r="101" spans="108:109" ht="13.5" hidden="1" customHeight="1">
      <c r="DD101" s="1267"/>
      <c r="DE101" s="1267"/>
    </row>
    <row r="102" spans="108:109" ht="13.5" hidden="1" customHeight="1">
      <c r="DD102" s="1267"/>
      <c r="DE102" s="1267"/>
    </row>
    <row r="103" spans="108:109" ht="13.5" hidden="1" customHeight="1">
      <c r="DD103" s="1267"/>
      <c r="DE103" s="1267"/>
    </row>
    <row r="104" spans="108:109" ht="13.5" hidden="1" customHeight="1">
      <c r="DD104" s="1267"/>
      <c r="DE104" s="1267"/>
    </row>
    <row r="105" spans="108:109" ht="13.5" hidden="1" customHeight="1">
      <c r="DD105" s="1267"/>
      <c r="DE105" s="1267"/>
    </row>
    <row r="106" spans="108:109" ht="13.5" hidden="1" customHeight="1">
      <c r="DD106" s="1267"/>
      <c r="DE106" s="1267"/>
    </row>
    <row r="107" spans="108:109" ht="13.5" hidden="1" customHeight="1">
      <c r="DD107" s="1267"/>
      <c r="DE107" s="1267"/>
    </row>
    <row r="108" spans="108:109" ht="13.5" hidden="1" customHeight="1">
      <c r="DD108" s="1267"/>
      <c r="DE108" s="1267"/>
    </row>
    <row r="109" spans="108:109" ht="13.5" hidden="1" customHeight="1">
      <c r="DD109" s="1267"/>
      <c r="DE109" s="1267"/>
    </row>
    <row r="110" spans="108:109" ht="13.5" hidden="1" customHeight="1">
      <c r="DD110" s="1267"/>
      <c r="DE110" s="1267"/>
    </row>
    <row r="111" spans="108:109" ht="13.5" hidden="1" customHeight="1">
      <c r="DD111" s="1267"/>
      <c r="DE111" s="1267"/>
    </row>
    <row r="112" spans="108:109" ht="13.5" hidden="1" customHeight="1">
      <c r="DD112" s="1267"/>
      <c r="DE112" s="1267"/>
    </row>
    <row r="113" spans="108:109" ht="13.5" hidden="1" customHeight="1">
      <c r="DD113" s="1267"/>
      <c r="DE113" s="1267"/>
    </row>
    <row r="114" spans="108:109" ht="13.5" hidden="1" customHeight="1">
      <c r="DD114" s="1267"/>
      <c r="DE114" s="1267"/>
    </row>
    <row r="115" spans="108:109" ht="13.5" hidden="1" customHeight="1">
      <c r="DD115" s="1267"/>
      <c r="DE115" s="1267"/>
    </row>
    <row r="116" spans="108:109" ht="13.5" hidden="1" customHeight="1">
      <c r="DD116" s="1267"/>
      <c r="DE116" s="1267"/>
    </row>
    <row r="117" spans="108:109" ht="13.5" hidden="1" customHeight="1">
      <c r="DD117" s="1267"/>
      <c r="DE117" s="1267"/>
    </row>
    <row r="118" spans="108:109" ht="13.5" hidden="1" customHeight="1">
      <c r="DD118" s="1267"/>
      <c r="DE118" s="1267"/>
    </row>
    <row r="119" spans="108:109" ht="13.5" hidden="1" customHeight="1">
      <c r="DD119" s="1267"/>
      <c r="DE119" s="1267"/>
    </row>
    <row r="120" spans="108:109" ht="13.5" hidden="1" customHeight="1">
      <c r="DD120" s="1267"/>
      <c r="DE120" s="1267"/>
    </row>
    <row r="121" spans="108:109" ht="13.5" hidden="1" customHeight="1">
      <c r="DD121" s="1267"/>
      <c r="DE121" s="1267"/>
    </row>
    <row r="122" spans="108:109" ht="13.5" hidden="1" customHeight="1">
      <c r="DD122" s="1267"/>
      <c r="DE122" s="1267"/>
    </row>
    <row r="123" spans="108:109" ht="13.5" hidden="1" customHeight="1">
      <c r="DD123" s="1267"/>
      <c r="DE123" s="1267"/>
    </row>
    <row r="124" spans="108:109" ht="13.5" hidden="1" customHeight="1">
      <c r="DD124" s="1267"/>
      <c r="DE124" s="1267"/>
    </row>
    <row r="125" spans="108:109" ht="13.5" hidden="1" customHeight="1">
      <c r="DD125" s="1267"/>
      <c r="DE125" s="1267"/>
    </row>
    <row r="126" spans="108:109" ht="13.5" hidden="1" customHeight="1">
      <c r="DD126" s="1267"/>
      <c r="DE126" s="1267"/>
    </row>
    <row r="127" spans="108:109" ht="13.5" hidden="1" customHeight="1">
      <c r="DD127" s="1267"/>
      <c r="DE127" s="1267"/>
    </row>
    <row r="128" spans="108:109" ht="13.5" hidden="1" customHeight="1">
      <c r="DD128" s="1267"/>
      <c r="DE128" s="1267"/>
    </row>
    <row r="129" spans="108:109" ht="13.5" hidden="1" customHeight="1">
      <c r="DD129" s="1267"/>
      <c r="DE129" s="1267"/>
    </row>
    <row r="130" spans="108:109" ht="13.5" hidden="1" customHeight="1">
      <c r="DD130" s="1267"/>
      <c r="DE130" s="1267"/>
    </row>
    <row r="131" spans="108:109" ht="13.5" hidden="1" customHeight="1">
      <c r="DD131" s="1267"/>
      <c r="DE131" s="1267"/>
    </row>
    <row r="132" spans="108:109" ht="13.5" hidden="1" customHeight="1">
      <c r="DD132" s="1267"/>
      <c r="DE132" s="1267"/>
    </row>
    <row r="133" spans="108:109" ht="13.5" hidden="1" customHeight="1">
      <c r="DD133" s="1267"/>
      <c r="DE133" s="1267"/>
    </row>
    <row r="134" spans="108:109" ht="13.5" hidden="1" customHeight="1">
      <c r="DD134" s="1267"/>
      <c r="DE134" s="1267"/>
    </row>
    <row r="135" spans="108:109" ht="13.5" hidden="1" customHeight="1">
      <c r="DD135" s="1267"/>
      <c r="DE135" s="1267"/>
    </row>
    <row r="136" spans="108:109" ht="13.5" hidden="1" customHeight="1">
      <c r="DD136" s="1267"/>
      <c r="DE136" s="1267"/>
    </row>
    <row r="137" spans="108:109" ht="13.5" hidden="1" customHeight="1">
      <c r="DD137" s="1267"/>
      <c r="DE137" s="1267"/>
    </row>
    <row r="138" spans="108:109" ht="13.5" hidden="1" customHeight="1">
      <c r="DD138" s="1267"/>
      <c r="DE138" s="1267"/>
    </row>
    <row r="139" spans="108:109" ht="13.5" hidden="1" customHeight="1">
      <c r="DD139" s="1267"/>
      <c r="DE139" s="1267"/>
    </row>
    <row r="140" spans="108:109" ht="13.5" hidden="1" customHeight="1">
      <c r="DD140" s="1267"/>
      <c r="DE140" s="1267"/>
    </row>
    <row r="141" spans="108:109" ht="13.5" hidden="1" customHeight="1">
      <c r="DD141" s="1267"/>
      <c r="DE141" s="1267"/>
    </row>
    <row r="142" spans="108:109" ht="13.5" hidden="1" customHeight="1">
      <c r="DD142" s="1267"/>
      <c r="DE142" s="1267"/>
    </row>
    <row r="143" spans="108:109" ht="13.5" hidden="1" customHeight="1">
      <c r="DD143" s="1267"/>
      <c r="DE143" s="1267"/>
    </row>
    <row r="144" spans="108:109" ht="13.5" hidden="1" customHeight="1">
      <c r="DD144" s="1267"/>
      <c r="DE144" s="1267"/>
    </row>
    <row r="145" spans="108:109" ht="13.5" hidden="1" customHeight="1">
      <c r="DD145" s="1267"/>
      <c r="DE145" s="1267"/>
    </row>
    <row r="146" spans="108:109" ht="13.5" hidden="1" customHeight="1">
      <c r="DD146" s="1267"/>
      <c r="DE146" s="1267"/>
    </row>
    <row r="147" spans="108:109" ht="13.5" hidden="1" customHeight="1">
      <c r="DD147" s="1267"/>
      <c r="DE147" s="1267"/>
    </row>
    <row r="148" spans="108:109" ht="13.5" hidden="1" customHeight="1">
      <c r="DD148" s="1267"/>
      <c r="DE148" s="1267"/>
    </row>
    <row r="149" spans="108:109" ht="13.5" hidden="1" customHeight="1">
      <c r="DD149" s="1267"/>
      <c r="DE149" s="1267"/>
    </row>
    <row r="150" spans="108:109" ht="13.5" hidden="1" customHeight="1">
      <c r="DD150" s="1267"/>
      <c r="DE150" s="1267"/>
    </row>
    <row r="151" spans="108:109" ht="13.5" hidden="1" customHeight="1">
      <c r="DD151" s="1267"/>
      <c r="DE151" s="1267"/>
    </row>
    <row r="152" spans="108:109" ht="13.5" hidden="1" customHeight="1">
      <c r="DD152" s="1267"/>
      <c r="DE152" s="1267"/>
    </row>
    <row r="153" spans="108:109" ht="13.5" hidden="1" customHeight="1">
      <c r="DD153" s="1267"/>
      <c r="DE153" s="1267"/>
    </row>
    <row r="154" spans="108:109" ht="13.5" hidden="1" customHeight="1">
      <c r="DD154" s="1267"/>
      <c r="DE154" s="1267"/>
    </row>
    <row r="155" spans="108:109" ht="13.5" hidden="1" customHeight="1">
      <c r="DD155" s="1267"/>
      <c r="DE155" s="1267"/>
    </row>
    <row r="156" spans="108:109" ht="13.5" hidden="1" customHeight="1">
      <c r="DD156" s="1267"/>
      <c r="DE156" s="1267"/>
    </row>
    <row r="157" spans="108:109" ht="13.5" hidden="1" customHeight="1">
      <c r="DD157" s="1267"/>
      <c r="DE157" s="1267"/>
    </row>
    <row r="158" spans="108:109" ht="13.5" hidden="1" customHeight="1">
      <c r="DD158" s="1267"/>
      <c r="DE158" s="1267"/>
    </row>
    <row r="159" spans="108:109" ht="13.5" hidden="1" customHeight="1">
      <c r="DD159" s="1267"/>
      <c r="DE159" s="1267"/>
    </row>
    <row r="160" spans="108:109" ht="13.5" hidden="1" customHeight="1">
      <c r="DD160" s="1267"/>
      <c r="DE160" s="12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cK0hACFtQP3QKzjI0b7Ipbsq4rn5WeoObad81EDGt+vW8juwK7reEr1XI8hfi1A7A4AnIfO2jQX8gYUaoywxDA==" saltValue="TGsw1B+PZWrWZWKAFNWRM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6" zoomScaleNormal="10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654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bJYJm+KBCOa/mCxrRK9JqYJuN07u3WvoDgkaB50+1hHb9Nhc/BFMpmeqE+3c6vgDqzDLCgf+Gz7NWLXO9eUDqA==" saltValue="Ei1ibeSXmZHImrHomo9eT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K104"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518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feRYy4lbVdw6n3XHr5wRVhbQHZzjQ+8CVvhK0VoDHgOLgVT7LOx9dGUZeSz21JmbGB69zCijETOkPzS/hJ+X4w==" saltValue="4SeWsxb8SL2zUYqPlUVSb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569</v>
      </c>
      <c r="G2" s="156"/>
      <c r="H2" s="157"/>
    </row>
    <row r="3" spans="1:8">
      <c r="A3" s="153" t="s">
        <v>562</v>
      </c>
      <c r="B3" s="158"/>
      <c r="C3" s="159"/>
      <c r="D3" s="160">
        <v>120713</v>
      </c>
      <c r="E3" s="161"/>
      <c r="F3" s="162">
        <v>175675</v>
      </c>
      <c r="G3" s="163"/>
      <c r="H3" s="164"/>
    </row>
    <row r="4" spans="1:8">
      <c r="A4" s="165"/>
      <c r="B4" s="166"/>
      <c r="C4" s="167"/>
      <c r="D4" s="168">
        <v>64060</v>
      </c>
      <c r="E4" s="169"/>
      <c r="F4" s="170">
        <v>87698</v>
      </c>
      <c r="G4" s="171"/>
      <c r="H4" s="172"/>
    </row>
    <row r="5" spans="1:8">
      <c r="A5" s="153" t="s">
        <v>564</v>
      </c>
      <c r="B5" s="158"/>
      <c r="C5" s="159"/>
      <c r="D5" s="160">
        <v>100466</v>
      </c>
      <c r="E5" s="161"/>
      <c r="F5" s="162">
        <v>162193</v>
      </c>
      <c r="G5" s="163"/>
      <c r="H5" s="164"/>
    </row>
    <row r="6" spans="1:8">
      <c r="A6" s="165"/>
      <c r="B6" s="166"/>
      <c r="C6" s="167"/>
      <c r="D6" s="168">
        <v>60044</v>
      </c>
      <c r="E6" s="169"/>
      <c r="F6" s="170">
        <v>79985</v>
      </c>
      <c r="G6" s="171"/>
      <c r="H6" s="172"/>
    </row>
    <row r="7" spans="1:8">
      <c r="A7" s="153" t="s">
        <v>565</v>
      </c>
      <c r="B7" s="158"/>
      <c r="C7" s="159"/>
      <c r="D7" s="160">
        <v>118261</v>
      </c>
      <c r="E7" s="161"/>
      <c r="F7" s="162">
        <v>168868</v>
      </c>
      <c r="G7" s="163"/>
      <c r="H7" s="164"/>
    </row>
    <row r="8" spans="1:8">
      <c r="A8" s="165"/>
      <c r="B8" s="166"/>
      <c r="C8" s="167"/>
      <c r="D8" s="168">
        <v>74669</v>
      </c>
      <c r="E8" s="169"/>
      <c r="F8" s="170">
        <v>79360</v>
      </c>
      <c r="G8" s="171"/>
      <c r="H8" s="172"/>
    </row>
    <row r="9" spans="1:8">
      <c r="A9" s="153" t="s">
        <v>566</v>
      </c>
      <c r="B9" s="158"/>
      <c r="C9" s="159"/>
      <c r="D9" s="160">
        <v>122063</v>
      </c>
      <c r="E9" s="161"/>
      <c r="F9" s="162">
        <v>202870</v>
      </c>
      <c r="G9" s="163"/>
      <c r="H9" s="164"/>
    </row>
    <row r="10" spans="1:8">
      <c r="A10" s="165"/>
      <c r="B10" s="166"/>
      <c r="C10" s="167"/>
      <c r="D10" s="168">
        <v>27388</v>
      </c>
      <c r="E10" s="169"/>
      <c r="F10" s="170">
        <v>79735</v>
      </c>
      <c r="G10" s="171"/>
      <c r="H10" s="172"/>
    </row>
    <row r="11" spans="1:8">
      <c r="A11" s="153" t="s">
        <v>567</v>
      </c>
      <c r="B11" s="158"/>
      <c r="C11" s="159"/>
      <c r="D11" s="160">
        <v>78474</v>
      </c>
      <c r="E11" s="161"/>
      <c r="F11" s="162">
        <v>167497</v>
      </c>
      <c r="G11" s="163"/>
      <c r="H11" s="164"/>
    </row>
    <row r="12" spans="1:8">
      <c r="A12" s="165"/>
      <c r="B12" s="166"/>
      <c r="C12" s="173"/>
      <c r="D12" s="168">
        <v>40951</v>
      </c>
      <c r="E12" s="169"/>
      <c r="F12" s="170">
        <v>82571</v>
      </c>
      <c r="G12" s="171"/>
      <c r="H12" s="172"/>
    </row>
    <row r="13" spans="1:8">
      <c r="A13" s="153"/>
      <c r="B13" s="158"/>
      <c r="C13" s="174"/>
      <c r="D13" s="175">
        <v>107995</v>
      </c>
      <c r="E13" s="176"/>
      <c r="F13" s="177">
        <v>175421</v>
      </c>
      <c r="G13" s="178"/>
      <c r="H13" s="164"/>
    </row>
    <row r="14" spans="1:8">
      <c r="A14" s="165"/>
      <c r="B14" s="166"/>
      <c r="C14" s="167"/>
      <c r="D14" s="168">
        <v>53422</v>
      </c>
      <c r="E14" s="169"/>
      <c r="F14" s="170">
        <v>81870</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9.39</v>
      </c>
      <c r="C19" s="179">
        <f>ROUND(VALUE(SUBSTITUTE(実質収支比率等に係る経年分析!G$48,"▲","-")),2)</f>
        <v>6.73</v>
      </c>
      <c r="D19" s="179">
        <f>ROUND(VALUE(SUBSTITUTE(実質収支比率等に係る経年分析!H$48,"▲","-")),2)</f>
        <v>10.93</v>
      </c>
      <c r="E19" s="179">
        <f>ROUND(VALUE(SUBSTITUTE(実質収支比率等に係る経年分析!I$48,"▲","-")),2)</f>
        <v>9.09</v>
      </c>
      <c r="F19" s="179">
        <f>ROUND(VALUE(SUBSTITUTE(実質収支比率等に係る経年分析!J$48,"▲","-")),2)</f>
        <v>11.93</v>
      </c>
    </row>
    <row r="20" spans="1:11">
      <c r="A20" s="179" t="s">
        <v>55</v>
      </c>
      <c r="B20" s="179">
        <f>ROUND(VALUE(SUBSTITUTE(実質収支比率等に係る経年分析!F$47,"▲","-")),2)</f>
        <v>55.12</v>
      </c>
      <c r="C20" s="179">
        <f>ROUND(VALUE(SUBSTITUTE(実質収支比率等に係る経年分析!G$47,"▲","-")),2)</f>
        <v>64.040000000000006</v>
      </c>
      <c r="D20" s="179">
        <f>ROUND(VALUE(SUBSTITUTE(実質収支比率等に係る経年分析!H$47,"▲","-")),2)</f>
        <v>75</v>
      </c>
      <c r="E20" s="179">
        <f>ROUND(VALUE(SUBSTITUTE(実質収支比率等に係る経年分析!I$47,"▲","-")),2)</f>
        <v>67.11</v>
      </c>
      <c r="F20" s="179">
        <f>ROUND(VALUE(SUBSTITUTE(実質収支比率等に係る経年分析!J$47,"▲","-")),2)</f>
        <v>65.52</v>
      </c>
    </row>
    <row r="21" spans="1:11">
      <c r="A21" s="179" t="s">
        <v>56</v>
      </c>
      <c r="B21" s="179">
        <f>IF(ISNUMBER(VALUE(SUBSTITUTE(実質収支比率等に係る経年分析!F$49,"▲","-"))),ROUND(VALUE(SUBSTITUTE(実質収支比率等に係る経年分析!F$49,"▲","-")),2),NA())</f>
        <v>5.27</v>
      </c>
      <c r="C21" s="179">
        <f>IF(ISNUMBER(VALUE(SUBSTITUTE(実質収支比率等に係る経年分析!G$49,"▲","-"))),ROUND(VALUE(SUBSTITUTE(実質収支比率等に係る経年分析!G$49,"▲","-")),2),NA())</f>
        <v>0.81</v>
      </c>
      <c r="D21" s="179">
        <f>IF(ISNUMBER(VALUE(SUBSTITUTE(実質収支比率等に係る経年分析!H$49,"▲","-"))),ROUND(VALUE(SUBSTITUTE(実質収支比率等に係る経年分析!H$49,"▲","-")),2),NA())</f>
        <v>3.93</v>
      </c>
      <c r="E21" s="179">
        <f>IF(ISNUMBER(VALUE(SUBSTITUTE(実質収支比率等に係る経年分析!I$49,"▲","-"))),ROUND(VALUE(SUBSTITUTE(実質収支比率等に係る経年分析!I$49,"▲","-")),2),NA())</f>
        <v>-20.010000000000002</v>
      </c>
      <c r="F21" s="179">
        <f>IF(ISNUMBER(VALUE(SUBSTITUTE(実質収支比率等に係る経年分析!J$49,"▲","-"))),ROUND(VALUE(SUBSTITUTE(実質収支比率等に係る経年分析!J$49,"▲","-")),2),NA())</f>
        <v>-6.81</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0.41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0.67</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0.48</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0.4</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0.49</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国民健康保険診療所事業特別会計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0.09</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0.14000000000000001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0.28000000000000003</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0.18</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0.25</v>
      </c>
    </row>
    <row r="30" spans="1:11">
      <c r="A30" s="180" t="str">
        <f>IF(連結実質赤字比率に係る赤字・黒字の構成分析!C$40="",NA(),連結実質赤字比率に係る赤字・黒字の構成分析!C$40)</f>
        <v>介護保険事業特別会計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0.39</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0.4</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0.46</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0.27</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0.28000000000000003</v>
      </c>
    </row>
    <row r="31" spans="1:11">
      <c r="A31" s="180" t="str">
        <f>IF(連結実質赤字比率に係る赤字・黒字の構成分析!C$39="",NA(),連結実質赤字比率に係る赤字・黒字の構成分析!C$39)</f>
        <v>凶荒予備事業特別会計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0.08</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0.31</v>
      </c>
    </row>
    <row r="32" spans="1:11">
      <c r="A32" s="180" t="str">
        <f>IF(連結実質赤字比率に係る赤字・黒字の構成分析!C$38="",NA(),連結実質赤字比率に係る赤字・黒字の構成分析!C$38)</f>
        <v>簡易水道事業会計</v>
      </c>
      <c r="B32" s="180" t="e">
        <f>IF(ROUND(VALUE(SUBSTITUTE(連結実質赤字比率に係る赤字・黒字の構成分析!F$38,"▲", "-")), 2) &lt; 0, ABS(ROUND(VALUE(SUBSTITUTE(連結実質赤字比率に係る赤字・黒字の構成分析!F$38,"▲", "-")), 2)), NA())</f>
        <v>#VALUE!</v>
      </c>
      <c r="C32" s="180" t="e">
        <f>IF(ROUND(VALUE(SUBSTITUTE(連結実質赤字比率に係る赤字・黒字の構成分析!F$38,"▲", "-")), 2) &gt;= 0, ABS(ROUND(VALUE(SUBSTITUTE(連結実質赤字比率に係る赤字・黒字の構成分析!F$38,"▲", "-")), 2)), NA())</f>
        <v>#VALUE!</v>
      </c>
      <c r="D32" s="180" t="e">
        <f>IF(ROUND(VALUE(SUBSTITUTE(連結実質赤字比率に係る赤字・黒字の構成分析!G$38,"▲", "-")), 2) &lt; 0, ABS(ROUND(VALUE(SUBSTITUTE(連結実質赤字比率に係る赤字・黒字の構成分析!G$38,"▲", "-")), 2)), NA())</f>
        <v>#VALUE!</v>
      </c>
      <c r="E32" s="180" t="e">
        <f>IF(ROUND(VALUE(SUBSTITUTE(連結実質赤字比率に係る赤字・黒字の構成分析!G$38,"▲", "-")), 2) &gt;= 0, ABS(ROUND(VALUE(SUBSTITUTE(連結実質赤字比率に係る赤字・黒字の構成分析!G$38,"▲", "-")), 2)), NA())</f>
        <v>#VALUE!</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0.28000000000000003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0.72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1.04</v>
      </c>
    </row>
    <row r="33" spans="1:16">
      <c r="A33" s="180" t="str">
        <f>IF(連結実質赤字比率に係る赤字・黒字の構成分析!C$37="",NA(),連結実質赤字比率に係る赤字・黒字の構成分析!C$37)</f>
        <v>国民健康保険事業特別会計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2.1800000000000002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2.25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1.55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2.94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2.38</v>
      </c>
    </row>
    <row r="34" spans="1:16">
      <c r="A34" s="180" t="str">
        <f>IF(連結実質赤字比率に係る赤字・黒字の構成分析!C$36="",NA(),連結実質赤字比率に係る赤字・黒字の構成分析!C$36)</f>
        <v>老人保健施設事業会計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5.71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5.69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6.01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5.89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5.61</v>
      </c>
    </row>
    <row r="35" spans="1:16">
      <c r="A35" s="180" t="str">
        <f>IF(連結実質赤字比率に係る赤字・黒字の構成分析!C$35="",NA(),連結実質赤字比率に係る赤字・黒字の構成分析!C$35)</f>
        <v>病院事業会計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12.11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11.91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10.77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10.98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10.83</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9.3000000000000007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6.71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10.91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9.06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11.62</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1276</v>
      </c>
      <c r="E42" s="181"/>
      <c r="F42" s="181"/>
      <c r="G42" s="181">
        <f>'実質公債費比率（分子）の構造'!L$52</f>
        <v>1245</v>
      </c>
      <c r="H42" s="181"/>
      <c r="I42" s="181"/>
      <c r="J42" s="181">
        <f>'実質公債費比率（分子）の構造'!M$52</f>
        <v>1136</v>
      </c>
      <c r="K42" s="181"/>
      <c r="L42" s="181"/>
      <c r="M42" s="181">
        <f>'実質公債費比率（分子）の構造'!N$52</f>
        <v>1150</v>
      </c>
      <c r="N42" s="181"/>
      <c r="O42" s="181"/>
      <c r="P42" s="181">
        <f>'実質公債費比率（分子）の構造'!O$52</f>
        <v>1076</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f>'実質公債費比率（分子）の構造'!N$51</f>
        <v>0</v>
      </c>
      <c r="L43" s="181"/>
      <c r="M43" s="181"/>
      <c r="N43" s="181">
        <f>'実質公債費比率（分子）の構造'!O$51</f>
        <v>0</v>
      </c>
      <c r="O43" s="181"/>
      <c r="P43" s="181"/>
    </row>
    <row r="44" spans="1:16">
      <c r="A44" s="181" t="s">
        <v>65</v>
      </c>
      <c r="B44" s="181">
        <f>'実質公債費比率（分子）の構造'!K$50</f>
        <v>18</v>
      </c>
      <c r="C44" s="181"/>
      <c r="D44" s="181"/>
      <c r="E44" s="181">
        <f>'実質公債費比率（分子）の構造'!L$50</f>
        <v>18</v>
      </c>
      <c r="F44" s="181"/>
      <c r="G44" s="181"/>
      <c r="H44" s="181">
        <f>'実質公債費比率（分子）の構造'!M$50</f>
        <v>20</v>
      </c>
      <c r="I44" s="181"/>
      <c r="J44" s="181"/>
      <c r="K44" s="181">
        <f>'実質公債費比率（分子）の構造'!N$50</f>
        <v>17</v>
      </c>
      <c r="L44" s="181"/>
      <c r="M44" s="181"/>
      <c r="N44" s="181">
        <f>'実質公債費比率（分子）の構造'!O$50</f>
        <v>16</v>
      </c>
      <c r="O44" s="181"/>
      <c r="P44" s="181"/>
    </row>
    <row r="45" spans="1:16">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c r="A46" s="181" t="s">
        <v>67</v>
      </c>
      <c r="B46" s="181">
        <f>'実質公債費比率（分子）の構造'!K$48</f>
        <v>650</v>
      </c>
      <c r="C46" s="181"/>
      <c r="D46" s="181"/>
      <c r="E46" s="181">
        <f>'実質公債費比率（分子）の構造'!L$48</f>
        <v>619</v>
      </c>
      <c r="F46" s="181"/>
      <c r="G46" s="181"/>
      <c r="H46" s="181">
        <f>'実質公債費比率（分子）の構造'!M$48</f>
        <v>591</v>
      </c>
      <c r="I46" s="181"/>
      <c r="J46" s="181"/>
      <c r="K46" s="181">
        <f>'実質公債費比率（分子）の構造'!N$48</f>
        <v>632</v>
      </c>
      <c r="L46" s="181"/>
      <c r="M46" s="181"/>
      <c r="N46" s="181">
        <f>'実質公債費比率（分子）の構造'!O$48</f>
        <v>628</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1258</v>
      </c>
      <c r="C49" s="181"/>
      <c r="D49" s="181"/>
      <c r="E49" s="181">
        <f>'実質公債費比率（分子）の構造'!L$45</f>
        <v>1170</v>
      </c>
      <c r="F49" s="181"/>
      <c r="G49" s="181"/>
      <c r="H49" s="181">
        <f>'実質公債費比率（分子）の構造'!M$45</f>
        <v>1050</v>
      </c>
      <c r="I49" s="181"/>
      <c r="J49" s="181"/>
      <c r="K49" s="181">
        <f>'実質公債費比率（分子）の構造'!N$45</f>
        <v>1087</v>
      </c>
      <c r="L49" s="181"/>
      <c r="M49" s="181"/>
      <c r="N49" s="181">
        <f>'実質公債費比率（分子）の構造'!O$45</f>
        <v>981</v>
      </c>
      <c r="O49" s="181"/>
      <c r="P49" s="181"/>
    </row>
    <row r="50" spans="1:16">
      <c r="A50" s="181" t="s">
        <v>71</v>
      </c>
      <c r="B50" s="181" t="e">
        <f>NA()</f>
        <v>#N/A</v>
      </c>
      <c r="C50" s="181">
        <f>IF(ISNUMBER('実質公債費比率（分子）の構造'!K$53),'実質公債費比率（分子）の構造'!K$53,NA())</f>
        <v>650</v>
      </c>
      <c r="D50" s="181" t="e">
        <f>NA()</f>
        <v>#N/A</v>
      </c>
      <c r="E50" s="181" t="e">
        <f>NA()</f>
        <v>#N/A</v>
      </c>
      <c r="F50" s="181">
        <f>IF(ISNUMBER('実質公債費比率（分子）の構造'!L$53),'実質公債費比率（分子）の構造'!L$53,NA())</f>
        <v>562</v>
      </c>
      <c r="G50" s="181" t="e">
        <f>NA()</f>
        <v>#N/A</v>
      </c>
      <c r="H50" s="181" t="e">
        <f>NA()</f>
        <v>#N/A</v>
      </c>
      <c r="I50" s="181">
        <f>IF(ISNUMBER('実質公債費比率（分子）の構造'!M$53),'実質公債費比率（分子）の構造'!M$53,NA())</f>
        <v>525</v>
      </c>
      <c r="J50" s="181" t="e">
        <f>NA()</f>
        <v>#N/A</v>
      </c>
      <c r="K50" s="181" t="e">
        <f>NA()</f>
        <v>#N/A</v>
      </c>
      <c r="L50" s="181">
        <f>IF(ISNUMBER('実質公債費比率（分子）の構造'!N$53),'実質公債費比率（分子）の構造'!N$53,NA())</f>
        <v>586</v>
      </c>
      <c r="M50" s="181" t="e">
        <f>NA()</f>
        <v>#N/A</v>
      </c>
      <c r="N50" s="181" t="e">
        <f>NA()</f>
        <v>#N/A</v>
      </c>
      <c r="O50" s="181">
        <f>IF(ISNUMBER('実質公債費比率（分子）の構造'!O$53),'実質公債費比率（分子）の構造'!O$53,NA())</f>
        <v>549</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10516</v>
      </c>
      <c r="E56" s="180"/>
      <c r="F56" s="180"/>
      <c r="G56" s="180">
        <f>'将来負担比率（分子）の構造'!J$52</f>
        <v>9954</v>
      </c>
      <c r="H56" s="180"/>
      <c r="I56" s="180"/>
      <c r="J56" s="180">
        <f>'将来負担比率（分子）の構造'!K$52</f>
        <v>9663</v>
      </c>
      <c r="K56" s="180"/>
      <c r="L56" s="180"/>
      <c r="M56" s="180">
        <f>'将来負担比率（分子）の構造'!L$52</f>
        <v>9234</v>
      </c>
      <c r="N56" s="180"/>
      <c r="O56" s="180"/>
      <c r="P56" s="180">
        <f>'将来負担比率（分子）の構造'!M$52</f>
        <v>8913</v>
      </c>
    </row>
    <row r="57" spans="1:16">
      <c r="A57" s="180" t="s">
        <v>42</v>
      </c>
      <c r="B57" s="180"/>
      <c r="C57" s="180"/>
      <c r="D57" s="180">
        <f>'将来負担比率（分子）の構造'!I$51</f>
        <v>312</v>
      </c>
      <c r="E57" s="180"/>
      <c r="F57" s="180"/>
      <c r="G57" s="180">
        <f>'将来負担比率（分子）の構造'!J$51</f>
        <v>285</v>
      </c>
      <c r="H57" s="180"/>
      <c r="I57" s="180"/>
      <c r="J57" s="180">
        <f>'将来負担比率（分子）の構造'!K$51</f>
        <v>220</v>
      </c>
      <c r="K57" s="180"/>
      <c r="L57" s="180"/>
      <c r="M57" s="180">
        <f>'将来負担比率（分子）の構造'!L$51</f>
        <v>174</v>
      </c>
      <c r="N57" s="180"/>
      <c r="O57" s="180"/>
      <c r="P57" s="180">
        <f>'将来負担比率（分子）の構造'!M$51</f>
        <v>113</v>
      </c>
    </row>
    <row r="58" spans="1:16">
      <c r="A58" s="180" t="s">
        <v>41</v>
      </c>
      <c r="B58" s="180"/>
      <c r="C58" s="180"/>
      <c r="D58" s="180">
        <f>'将来負担比率（分子）の構造'!I$50</f>
        <v>5514</v>
      </c>
      <c r="E58" s="180"/>
      <c r="F58" s="180"/>
      <c r="G58" s="180">
        <f>'将来負担比率（分子）の構造'!J$50</f>
        <v>6166</v>
      </c>
      <c r="H58" s="180"/>
      <c r="I58" s="180"/>
      <c r="J58" s="180">
        <f>'将来負担比率（分子）の構造'!K$50</f>
        <v>6412</v>
      </c>
      <c r="K58" s="180"/>
      <c r="L58" s="180"/>
      <c r="M58" s="180">
        <f>'将来負担比率（分子）の構造'!L$50</f>
        <v>6931</v>
      </c>
      <c r="N58" s="180"/>
      <c r="O58" s="180"/>
      <c r="P58" s="180">
        <f>'将来負担比率（分子）の構造'!M$50</f>
        <v>6532</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1506</v>
      </c>
      <c r="C62" s="180"/>
      <c r="D62" s="180"/>
      <c r="E62" s="180">
        <f>'将来負担比率（分子）の構造'!J$45</f>
        <v>1362</v>
      </c>
      <c r="F62" s="180"/>
      <c r="G62" s="180"/>
      <c r="H62" s="180">
        <f>'将来負担比率（分子）の構造'!K$45</f>
        <v>1346</v>
      </c>
      <c r="I62" s="180"/>
      <c r="J62" s="180"/>
      <c r="K62" s="180">
        <f>'将来負担比率（分子）の構造'!L$45</f>
        <v>1365</v>
      </c>
      <c r="L62" s="180"/>
      <c r="M62" s="180"/>
      <c r="N62" s="180">
        <f>'将来負担比率（分子）の構造'!M$45</f>
        <v>1258</v>
      </c>
      <c r="O62" s="180"/>
      <c r="P62" s="180"/>
    </row>
    <row r="63" spans="1:16">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c r="A64" s="180" t="s">
        <v>33</v>
      </c>
      <c r="B64" s="180">
        <f>'将来負担比率（分子）の構造'!I$43</f>
        <v>6701</v>
      </c>
      <c r="C64" s="180"/>
      <c r="D64" s="180"/>
      <c r="E64" s="180">
        <f>'将来負担比率（分子）の構造'!J$43</f>
        <v>6243</v>
      </c>
      <c r="F64" s="180"/>
      <c r="G64" s="180"/>
      <c r="H64" s="180">
        <f>'将来負担比率（分子）の構造'!K$43</f>
        <v>5745</v>
      </c>
      <c r="I64" s="180"/>
      <c r="J64" s="180"/>
      <c r="K64" s="180">
        <f>'将来負担比率（分子）の構造'!L$43</f>
        <v>5175</v>
      </c>
      <c r="L64" s="180"/>
      <c r="M64" s="180"/>
      <c r="N64" s="180">
        <f>'将来負担比率（分子）の構造'!M$43</f>
        <v>4807</v>
      </c>
      <c r="O64" s="180"/>
      <c r="P64" s="180"/>
    </row>
    <row r="65" spans="1:16">
      <c r="A65" s="180" t="s">
        <v>32</v>
      </c>
      <c r="B65" s="180">
        <f>'将来負担比率（分子）の構造'!I$42</f>
        <v>164</v>
      </c>
      <c r="C65" s="180"/>
      <c r="D65" s="180"/>
      <c r="E65" s="180">
        <f>'将来負担比率（分子）の構造'!J$42</f>
        <v>147</v>
      </c>
      <c r="F65" s="180"/>
      <c r="G65" s="180"/>
      <c r="H65" s="180">
        <f>'将来負担比率（分子）の構造'!K$42</f>
        <v>126</v>
      </c>
      <c r="I65" s="180"/>
      <c r="J65" s="180"/>
      <c r="K65" s="180">
        <f>'将来負担比率（分子）の構造'!L$42</f>
        <v>110</v>
      </c>
      <c r="L65" s="180"/>
      <c r="M65" s="180"/>
      <c r="N65" s="180">
        <f>'将来負担比率（分子）の構造'!M$42</f>
        <v>93</v>
      </c>
      <c r="O65" s="180"/>
      <c r="P65" s="180"/>
    </row>
    <row r="66" spans="1:16">
      <c r="A66" s="180" t="s">
        <v>31</v>
      </c>
      <c r="B66" s="180">
        <f>'将来負担比率（分子）の構造'!I$41</f>
        <v>9443</v>
      </c>
      <c r="C66" s="180"/>
      <c r="D66" s="180"/>
      <c r="E66" s="180">
        <f>'将来負担比率（分子）の構造'!J$41</f>
        <v>9103</v>
      </c>
      <c r="F66" s="180"/>
      <c r="G66" s="180"/>
      <c r="H66" s="180">
        <f>'将来負担比率（分子）の構造'!K$41</f>
        <v>8795</v>
      </c>
      <c r="I66" s="180"/>
      <c r="J66" s="180"/>
      <c r="K66" s="180">
        <f>'将来負担比率（分子）の構造'!L$41</f>
        <v>8570</v>
      </c>
      <c r="L66" s="180"/>
      <c r="M66" s="180"/>
      <c r="N66" s="180">
        <f>'将来負担比率（分子）の構造'!M$41</f>
        <v>8190</v>
      </c>
      <c r="O66" s="180"/>
      <c r="P66" s="180"/>
    </row>
    <row r="67" spans="1:16">
      <c r="A67" s="180" t="s">
        <v>75</v>
      </c>
      <c r="B67" s="180" t="e">
        <f>NA()</f>
        <v>#N/A</v>
      </c>
      <c r="C67" s="180">
        <f>IF(ISNUMBER('将来負担比率（分子）の構造'!I$53), IF('将来負担比率（分子）の構造'!I$53 &lt; 0, 0, '将来負担比率（分子）の構造'!I$53), NA())</f>
        <v>1473</v>
      </c>
      <c r="D67" s="180" t="e">
        <f>NA()</f>
        <v>#N/A</v>
      </c>
      <c r="E67" s="180" t="e">
        <f>NA()</f>
        <v>#N/A</v>
      </c>
      <c r="F67" s="180">
        <f>IF(ISNUMBER('将来負担比率（分子）の構造'!J$53), IF('将来負担比率（分子）の構造'!J$53 &lt; 0, 0, '将来負担比率（分子）の構造'!J$53), NA())</f>
        <v>449</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4578</v>
      </c>
      <c r="C72" s="184">
        <f>基金残高に係る経年分析!G55</f>
        <v>3896</v>
      </c>
      <c r="D72" s="184">
        <f>基金残高に係る経年分析!H55</f>
        <v>3648</v>
      </c>
    </row>
    <row r="73" spans="1:16">
      <c r="A73" s="183" t="s">
        <v>78</v>
      </c>
      <c r="B73" s="184">
        <f>基金残高に係る経年分析!F56</f>
        <v>196</v>
      </c>
      <c r="C73" s="184">
        <f>基金残高に係る経年分析!G56</f>
        <v>197</v>
      </c>
      <c r="D73" s="184">
        <f>基金残高に係る経年分析!H56</f>
        <v>197</v>
      </c>
    </row>
    <row r="74" spans="1:16">
      <c r="A74" s="183" t="s">
        <v>79</v>
      </c>
      <c r="B74" s="184">
        <f>基金残高に係る経年分析!F57</f>
        <v>2188</v>
      </c>
      <c r="C74" s="184">
        <f>基金残高に係る経年分析!G57</f>
        <v>2711</v>
      </c>
      <c r="D74" s="184">
        <f>基金残高に係る経年分析!H57</f>
        <v>2487</v>
      </c>
    </row>
  </sheetData>
  <sheetProtection algorithmName="SHA-512" hashValue="G8J8scCm8Tbbsdu02MDluTU3w6RMlOU0NclGq9q0NKknACqZxHL4LyVYWKxfVwObKZ3APOp4we+MYJDuo+CRlA==" saltValue="Z8UHdqCH3B68rQsMhpZs8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215</v>
      </c>
      <c r="DI1" s="756"/>
      <c r="DJ1" s="756"/>
      <c r="DK1" s="756"/>
      <c r="DL1" s="756"/>
      <c r="DM1" s="756"/>
      <c r="DN1" s="757"/>
      <c r="DO1" s="225"/>
      <c r="DP1" s="755" t="s">
        <v>216</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97" t="s">
        <v>218</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219</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220</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c r="B4" s="697" t="s">
        <v>1</v>
      </c>
      <c r="C4" s="698"/>
      <c r="D4" s="698"/>
      <c r="E4" s="698"/>
      <c r="F4" s="698"/>
      <c r="G4" s="698"/>
      <c r="H4" s="698"/>
      <c r="I4" s="698"/>
      <c r="J4" s="698"/>
      <c r="K4" s="698"/>
      <c r="L4" s="698"/>
      <c r="M4" s="698"/>
      <c r="N4" s="698"/>
      <c r="O4" s="698"/>
      <c r="P4" s="698"/>
      <c r="Q4" s="699"/>
      <c r="R4" s="697" t="s">
        <v>221</v>
      </c>
      <c r="S4" s="698"/>
      <c r="T4" s="698"/>
      <c r="U4" s="698"/>
      <c r="V4" s="698"/>
      <c r="W4" s="698"/>
      <c r="X4" s="698"/>
      <c r="Y4" s="699"/>
      <c r="Z4" s="697" t="s">
        <v>222</v>
      </c>
      <c r="AA4" s="698"/>
      <c r="AB4" s="698"/>
      <c r="AC4" s="699"/>
      <c r="AD4" s="697" t="s">
        <v>223</v>
      </c>
      <c r="AE4" s="698"/>
      <c r="AF4" s="698"/>
      <c r="AG4" s="698"/>
      <c r="AH4" s="698"/>
      <c r="AI4" s="698"/>
      <c r="AJ4" s="698"/>
      <c r="AK4" s="699"/>
      <c r="AL4" s="697" t="s">
        <v>222</v>
      </c>
      <c r="AM4" s="698"/>
      <c r="AN4" s="698"/>
      <c r="AO4" s="699"/>
      <c r="AP4" s="758" t="s">
        <v>224</v>
      </c>
      <c r="AQ4" s="758"/>
      <c r="AR4" s="758"/>
      <c r="AS4" s="758"/>
      <c r="AT4" s="758"/>
      <c r="AU4" s="758"/>
      <c r="AV4" s="758"/>
      <c r="AW4" s="758"/>
      <c r="AX4" s="758"/>
      <c r="AY4" s="758"/>
      <c r="AZ4" s="758"/>
      <c r="BA4" s="758"/>
      <c r="BB4" s="758"/>
      <c r="BC4" s="758"/>
      <c r="BD4" s="758"/>
      <c r="BE4" s="758"/>
      <c r="BF4" s="758"/>
      <c r="BG4" s="758" t="s">
        <v>225</v>
      </c>
      <c r="BH4" s="758"/>
      <c r="BI4" s="758"/>
      <c r="BJ4" s="758"/>
      <c r="BK4" s="758"/>
      <c r="BL4" s="758"/>
      <c r="BM4" s="758"/>
      <c r="BN4" s="758"/>
      <c r="BO4" s="758" t="s">
        <v>222</v>
      </c>
      <c r="BP4" s="758"/>
      <c r="BQ4" s="758"/>
      <c r="BR4" s="758"/>
      <c r="BS4" s="758" t="s">
        <v>226</v>
      </c>
      <c r="BT4" s="758"/>
      <c r="BU4" s="758"/>
      <c r="BV4" s="758"/>
      <c r="BW4" s="758"/>
      <c r="BX4" s="758"/>
      <c r="BY4" s="758"/>
      <c r="BZ4" s="758"/>
      <c r="CA4" s="758"/>
      <c r="CB4" s="758"/>
      <c r="CD4" s="740" t="s">
        <v>227</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c r="B5" s="722" t="s">
        <v>228</v>
      </c>
      <c r="C5" s="723"/>
      <c r="D5" s="723"/>
      <c r="E5" s="723"/>
      <c r="F5" s="723"/>
      <c r="G5" s="723"/>
      <c r="H5" s="723"/>
      <c r="I5" s="723"/>
      <c r="J5" s="723"/>
      <c r="K5" s="723"/>
      <c r="L5" s="723"/>
      <c r="M5" s="723"/>
      <c r="N5" s="723"/>
      <c r="O5" s="723"/>
      <c r="P5" s="723"/>
      <c r="Q5" s="724"/>
      <c r="R5" s="688">
        <v>847423</v>
      </c>
      <c r="S5" s="689"/>
      <c r="T5" s="689"/>
      <c r="U5" s="689"/>
      <c r="V5" s="689"/>
      <c r="W5" s="689"/>
      <c r="X5" s="689"/>
      <c r="Y5" s="735"/>
      <c r="Z5" s="753">
        <v>9</v>
      </c>
      <c r="AA5" s="753"/>
      <c r="AB5" s="753"/>
      <c r="AC5" s="753"/>
      <c r="AD5" s="754">
        <v>847423</v>
      </c>
      <c r="AE5" s="754"/>
      <c r="AF5" s="754"/>
      <c r="AG5" s="754"/>
      <c r="AH5" s="754"/>
      <c r="AI5" s="754"/>
      <c r="AJ5" s="754"/>
      <c r="AK5" s="754"/>
      <c r="AL5" s="736">
        <v>15.7</v>
      </c>
      <c r="AM5" s="705"/>
      <c r="AN5" s="705"/>
      <c r="AO5" s="737"/>
      <c r="AP5" s="722" t="s">
        <v>229</v>
      </c>
      <c r="AQ5" s="723"/>
      <c r="AR5" s="723"/>
      <c r="AS5" s="723"/>
      <c r="AT5" s="723"/>
      <c r="AU5" s="723"/>
      <c r="AV5" s="723"/>
      <c r="AW5" s="723"/>
      <c r="AX5" s="723"/>
      <c r="AY5" s="723"/>
      <c r="AZ5" s="723"/>
      <c r="BA5" s="723"/>
      <c r="BB5" s="723"/>
      <c r="BC5" s="723"/>
      <c r="BD5" s="723"/>
      <c r="BE5" s="723"/>
      <c r="BF5" s="724"/>
      <c r="BG5" s="623">
        <v>846652</v>
      </c>
      <c r="BH5" s="626"/>
      <c r="BI5" s="626"/>
      <c r="BJ5" s="626"/>
      <c r="BK5" s="626"/>
      <c r="BL5" s="626"/>
      <c r="BM5" s="626"/>
      <c r="BN5" s="627"/>
      <c r="BO5" s="685">
        <v>99.9</v>
      </c>
      <c r="BP5" s="685"/>
      <c r="BQ5" s="685"/>
      <c r="BR5" s="685"/>
      <c r="BS5" s="686" t="s">
        <v>230</v>
      </c>
      <c r="BT5" s="686"/>
      <c r="BU5" s="686"/>
      <c r="BV5" s="686"/>
      <c r="BW5" s="686"/>
      <c r="BX5" s="686"/>
      <c r="BY5" s="686"/>
      <c r="BZ5" s="686"/>
      <c r="CA5" s="686"/>
      <c r="CB5" s="727"/>
      <c r="CD5" s="740" t="s">
        <v>224</v>
      </c>
      <c r="CE5" s="741"/>
      <c r="CF5" s="741"/>
      <c r="CG5" s="741"/>
      <c r="CH5" s="741"/>
      <c r="CI5" s="741"/>
      <c r="CJ5" s="741"/>
      <c r="CK5" s="741"/>
      <c r="CL5" s="741"/>
      <c r="CM5" s="741"/>
      <c r="CN5" s="741"/>
      <c r="CO5" s="741"/>
      <c r="CP5" s="741"/>
      <c r="CQ5" s="742"/>
      <c r="CR5" s="740" t="s">
        <v>231</v>
      </c>
      <c r="CS5" s="741"/>
      <c r="CT5" s="741"/>
      <c r="CU5" s="741"/>
      <c r="CV5" s="741"/>
      <c r="CW5" s="741"/>
      <c r="CX5" s="741"/>
      <c r="CY5" s="742"/>
      <c r="CZ5" s="740" t="s">
        <v>222</v>
      </c>
      <c r="DA5" s="741"/>
      <c r="DB5" s="741"/>
      <c r="DC5" s="742"/>
      <c r="DD5" s="740" t="s">
        <v>232</v>
      </c>
      <c r="DE5" s="741"/>
      <c r="DF5" s="741"/>
      <c r="DG5" s="741"/>
      <c r="DH5" s="741"/>
      <c r="DI5" s="741"/>
      <c r="DJ5" s="741"/>
      <c r="DK5" s="741"/>
      <c r="DL5" s="741"/>
      <c r="DM5" s="741"/>
      <c r="DN5" s="741"/>
      <c r="DO5" s="741"/>
      <c r="DP5" s="742"/>
      <c r="DQ5" s="740" t="s">
        <v>233</v>
      </c>
      <c r="DR5" s="741"/>
      <c r="DS5" s="741"/>
      <c r="DT5" s="741"/>
      <c r="DU5" s="741"/>
      <c r="DV5" s="741"/>
      <c r="DW5" s="741"/>
      <c r="DX5" s="741"/>
      <c r="DY5" s="741"/>
      <c r="DZ5" s="741"/>
      <c r="EA5" s="741"/>
      <c r="EB5" s="741"/>
      <c r="EC5" s="742"/>
    </row>
    <row r="6" spans="2:143" ht="11.25" customHeight="1">
      <c r="B6" s="620" t="s">
        <v>234</v>
      </c>
      <c r="C6" s="621"/>
      <c r="D6" s="621"/>
      <c r="E6" s="621"/>
      <c r="F6" s="621"/>
      <c r="G6" s="621"/>
      <c r="H6" s="621"/>
      <c r="I6" s="621"/>
      <c r="J6" s="621"/>
      <c r="K6" s="621"/>
      <c r="L6" s="621"/>
      <c r="M6" s="621"/>
      <c r="N6" s="621"/>
      <c r="O6" s="621"/>
      <c r="P6" s="621"/>
      <c r="Q6" s="622"/>
      <c r="R6" s="623">
        <v>81393</v>
      </c>
      <c r="S6" s="626"/>
      <c r="T6" s="626"/>
      <c r="U6" s="626"/>
      <c r="V6" s="626"/>
      <c r="W6" s="626"/>
      <c r="X6" s="626"/>
      <c r="Y6" s="627"/>
      <c r="Z6" s="685">
        <v>0.9</v>
      </c>
      <c r="AA6" s="685"/>
      <c r="AB6" s="685"/>
      <c r="AC6" s="685"/>
      <c r="AD6" s="686">
        <v>81393</v>
      </c>
      <c r="AE6" s="686"/>
      <c r="AF6" s="686"/>
      <c r="AG6" s="686"/>
      <c r="AH6" s="686"/>
      <c r="AI6" s="686"/>
      <c r="AJ6" s="686"/>
      <c r="AK6" s="686"/>
      <c r="AL6" s="628">
        <v>1.5</v>
      </c>
      <c r="AM6" s="629"/>
      <c r="AN6" s="629"/>
      <c r="AO6" s="687"/>
      <c r="AP6" s="620" t="s">
        <v>235</v>
      </c>
      <c r="AQ6" s="621"/>
      <c r="AR6" s="621"/>
      <c r="AS6" s="621"/>
      <c r="AT6" s="621"/>
      <c r="AU6" s="621"/>
      <c r="AV6" s="621"/>
      <c r="AW6" s="621"/>
      <c r="AX6" s="621"/>
      <c r="AY6" s="621"/>
      <c r="AZ6" s="621"/>
      <c r="BA6" s="621"/>
      <c r="BB6" s="621"/>
      <c r="BC6" s="621"/>
      <c r="BD6" s="621"/>
      <c r="BE6" s="621"/>
      <c r="BF6" s="622"/>
      <c r="BG6" s="623">
        <v>846652</v>
      </c>
      <c r="BH6" s="626"/>
      <c r="BI6" s="626"/>
      <c r="BJ6" s="626"/>
      <c r="BK6" s="626"/>
      <c r="BL6" s="626"/>
      <c r="BM6" s="626"/>
      <c r="BN6" s="627"/>
      <c r="BO6" s="685">
        <v>99.9</v>
      </c>
      <c r="BP6" s="685"/>
      <c r="BQ6" s="685"/>
      <c r="BR6" s="685"/>
      <c r="BS6" s="686" t="s">
        <v>129</v>
      </c>
      <c r="BT6" s="686"/>
      <c r="BU6" s="686"/>
      <c r="BV6" s="686"/>
      <c r="BW6" s="686"/>
      <c r="BX6" s="686"/>
      <c r="BY6" s="686"/>
      <c r="BZ6" s="686"/>
      <c r="CA6" s="686"/>
      <c r="CB6" s="727"/>
      <c r="CD6" s="694" t="s">
        <v>236</v>
      </c>
      <c r="CE6" s="695"/>
      <c r="CF6" s="695"/>
      <c r="CG6" s="695"/>
      <c r="CH6" s="695"/>
      <c r="CI6" s="695"/>
      <c r="CJ6" s="695"/>
      <c r="CK6" s="695"/>
      <c r="CL6" s="695"/>
      <c r="CM6" s="695"/>
      <c r="CN6" s="695"/>
      <c r="CO6" s="695"/>
      <c r="CP6" s="695"/>
      <c r="CQ6" s="696"/>
      <c r="CR6" s="623">
        <v>74424</v>
      </c>
      <c r="CS6" s="626"/>
      <c r="CT6" s="626"/>
      <c r="CU6" s="626"/>
      <c r="CV6" s="626"/>
      <c r="CW6" s="626"/>
      <c r="CX6" s="626"/>
      <c r="CY6" s="627"/>
      <c r="CZ6" s="736">
        <v>0.9</v>
      </c>
      <c r="DA6" s="705"/>
      <c r="DB6" s="705"/>
      <c r="DC6" s="739"/>
      <c r="DD6" s="631" t="s">
        <v>129</v>
      </c>
      <c r="DE6" s="626"/>
      <c r="DF6" s="626"/>
      <c r="DG6" s="626"/>
      <c r="DH6" s="626"/>
      <c r="DI6" s="626"/>
      <c r="DJ6" s="626"/>
      <c r="DK6" s="626"/>
      <c r="DL6" s="626"/>
      <c r="DM6" s="626"/>
      <c r="DN6" s="626"/>
      <c r="DO6" s="626"/>
      <c r="DP6" s="627"/>
      <c r="DQ6" s="631">
        <v>74362</v>
      </c>
      <c r="DR6" s="626"/>
      <c r="DS6" s="626"/>
      <c r="DT6" s="626"/>
      <c r="DU6" s="626"/>
      <c r="DV6" s="626"/>
      <c r="DW6" s="626"/>
      <c r="DX6" s="626"/>
      <c r="DY6" s="626"/>
      <c r="DZ6" s="626"/>
      <c r="EA6" s="626"/>
      <c r="EB6" s="626"/>
      <c r="EC6" s="666"/>
    </row>
    <row r="7" spans="2:143" ht="11.25" customHeight="1">
      <c r="B7" s="620" t="s">
        <v>237</v>
      </c>
      <c r="C7" s="621"/>
      <c r="D7" s="621"/>
      <c r="E7" s="621"/>
      <c r="F7" s="621"/>
      <c r="G7" s="621"/>
      <c r="H7" s="621"/>
      <c r="I7" s="621"/>
      <c r="J7" s="621"/>
      <c r="K7" s="621"/>
      <c r="L7" s="621"/>
      <c r="M7" s="621"/>
      <c r="N7" s="621"/>
      <c r="O7" s="621"/>
      <c r="P7" s="621"/>
      <c r="Q7" s="622"/>
      <c r="R7" s="623">
        <v>1485</v>
      </c>
      <c r="S7" s="626"/>
      <c r="T7" s="626"/>
      <c r="U7" s="626"/>
      <c r="V7" s="626"/>
      <c r="W7" s="626"/>
      <c r="X7" s="626"/>
      <c r="Y7" s="627"/>
      <c r="Z7" s="685">
        <v>0</v>
      </c>
      <c r="AA7" s="685"/>
      <c r="AB7" s="685"/>
      <c r="AC7" s="685"/>
      <c r="AD7" s="686">
        <v>1485</v>
      </c>
      <c r="AE7" s="686"/>
      <c r="AF7" s="686"/>
      <c r="AG7" s="686"/>
      <c r="AH7" s="686"/>
      <c r="AI7" s="686"/>
      <c r="AJ7" s="686"/>
      <c r="AK7" s="686"/>
      <c r="AL7" s="628">
        <v>0</v>
      </c>
      <c r="AM7" s="629"/>
      <c r="AN7" s="629"/>
      <c r="AO7" s="687"/>
      <c r="AP7" s="620" t="s">
        <v>238</v>
      </c>
      <c r="AQ7" s="621"/>
      <c r="AR7" s="621"/>
      <c r="AS7" s="621"/>
      <c r="AT7" s="621"/>
      <c r="AU7" s="621"/>
      <c r="AV7" s="621"/>
      <c r="AW7" s="621"/>
      <c r="AX7" s="621"/>
      <c r="AY7" s="621"/>
      <c r="AZ7" s="621"/>
      <c r="BA7" s="621"/>
      <c r="BB7" s="621"/>
      <c r="BC7" s="621"/>
      <c r="BD7" s="621"/>
      <c r="BE7" s="621"/>
      <c r="BF7" s="622"/>
      <c r="BG7" s="623">
        <v>255950</v>
      </c>
      <c r="BH7" s="626"/>
      <c r="BI7" s="626"/>
      <c r="BJ7" s="626"/>
      <c r="BK7" s="626"/>
      <c r="BL7" s="626"/>
      <c r="BM7" s="626"/>
      <c r="BN7" s="627"/>
      <c r="BO7" s="685">
        <v>30.2</v>
      </c>
      <c r="BP7" s="685"/>
      <c r="BQ7" s="685"/>
      <c r="BR7" s="685"/>
      <c r="BS7" s="686" t="s">
        <v>129</v>
      </c>
      <c r="BT7" s="686"/>
      <c r="BU7" s="686"/>
      <c r="BV7" s="686"/>
      <c r="BW7" s="686"/>
      <c r="BX7" s="686"/>
      <c r="BY7" s="686"/>
      <c r="BZ7" s="686"/>
      <c r="CA7" s="686"/>
      <c r="CB7" s="727"/>
      <c r="CD7" s="667" t="s">
        <v>239</v>
      </c>
      <c r="CE7" s="664"/>
      <c r="CF7" s="664"/>
      <c r="CG7" s="664"/>
      <c r="CH7" s="664"/>
      <c r="CI7" s="664"/>
      <c r="CJ7" s="664"/>
      <c r="CK7" s="664"/>
      <c r="CL7" s="664"/>
      <c r="CM7" s="664"/>
      <c r="CN7" s="664"/>
      <c r="CO7" s="664"/>
      <c r="CP7" s="664"/>
      <c r="CQ7" s="665"/>
      <c r="CR7" s="623">
        <v>1220086</v>
      </c>
      <c r="CS7" s="626"/>
      <c r="CT7" s="626"/>
      <c r="CU7" s="626"/>
      <c r="CV7" s="626"/>
      <c r="CW7" s="626"/>
      <c r="CX7" s="626"/>
      <c r="CY7" s="627"/>
      <c r="CZ7" s="685">
        <v>14.5</v>
      </c>
      <c r="DA7" s="685"/>
      <c r="DB7" s="685"/>
      <c r="DC7" s="685"/>
      <c r="DD7" s="631">
        <v>71828</v>
      </c>
      <c r="DE7" s="626"/>
      <c r="DF7" s="626"/>
      <c r="DG7" s="626"/>
      <c r="DH7" s="626"/>
      <c r="DI7" s="626"/>
      <c r="DJ7" s="626"/>
      <c r="DK7" s="626"/>
      <c r="DL7" s="626"/>
      <c r="DM7" s="626"/>
      <c r="DN7" s="626"/>
      <c r="DO7" s="626"/>
      <c r="DP7" s="627"/>
      <c r="DQ7" s="631">
        <v>989321</v>
      </c>
      <c r="DR7" s="626"/>
      <c r="DS7" s="626"/>
      <c r="DT7" s="626"/>
      <c r="DU7" s="626"/>
      <c r="DV7" s="626"/>
      <c r="DW7" s="626"/>
      <c r="DX7" s="626"/>
      <c r="DY7" s="626"/>
      <c r="DZ7" s="626"/>
      <c r="EA7" s="626"/>
      <c r="EB7" s="626"/>
      <c r="EC7" s="666"/>
    </row>
    <row r="8" spans="2:143" ht="11.25" customHeight="1">
      <c r="B8" s="620" t="s">
        <v>240</v>
      </c>
      <c r="C8" s="621"/>
      <c r="D8" s="621"/>
      <c r="E8" s="621"/>
      <c r="F8" s="621"/>
      <c r="G8" s="621"/>
      <c r="H8" s="621"/>
      <c r="I8" s="621"/>
      <c r="J8" s="621"/>
      <c r="K8" s="621"/>
      <c r="L8" s="621"/>
      <c r="M8" s="621"/>
      <c r="N8" s="621"/>
      <c r="O8" s="621"/>
      <c r="P8" s="621"/>
      <c r="Q8" s="622"/>
      <c r="R8" s="623">
        <v>2434</v>
      </c>
      <c r="S8" s="626"/>
      <c r="T8" s="626"/>
      <c r="U8" s="626"/>
      <c r="V8" s="626"/>
      <c r="W8" s="626"/>
      <c r="X8" s="626"/>
      <c r="Y8" s="627"/>
      <c r="Z8" s="685">
        <v>0</v>
      </c>
      <c r="AA8" s="685"/>
      <c r="AB8" s="685"/>
      <c r="AC8" s="685"/>
      <c r="AD8" s="686">
        <v>2434</v>
      </c>
      <c r="AE8" s="686"/>
      <c r="AF8" s="686"/>
      <c r="AG8" s="686"/>
      <c r="AH8" s="686"/>
      <c r="AI8" s="686"/>
      <c r="AJ8" s="686"/>
      <c r="AK8" s="686"/>
      <c r="AL8" s="628">
        <v>0</v>
      </c>
      <c r="AM8" s="629"/>
      <c r="AN8" s="629"/>
      <c r="AO8" s="687"/>
      <c r="AP8" s="620" t="s">
        <v>241</v>
      </c>
      <c r="AQ8" s="621"/>
      <c r="AR8" s="621"/>
      <c r="AS8" s="621"/>
      <c r="AT8" s="621"/>
      <c r="AU8" s="621"/>
      <c r="AV8" s="621"/>
      <c r="AW8" s="621"/>
      <c r="AX8" s="621"/>
      <c r="AY8" s="621"/>
      <c r="AZ8" s="621"/>
      <c r="BA8" s="621"/>
      <c r="BB8" s="621"/>
      <c r="BC8" s="621"/>
      <c r="BD8" s="621"/>
      <c r="BE8" s="621"/>
      <c r="BF8" s="622"/>
      <c r="BG8" s="623">
        <v>10969</v>
      </c>
      <c r="BH8" s="626"/>
      <c r="BI8" s="626"/>
      <c r="BJ8" s="626"/>
      <c r="BK8" s="626"/>
      <c r="BL8" s="626"/>
      <c r="BM8" s="626"/>
      <c r="BN8" s="627"/>
      <c r="BO8" s="685">
        <v>1.3</v>
      </c>
      <c r="BP8" s="685"/>
      <c r="BQ8" s="685"/>
      <c r="BR8" s="685"/>
      <c r="BS8" s="631" t="s">
        <v>129</v>
      </c>
      <c r="BT8" s="626"/>
      <c r="BU8" s="626"/>
      <c r="BV8" s="626"/>
      <c r="BW8" s="626"/>
      <c r="BX8" s="626"/>
      <c r="BY8" s="626"/>
      <c r="BZ8" s="626"/>
      <c r="CA8" s="626"/>
      <c r="CB8" s="666"/>
      <c r="CD8" s="667" t="s">
        <v>242</v>
      </c>
      <c r="CE8" s="664"/>
      <c r="CF8" s="664"/>
      <c r="CG8" s="664"/>
      <c r="CH8" s="664"/>
      <c r="CI8" s="664"/>
      <c r="CJ8" s="664"/>
      <c r="CK8" s="664"/>
      <c r="CL8" s="664"/>
      <c r="CM8" s="664"/>
      <c r="CN8" s="664"/>
      <c r="CO8" s="664"/>
      <c r="CP8" s="664"/>
      <c r="CQ8" s="665"/>
      <c r="CR8" s="623">
        <v>1711590</v>
      </c>
      <c r="CS8" s="626"/>
      <c r="CT8" s="626"/>
      <c r="CU8" s="626"/>
      <c r="CV8" s="626"/>
      <c r="CW8" s="626"/>
      <c r="CX8" s="626"/>
      <c r="CY8" s="627"/>
      <c r="CZ8" s="685">
        <v>20.3</v>
      </c>
      <c r="DA8" s="685"/>
      <c r="DB8" s="685"/>
      <c r="DC8" s="685"/>
      <c r="DD8" s="631" t="s">
        <v>129</v>
      </c>
      <c r="DE8" s="626"/>
      <c r="DF8" s="626"/>
      <c r="DG8" s="626"/>
      <c r="DH8" s="626"/>
      <c r="DI8" s="626"/>
      <c r="DJ8" s="626"/>
      <c r="DK8" s="626"/>
      <c r="DL8" s="626"/>
      <c r="DM8" s="626"/>
      <c r="DN8" s="626"/>
      <c r="DO8" s="626"/>
      <c r="DP8" s="627"/>
      <c r="DQ8" s="631">
        <v>1133522</v>
      </c>
      <c r="DR8" s="626"/>
      <c r="DS8" s="626"/>
      <c r="DT8" s="626"/>
      <c r="DU8" s="626"/>
      <c r="DV8" s="626"/>
      <c r="DW8" s="626"/>
      <c r="DX8" s="626"/>
      <c r="DY8" s="626"/>
      <c r="DZ8" s="626"/>
      <c r="EA8" s="626"/>
      <c r="EB8" s="626"/>
      <c r="EC8" s="666"/>
    </row>
    <row r="9" spans="2:143" ht="11.25" customHeight="1">
      <c r="B9" s="620" t="s">
        <v>243</v>
      </c>
      <c r="C9" s="621"/>
      <c r="D9" s="621"/>
      <c r="E9" s="621"/>
      <c r="F9" s="621"/>
      <c r="G9" s="621"/>
      <c r="H9" s="621"/>
      <c r="I9" s="621"/>
      <c r="J9" s="621"/>
      <c r="K9" s="621"/>
      <c r="L9" s="621"/>
      <c r="M9" s="621"/>
      <c r="N9" s="621"/>
      <c r="O9" s="621"/>
      <c r="P9" s="621"/>
      <c r="Q9" s="622"/>
      <c r="R9" s="623">
        <v>2038</v>
      </c>
      <c r="S9" s="626"/>
      <c r="T9" s="626"/>
      <c r="U9" s="626"/>
      <c r="V9" s="626"/>
      <c r="W9" s="626"/>
      <c r="X9" s="626"/>
      <c r="Y9" s="627"/>
      <c r="Z9" s="685">
        <v>0</v>
      </c>
      <c r="AA9" s="685"/>
      <c r="AB9" s="685"/>
      <c r="AC9" s="685"/>
      <c r="AD9" s="686">
        <v>2038</v>
      </c>
      <c r="AE9" s="686"/>
      <c r="AF9" s="686"/>
      <c r="AG9" s="686"/>
      <c r="AH9" s="686"/>
      <c r="AI9" s="686"/>
      <c r="AJ9" s="686"/>
      <c r="AK9" s="686"/>
      <c r="AL9" s="628">
        <v>0</v>
      </c>
      <c r="AM9" s="629"/>
      <c r="AN9" s="629"/>
      <c r="AO9" s="687"/>
      <c r="AP9" s="620" t="s">
        <v>244</v>
      </c>
      <c r="AQ9" s="621"/>
      <c r="AR9" s="621"/>
      <c r="AS9" s="621"/>
      <c r="AT9" s="621"/>
      <c r="AU9" s="621"/>
      <c r="AV9" s="621"/>
      <c r="AW9" s="621"/>
      <c r="AX9" s="621"/>
      <c r="AY9" s="621"/>
      <c r="AZ9" s="621"/>
      <c r="BA9" s="621"/>
      <c r="BB9" s="621"/>
      <c r="BC9" s="621"/>
      <c r="BD9" s="621"/>
      <c r="BE9" s="621"/>
      <c r="BF9" s="622"/>
      <c r="BG9" s="623">
        <v>212979</v>
      </c>
      <c r="BH9" s="626"/>
      <c r="BI9" s="626"/>
      <c r="BJ9" s="626"/>
      <c r="BK9" s="626"/>
      <c r="BL9" s="626"/>
      <c r="BM9" s="626"/>
      <c r="BN9" s="627"/>
      <c r="BO9" s="685">
        <v>25.1</v>
      </c>
      <c r="BP9" s="685"/>
      <c r="BQ9" s="685"/>
      <c r="BR9" s="685"/>
      <c r="BS9" s="631" t="s">
        <v>245</v>
      </c>
      <c r="BT9" s="626"/>
      <c r="BU9" s="626"/>
      <c r="BV9" s="626"/>
      <c r="BW9" s="626"/>
      <c r="BX9" s="626"/>
      <c r="BY9" s="626"/>
      <c r="BZ9" s="626"/>
      <c r="CA9" s="626"/>
      <c r="CB9" s="666"/>
      <c r="CD9" s="667" t="s">
        <v>246</v>
      </c>
      <c r="CE9" s="664"/>
      <c r="CF9" s="664"/>
      <c r="CG9" s="664"/>
      <c r="CH9" s="664"/>
      <c r="CI9" s="664"/>
      <c r="CJ9" s="664"/>
      <c r="CK9" s="664"/>
      <c r="CL9" s="664"/>
      <c r="CM9" s="664"/>
      <c r="CN9" s="664"/>
      <c r="CO9" s="664"/>
      <c r="CP9" s="664"/>
      <c r="CQ9" s="665"/>
      <c r="CR9" s="623">
        <v>1079786</v>
      </c>
      <c r="CS9" s="626"/>
      <c r="CT9" s="626"/>
      <c r="CU9" s="626"/>
      <c r="CV9" s="626"/>
      <c r="CW9" s="626"/>
      <c r="CX9" s="626"/>
      <c r="CY9" s="627"/>
      <c r="CZ9" s="685">
        <v>12.8</v>
      </c>
      <c r="DA9" s="685"/>
      <c r="DB9" s="685"/>
      <c r="DC9" s="685"/>
      <c r="DD9" s="631">
        <v>78005</v>
      </c>
      <c r="DE9" s="626"/>
      <c r="DF9" s="626"/>
      <c r="DG9" s="626"/>
      <c r="DH9" s="626"/>
      <c r="DI9" s="626"/>
      <c r="DJ9" s="626"/>
      <c r="DK9" s="626"/>
      <c r="DL9" s="626"/>
      <c r="DM9" s="626"/>
      <c r="DN9" s="626"/>
      <c r="DO9" s="626"/>
      <c r="DP9" s="627"/>
      <c r="DQ9" s="631">
        <v>913292</v>
      </c>
      <c r="DR9" s="626"/>
      <c r="DS9" s="626"/>
      <c r="DT9" s="626"/>
      <c r="DU9" s="626"/>
      <c r="DV9" s="626"/>
      <c r="DW9" s="626"/>
      <c r="DX9" s="626"/>
      <c r="DY9" s="626"/>
      <c r="DZ9" s="626"/>
      <c r="EA9" s="626"/>
      <c r="EB9" s="626"/>
      <c r="EC9" s="666"/>
    </row>
    <row r="10" spans="2:143" ht="11.25" customHeight="1">
      <c r="B10" s="620" t="s">
        <v>247</v>
      </c>
      <c r="C10" s="621"/>
      <c r="D10" s="621"/>
      <c r="E10" s="621"/>
      <c r="F10" s="621"/>
      <c r="G10" s="621"/>
      <c r="H10" s="621"/>
      <c r="I10" s="621"/>
      <c r="J10" s="621"/>
      <c r="K10" s="621"/>
      <c r="L10" s="621"/>
      <c r="M10" s="621"/>
      <c r="N10" s="621"/>
      <c r="O10" s="621"/>
      <c r="P10" s="621"/>
      <c r="Q10" s="622"/>
      <c r="R10" s="623" t="s">
        <v>129</v>
      </c>
      <c r="S10" s="626"/>
      <c r="T10" s="626"/>
      <c r="U10" s="626"/>
      <c r="V10" s="626"/>
      <c r="W10" s="626"/>
      <c r="X10" s="626"/>
      <c r="Y10" s="627"/>
      <c r="Z10" s="685" t="s">
        <v>129</v>
      </c>
      <c r="AA10" s="685"/>
      <c r="AB10" s="685"/>
      <c r="AC10" s="685"/>
      <c r="AD10" s="686" t="s">
        <v>129</v>
      </c>
      <c r="AE10" s="686"/>
      <c r="AF10" s="686"/>
      <c r="AG10" s="686"/>
      <c r="AH10" s="686"/>
      <c r="AI10" s="686"/>
      <c r="AJ10" s="686"/>
      <c r="AK10" s="686"/>
      <c r="AL10" s="628" t="s">
        <v>129</v>
      </c>
      <c r="AM10" s="629"/>
      <c r="AN10" s="629"/>
      <c r="AO10" s="687"/>
      <c r="AP10" s="620" t="s">
        <v>248</v>
      </c>
      <c r="AQ10" s="621"/>
      <c r="AR10" s="621"/>
      <c r="AS10" s="621"/>
      <c r="AT10" s="621"/>
      <c r="AU10" s="621"/>
      <c r="AV10" s="621"/>
      <c r="AW10" s="621"/>
      <c r="AX10" s="621"/>
      <c r="AY10" s="621"/>
      <c r="AZ10" s="621"/>
      <c r="BA10" s="621"/>
      <c r="BB10" s="621"/>
      <c r="BC10" s="621"/>
      <c r="BD10" s="621"/>
      <c r="BE10" s="621"/>
      <c r="BF10" s="622"/>
      <c r="BG10" s="623">
        <v>17811</v>
      </c>
      <c r="BH10" s="626"/>
      <c r="BI10" s="626"/>
      <c r="BJ10" s="626"/>
      <c r="BK10" s="626"/>
      <c r="BL10" s="626"/>
      <c r="BM10" s="626"/>
      <c r="BN10" s="627"/>
      <c r="BO10" s="685">
        <v>2.1</v>
      </c>
      <c r="BP10" s="685"/>
      <c r="BQ10" s="685"/>
      <c r="BR10" s="685"/>
      <c r="BS10" s="631" t="s">
        <v>129</v>
      </c>
      <c r="BT10" s="626"/>
      <c r="BU10" s="626"/>
      <c r="BV10" s="626"/>
      <c r="BW10" s="626"/>
      <c r="BX10" s="626"/>
      <c r="BY10" s="626"/>
      <c r="BZ10" s="626"/>
      <c r="CA10" s="626"/>
      <c r="CB10" s="666"/>
      <c r="CD10" s="667" t="s">
        <v>249</v>
      </c>
      <c r="CE10" s="664"/>
      <c r="CF10" s="664"/>
      <c r="CG10" s="664"/>
      <c r="CH10" s="664"/>
      <c r="CI10" s="664"/>
      <c r="CJ10" s="664"/>
      <c r="CK10" s="664"/>
      <c r="CL10" s="664"/>
      <c r="CM10" s="664"/>
      <c r="CN10" s="664"/>
      <c r="CO10" s="664"/>
      <c r="CP10" s="664"/>
      <c r="CQ10" s="665"/>
      <c r="CR10" s="623" t="s">
        <v>245</v>
      </c>
      <c r="CS10" s="626"/>
      <c r="CT10" s="626"/>
      <c r="CU10" s="626"/>
      <c r="CV10" s="626"/>
      <c r="CW10" s="626"/>
      <c r="CX10" s="626"/>
      <c r="CY10" s="627"/>
      <c r="CZ10" s="685" t="s">
        <v>129</v>
      </c>
      <c r="DA10" s="685"/>
      <c r="DB10" s="685"/>
      <c r="DC10" s="685"/>
      <c r="DD10" s="631" t="s">
        <v>245</v>
      </c>
      <c r="DE10" s="626"/>
      <c r="DF10" s="626"/>
      <c r="DG10" s="626"/>
      <c r="DH10" s="626"/>
      <c r="DI10" s="626"/>
      <c r="DJ10" s="626"/>
      <c r="DK10" s="626"/>
      <c r="DL10" s="626"/>
      <c r="DM10" s="626"/>
      <c r="DN10" s="626"/>
      <c r="DO10" s="626"/>
      <c r="DP10" s="627"/>
      <c r="DQ10" s="631" t="s">
        <v>129</v>
      </c>
      <c r="DR10" s="626"/>
      <c r="DS10" s="626"/>
      <c r="DT10" s="626"/>
      <c r="DU10" s="626"/>
      <c r="DV10" s="626"/>
      <c r="DW10" s="626"/>
      <c r="DX10" s="626"/>
      <c r="DY10" s="626"/>
      <c r="DZ10" s="626"/>
      <c r="EA10" s="626"/>
      <c r="EB10" s="626"/>
      <c r="EC10" s="666"/>
    </row>
    <row r="11" spans="2:143" ht="11.25" customHeight="1">
      <c r="B11" s="620" t="s">
        <v>250</v>
      </c>
      <c r="C11" s="621"/>
      <c r="D11" s="621"/>
      <c r="E11" s="621"/>
      <c r="F11" s="621"/>
      <c r="G11" s="621"/>
      <c r="H11" s="621"/>
      <c r="I11" s="621"/>
      <c r="J11" s="621"/>
      <c r="K11" s="621"/>
      <c r="L11" s="621"/>
      <c r="M11" s="621"/>
      <c r="N11" s="621"/>
      <c r="O11" s="621"/>
      <c r="P11" s="621"/>
      <c r="Q11" s="622"/>
      <c r="R11" s="623" t="s">
        <v>129</v>
      </c>
      <c r="S11" s="626"/>
      <c r="T11" s="626"/>
      <c r="U11" s="626"/>
      <c r="V11" s="626"/>
      <c r="W11" s="626"/>
      <c r="X11" s="626"/>
      <c r="Y11" s="627"/>
      <c r="Z11" s="685" t="s">
        <v>129</v>
      </c>
      <c r="AA11" s="685"/>
      <c r="AB11" s="685"/>
      <c r="AC11" s="685"/>
      <c r="AD11" s="686" t="s">
        <v>129</v>
      </c>
      <c r="AE11" s="686"/>
      <c r="AF11" s="686"/>
      <c r="AG11" s="686"/>
      <c r="AH11" s="686"/>
      <c r="AI11" s="686"/>
      <c r="AJ11" s="686"/>
      <c r="AK11" s="686"/>
      <c r="AL11" s="628" t="s">
        <v>129</v>
      </c>
      <c r="AM11" s="629"/>
      <c r="AN11" s="629"/>
      <c r="AO11" s="687"/>
      <c r="AP11" s="620" t="s">
        <v>251</v>
      </c>
      <c r="AQ11" s="621"/>
      <c r="AR11" s="621"/>
      <c r="AS11" s="621"/>
      <c r="AT11" s="621"/>
      <c r="AU11" s="621"/>
      <c r="AV11" s="621"/>
      <c r="AW11" s="621"/>
      <c r="AX11" s="621"/>
      <c r="AY11" s="621"/>
      <c r="AZ11" s="621"/>
      <c r="BA11" s="621"/>
      <c r="BB11" s="621"/>
      <c r="BC11" s="621"/>
      <c r="BD11" s="621"/>
      <c r="BE11" s="621"/>
      <c r="BF11" s="622"/>
      <c r="BG11" s="623">
        <v>14191</v>
      </c>
      <c r="BH11" s="626"/>
      <c r="BI11" s="626"/>
      <c r="BJ11" s="626"/>
      <c r="BK11" s="626"/>
      <c r="BL11" s="626"/>
      <c r="BM11" s="626"/>
      <c r="BN11" s="627"/>
      <c r="BO11" s="685">
        <v>1.7</v>
      </c>
      <c r="BP11" s="685"/>
      <c r="BQ11" s="685"/>
      <c r="BR11" s="685"/>
      <c r="BS11" s="631" t="s">
        <v>245</v>
      </c>
      <c r="BT11" s="626"/>
      <c r="BU11" s="626"/>
      <c r="BV11" s="626"/>
      <c r="BW11" s="626"/>
      <c r="BX11" s="626"/>
      <c r="BY11" s="626"/>
      <c r="BZ11" s="626"/>
      <c r="CA11" s="626"/>
      <c r="CB11" s="666"/>
      <c r="CD11" s="667" t="s">
        <v>252</v>
      </c>
      <c r="CE11" s="664"/>
      <c r="CF11" s="664"/>
      <c r="CG11" s="664"/>
      <c r="CH11" s="664"/>
      <c r="CI11" s="664"/>
      <c r="CJ11" s="664"/>
      <c r="CK11" s="664"/>
      <c r="CL11" s="664"/>
      <c r="CM11" s="664"/>
      <c r="CN11" s="664"/>
      <c r="CO11" s="664"/>
      <c r="CP11" s="664"/>
      <c r="CQ11" s="665"/>
      <c r="CR11" s="623">
        <v>1020875</v>
      </c>
      <c r="CS11" s="626"/>
      <c r="CT11" s="626"/>
      <c r="CU11" s="626"/>
      <c r="CV11" s="626"/>
      <c r="CW11" s="626"/>
      <c r="CX11" s="626"/>
      <c r="CY11" s="627"/>
      <c r="CZ11" s="685">
        <v>12.1</v>
      </c>
      <c r="DA11" s="685"/>
      <c r="DB11" s="685"/>
      <c r="DC11" s="685"/>
      <c r="DD11" s="631">
        <v>230160</v>
      </c>
      <c r="DE11" s="626"/>
      <c r="DF11" s="626"/>
      <c r="DG11" s="626"/>
      <c r="DH11" s="626"/>
      <c r="DI11" s="626"/>
      <c r="DJ11" s="626"/>
      <c r="DK11" s="626"/>
      <c r="DL11" s="626"/>
      <c r="DM11" s="626"/>
      <c r="DN11" s="626"/>
      <c r="DO11" s="626"/>
      <c r="DP11" s="627"/>
      <c r="DQ11" s="631">
        <v>427957</v>
      </c>
      <c r="DR11" s="626"/>
      <c r="DS11" s="626"/>
      <c r="DT11" s="626"/>
      <c r="DU11" s="626"/>
      <c r="DV11" s="626"/>
      <c r="DW11" s="626"/>
      <c r="DX11" s="626"/>
      <c r="DY11" s="626"/>
      <c r="DZ11" s="626"/>
      <c r="EA11" s="626"/>
      <c r="EB11" s="626"/>
      <c r="EC11" s="666"/>
    </row>
    <row r="12" spans="2:143" ht="11.25" customHeight="1">
      <c r="B12" s="620" t="s">
        <v>253</v>
      </c>
      <c r="C12" s="621"/>
      <c r="D12" s="621"/>
      <c r="E12" s="621"/>
      <c r="F12" s="621"/>
      <c r="G12" s="621"/>
      <c r="H12" s="621"/>
      <c r="I12" s="621"/>
      <c r="J12" s="621"/>
      <c r="K12" s="621"/>
      <c r="L12" s="621"/>
      <c r="M12" s="621"/>
      <c r="N12" s="621"/>
      <c r="O12" s="621"/>
      <c r="P12" s="621"/>
      <c r="Q12" s="622"/>
      <c r="R12" s="623">
        <v>154306</v>
      </c>
      <c r="S12" s="626"/>
      <c r="T12" s="626"/>
      <c r="U12" s="626"/>
      <c r="V12" s="626"/>
      <c r="W12" s="626"/>
      <c r="X12" s="626"/>
      <c r="Y12" s="627"/>
      <c r="Z12" s="685">
        <v>1.6</v>
      </c>
      <c r="AA12" s="685"/>
      <c r="AB12" s="685"/>
      <c r="AC12" s="685"/>
      <c r="AD12" s="686">
        <v>154306</v>
      </c>
      <c r="AE12" s="686"/>
      <c r="AF12" s="686"/>
      <c r="AG12" s="686"/>
      <c r="AH12" s="686"/>
      <c r="AI12" s="686"/>
      <c r="AJ12" s="686"/>
      <c r="AK12" s="686"/>
      <c r="AL12" s="628">
        <v>2.9</v>
      </c>
      <c r="AM12" s="629"/>
      <c r="AN12" s="629"/>
      <c r="AO12" s="687"/>
      <c r="AP12" s="620" t="s">
        <v>254</v>
      </c>
      <c r="AQ12" s="621"/>
      <c r="AR12" s="621"/>
      <c r="AS12" s="621"/>
      <c r="AT12" s="621"/>
      <c r="AU12" s="621"/>
      <c r="AV12" s="621"/>
      <c r="AW12" s="621"/>
      <c r="AX12" s="621"/>
      <c r="AY12" s="621"/>
      <c r="AZ12" s="621"/>
      <c r="BA12" s="621"/>
      <c r="BB12" s="621"/>
      <c r="BC12" s="621"/>
      <c r="BD12" s="621"/>
      <c r="BE12" s="621"/>
      <c r="BF12" s="622"/>
      <c r="BG12" s="623">
        <v>516226</v>
      </c>
      <c r="BH12" s="626"/>
      <c r="BI12" s="626"/>
      <c r="BJ12" s="626"/>
      <c r="BK12" s="626"/>
      <c r="BL12" s="626"/>
      <c r="BM12" s="626"/>
      <c r="BN12" s="627"/>
      <c r="BO12" s="685">
        <v>60.9</v>
      </c>
      <c r="BP12" s="685"/>
      <c r="BQ12" s="685"/>
      <c r="BR12" s="685"/>
      <c r="BS12" s="631" t="s">
        <v>129</v>
      </c>
      <c r="BT12" s="626"/>
      <c r="BU12" s="626"/>
      <c r="BV12" s="626"/>
      <c r="BW12" s="626"/>
      <c r="BX12" s="626"/>
      <c r="BY12" s="626"/>
      <c r="BZ12" s="626"/>
      <c r="CA12" s="626"/>
      <c r="CB12" s="666"/>
      <c r="CD12" s="667" t="s">
        <v>255</v>
      </c>
      <c r="CE12" s="664"/>
      <c r="CF12" s="664"/>
      <c r="CG12" s="664"/>
      <c r="CH12" s="664"/>
      <c r="CI12" s="664"/>
      <c r="CJ12" s="664"/>
      <c r="CK12" s="664"/>
      <c r="CL12" s="664"/>
      <c r="CM12" s="664"/>
      <c r="CN12" s="664"/>
      <c r="CO12" s="664"/>
      <c r="CP12" s="664"/>
      <c r="CQ12" s="665"/>
      <c r="CR12" s="623">
        <v>233122</v>
      </c>
      <c r="CS12" s="626"/>
      <c r="CT12" s="626"/>
      <c r="CU12" s="626"/>
      <c r="CV12" s="626"/>
      <c r="CW12" s="626"/>
      <c r="CX12" s="626"/>
      <c r="CY12" s="627"/>
      <c r="CZ12" s="685">
        <v>2.8</v>
      </c>
      <c r="DA12" s="685"/>
      <c r="DB12" s="685"/>
      <c r="DC12" s="685"/>
      <c r="DD12" s="631">
        <v>10597</v>
      </c>
      <c r="DE12" s="626"/>
      <c r="DF12" s="626"/>
      <c r="DG12" s="626"/>
      <c r="DH12" s="626"/>
      <c r="DI12" s="626"/>
      <c r="DJ12" s="626"/>
      <c r="DK12" s="626"/>
      <c r="DL12" s="626"/>
      <c r="DM12" s="626"/>
      <c r="DN12" s="626"/>
      <c r="DO12" s="626"/>
      <c r="DP12" s="627"/>
      <c r="DQ12" s="631">
        <v>172354</v>
      </c>
      <c r="DR12" s="626"/>
      <c r="DS12" s="626"/>
      <c r="DT12" s="626"/>
      <c r="DU12" s="626"/>
      <c r="DV12" s="626"/>
      <c r="DW12" s="626"/>
      <c r="DX12" s="626"/>
      <c r="DY12" s="626"/>
      <c r="DZ12" s="626"/>
      <c r="EA12" s="626"/>
      <c r="EB12" s="626"/>
      <c r="EC12" s="666"/>
    </row>
    <row r="13" spans="2:143" ht="11.25" customHeight="1">
      <c r="B13" s="620" t="s">
        <v>256</v>
      </c>
      <c r="C13" s="621"/>
      <c r="D13" s="621"/>
      <c r="E13" s="621"/>
      <c r="F13" s="621"/>
      <c r="G13" s="621"/>
      <c r="H13" s="621"/>
      <c r="I13" s="621"/>
      <c r="J13" s="621"/>
      <c r="K13" s="621"/>
      <c r="L13" s="621"/>
      <c r="M13" s="621"/>
      <c r="N13" s="621"/>
      <c r="O13" s="621"/>
      <c r="P13" s="621"/>
      <c r="Q13" s="622"/>
      <c r="R13" s="623">
        <v>15844</v>
      </c>
      <c r="S13" s="626"/>
      <c r="T13" s="626"/>
      <c r="U13" s="626"/>
      <c r="V13" s="626"/>
      <c r="W13" s="626"/>
      <c r="X13" s="626"/>
      <c r="Y13" s="627"/>
      <c r="Z13" s="685">
        <v>0.2</v>
      </c>
      <c r="AA13" s="685"/>
      <c r="AB13" s="685"/>
      <c r="AC13" s="685"/>
      <c r="AD13" s="686">
        <v>15844</v>
      </c>
      <c r="AE13" s="686"/>
      <c r="AF13" s="686"/>
      <c r="AG13" s="686"/>
      <c r="AH13" s="686"/>
      <c r="AI13" s="686"/>
      <c r="AJ13" s="686"/>
      <c r="AK13" s="686"/>
      <c r="AL13" s="628">
        <v>0.3</v>
      </c>
      <c r="AM13" s="629"/>
      <c r="AN13" s="629"/>
      <c r="AO13" s="687"/>
      <c r="AP13" s="620" t="s">
        <v>257</v>
      </c>
      <c r="AQ13" s="621"/>
      <c r="AR13" s="621"/>
      <c r="AS13" s="621"/>
      <c r="AT13" s="621"/>
      <c r="AU13" s="621"/>
      <c r="AV13" s="621"/>
      <c r="AW13" s="621"/>
      <c r="AX13" s="621"/>
      <c r="AY13" s="621"/>
      <c r="AZ13" s="621"/>
      <c r="BA13" s="621"/>
      <c r="BB13" s="621"/>
      <c r="BC13" s="621"/>
      <c r="BD13" s="621"/>
      <c r="BE13" s="621"/>
      <c r="BF13" s="622"/>
      <c r="BG13" s="623">
        <v>491990</v>
      </c>
      <c r="BH13" s="626"/>
      <c r="BI13" s="626"/>
      <c r="BJ13" s="626"/>
      <c r="BK13" s="626"/>
      <c r="BL13" s="626"/>
      <c r="BM13" s="626"/>
      <c r="BN13" s="627"/>
      <c r="BO13" s="685">
        <v>58.1</v>
      </c>
      <c r="BP13" s="685"/>
      <c r="BQ13" s="685"/>
      <c r="BR13" s="685"/>
      <c r="BS13" s="631" t="s">
        <v>129</v>
      </c>
      <c r="BT13" s="626"/>
      <c r="BU13" s="626"/>
      <c r="BV13" s="626"/>
      <c r="BW13" s="626"/>
      <c r="BX13" s="626"/>
      <c r="BY13" s="626"/>
      <c r="BZ13" s="626"/>
      <c r="CA13" s="626"/>
      <c r="CB13" s="666"/>
      <c r="CD13" s="667" t="s">
        <v>258</v>
      </c>
      <c r="CE13" s="664"/>
      <c r="CF13" s="664"/>
      <c r="CG13" s="664"/>
      <c r="CH13" s="664"/>
      <c r="CI13" s="664"/>
      <c r="CJ13" s="664"/>
      <c r="CK13" s="664"/>
      <c r="CL13" s="664"/>
      <c r="CM13" s="664"/>
      <c r="CN13" s="664"/>
      <c r="CO13" s="664"/>
      <c r="CP13" s="664"/>
      <c r="CQ13" s="665"/>
      <c r="CR13" s="623">
        <v>517926</v>
      </c>
      <c r="CS13" s="626"/>
      <c r="CT13" s="626"/>
      <c r="CU13" s="626"/>
      <c r="CV13" s="626"/>
      <c r="CW13" s="626"/>
      <c r="CX13" s="626"/>
      <c r="CY13" s="627"/>
      <c r="CZ13" s="685">
        <v>6.2</v>
      </c>
      <c r="DA13" s="685"/>
      <c r="DB13" s="685"/>
      <c r="DC13" s="685"/>
      <c r="DD13" s="631">
        <v>178649</v>
      </c>
      <c r="DE13" s="626"/>
      <c r="DF13" s="626"/>
      <c r="DG13" s="626"/>
      <c r="DH13" s="626"/>
      <c r="DI13" s="626"/>
      <c r="DJ13" s="626"/>
      <c r="DK13" s="626"/>
      <c r="DL13" s="626"/>
      <c r="DM13" s="626"/>
      <c r="DN13" s="626"/>
      <c r="DO13" s="626"/>
      <c r="DP13" s="627"/>
      <c r="DQ13" s="631">
        <v>307207</v>
      </c>
      <c r="DR13" s="626"/>
      <c r="DS13" s="626"/>
      <c r="DT13" s="626"/>
      <c r="DU13" s="626"/>
      <c r="DV13" s="626"/>
      <c r="DW13" s="626"/>
      <c r="DX13" s="626"/>
      <c r="DY13" s="626"/>
      <c r="DZ13" s="626"/>
      <c r="EA13" s="626"/>
      <c r="EB13" s="626"/>
      <c r="EC13" s="666"/>
    </row>
    <row r="14" spans="2:143" ht="11.25" customHeight="1">
      <c r="B14" s="620" t="s">
        <v>259</v>
      </c>
      <c r="C14" s="621"/>
      <c r="D14" s="621"/>
      <c r="E14" s="621"/>
      <c r="F14" s="621"/>
      <c r="G14" s="621"/>
      <c r="H14" s="621"/>
      <c r="I14" s="621"/>
      <c r="J14" s="621"/>
      <c r="K14" s="621"/>
      <c r="L14" s="621"/>
      <c r="M14" s="621"/>
      <c r="N14" s="621"/>
      <c r="O14" s="621"/>
      <c r="P14" s="621"/>
      <c r="Q14" s="622"/>
      <c r="R14" s="623" t="s">
        <v>245</v>
      </c>
      <c r="S14" s="626"/>
      <c r="T14" s="626"/>
      <c r="U14" s="626"/>
      <c r="V14" s="626"/>
      <c r="W14" s="626"/>
      <c r="X14" s="626"/>
      <c r="Y14" s="627"/>
      <c r="Z14" s="685" t="s">
        <v>129</v>
      </c>
      <c r="AA14" s="685"/>
      <c r="AB14" s="685"/>
      <c r="AC14" s="685"/>
      <c r="AD14" s="686" t="s">
        <v>245</v>
      </c>
      <c r="AE14" s="686"/>
      <c r="AF14" s="686"/>
      <c r="AG14" s="686"/>
      <c r="AH14" s="686"/>
      <c r="AI14" s="686"/>
      <c r="AJ14" s="686"/>
      <c r="AK14" s="686"/>
      <c r="AL14" s="628" t="s">
        <v>129</v>
      </c>
      <c r="AM14" s="629"/>
      <c r="AN14" s="629"/>
      <c r="AO14" s="687"/>
      <c r="AP14" s="620" t="s">
        <v>260</v>
      </c>
      <c r="AQ14" s="621"/>
      <c r="AR14" s="621"/>
      <c r="AS14" s="621"/>
      <c r="AT14" s="621"/>
      <c r="AU14" s="621"/>
      <c r="AV14" s="621"/>
      <c r="AW14" s="621"/>
      <c r="AX14" s="621"/>
      <c r="AY14" s="621"/>
      <c r="AZ14" s="621"/>
      <c r="BA14" s="621"/>
      <c r="BB14" s="621"/>
      <c r="BC14" s="621"/>
      <c r="BD14" s="621"/>
      <c r="BE14" s="621"/>
      <c r="BF14" s="622"/>
      <c r="BG14" s="623">
        <v>33713</v>
      </c>
      <c r="BH14" s="626"/>
      <c r="BI14" s="626"/>
      <c r="BJ14" s="626"/>
      <c r="BK14" s="626"/>
      <c r="BL14" s="626"/>
      <c r="BM14" s="626"/>
      <c r="BN14" s="627"/>
      <c r="BO14" s="685">
        <v>4</v>
      </c>
      <c r="BP14" s="685"/>
      <c r="BQ14" s="685"/>
      <c r="BR14" s="685"/>
      <c r="BS14" s="631" t="s">
        <v>129</v>
      </c>
      <c r="BT14" s="626"/>
      <c r="BU14" s="626"/>
      <c r="BV14" s="626"/>
      <c r="BW14" s="626"/>
      <c r="BX14" s="626"/>
      <c r="BY14" s="626"/>
      <c r="BZ14" s="626"/>
      <c r="CA14" s="626"/>
      <c r="CB14" s="666"/>
      <c r="CD14" s="667" t="s">
        <v>261</v>
      </c>
      <c r="CE14" s="664"/>
      <c r="CF14" s="664"/>
      <c r="CG14" s="664"/>
      <c r="CH14" s="664"/>
      <c r="CI14" s="664"/>
      <c r="CJ14" s="664"/>
      <c r="CK14" s="664"/>
      <c r="CL14" s="664"/>
      <c r="CM14" s="664"/>
      <c r="CN14" s="664"/>
      <c r="CO14" s="664"/>
      <c r="CP14" s="664"/>
      <c r="CQ14" s="665"/>
      <c r="CR14" s="623">
        <v>446253</v>
      </c>
      <c r="CS14" s="626"/>
      <c r="CT14" s="626"/>
      <c r="CU14" s="626"/>
      <c r="CV14" s="626"/>
      <c r="CW14" s="626"/>
      <c r="CX14" s="626"/>
      <c r="CY14" s="627"/>
      <c r="CZ14" s="685">
        <v>5.3</v>
      </c>
      <c r="DA14" s="685"/>
      <c r="DB14" s="685"/>
      <c r="DC14" s="685"/>
      <c r="DD14" s="631">
        <v>28110</v>
      </c>
      <c r="DE14" s="626"/>
      <c r="DF14" s="626"/>
      <c r="DG14" s="626"/>
      <c r="DH14" s="626"/>
      <c r="DI14" s="626"/>
      <c r="DJ14" s="626"/>
      <c r="DK14" s="626"/>
      <c r="DL14" s="626"/>
      <c r="DM14" s="626"/>
      <c r="DN14" s="626"/>
      <c r="DO14" s="626"/>
      <c r="DP14" s="627"/>
      <c r="DQ14" s="631">
        <v>402682</v>
      </c>
      <c r="DR14" s="626"/>
      <c r="DS14" s="626"/>
      <c r="DT14" s="626"/>
      <c r="DU14" s="626"/>
      <c r="DV14" s="626"/>
      <c r="DW14" s="626"/>
      <c r="DX14" s="626"/>
      <c r="DY14" s="626"/>
      <c r="DZ14" s="626"/>
      <c r="EA14" s="626"/>
      <c r="EB14" s="626"/>
      <c r="EC14" s="666"/>
    </row>
    <row r="15" spans="2:143" ht="11.25" customHeight="1">
      <c r="B15" s="620" t="s">
        <v>262</v>
      </c>
      <c r="C15" s="621"/>
      <c r="D15" s="621"/>
      <c r="E15" s="621"/>
      <c r="F15" s="621"/>
      <c r="G15" s="621"/>
      <c r="H15" s="621"/>
      <c r="I15" s="621"/>
      <c r="J15" s="621"/>
      <c r="K15" s="621"/>
      <c r="L15" s="621"/>
      <c r="M15" s="621"/>
      <c r="N15" s="621"/>
      <c r="O15" s="621"/>
      <c r="P15" s="621"/>
      <c r="Q15" s="622"/>
      <c r="R15" s="623">
        <v>21101</v>
      </c>
      <c r="S15" s="626"/>
      <c r="T15" s="626"/>
      <c r="U15" s="626"/>
      <c r="V15" s="626"/>
      <c r="W15" s="626"/>
      <c r="X15" s="626"/>
      <c r="Y15" s="627"/>
      <c r="Z15" s="685">
        <v>0.2</v>
      </c>
      <c r="AA15" s="685"/>
      <c r="AB15" s="685"/>
      <c r="AC15" s="685"/>
      <c r="AD15" s="686">
        <v>21101</v>
      </c>
      <c r="AE15" s="686"/>
      <c r="AF15" s="686"/>
      <c r="AG15" s="686"/>
      <c r="AH15" s="686"/>
      <c r="AI15" s="686"/>
      <c r="AJ15" s="686"/>
      <c r="AK15" s="686"/>
      <c r="AL15" s="628">
        <v>0.4</v>
      </c>
      <c r="AM15" s="629"/>
      <c r="AN15" s="629"/>
      <c r="AO15" s="687"/>
      <c r="AP15" s="620" t="s">
        <v>263</v>
      </c>
      <c r="AQ15" s="621"/>
      <c r="AR15" s="621"/>
      <c r="AS15" s="621"/>
      <c r="AT15" s="621"/>
      <c r="AU15" s="621"/>
      <c r="AV15" s="621"/>
      <c r="AW15" s="621"/>
      <c r="AX15" s="621"/>
      <c r="AY15" s="621"/>
      <c r="AZ15" s="621"/>
      <c r="BA15" s="621"/>
      <c r="BB15" s="621"/>
      <c r="BC15" s="621"/>
      <c r="BD15" s="621"/>
      <c r="BE15" s="621"/>
      <c r="BF15" s="622"/>
      <c r="BG15" s="623">
        <v>40763</v>
      </c>
      <c r="BH15" s="626"/>
      <c r="BI15" s="626"/>
      <c r="BJ15" s="626"/>
      <c r="BK15" s="626"/>
      <c r="BL15" s="626"/>
      <c r="BM15" s="626"/>
      <c r="BN15" s="627"/>
      <c r="BO15" s="685">
        <v>4.8</v>
      </c>
      <c r="BP15" s="685"/>
      <c r="BQ15" s="685"/>
      <c r="BR15" s="685"/>
      <c r="BS15" s="631" t="s">
        <v>245</v>
      </c>
      <c r="BT15" s="626"/>
      <c r="BU15" s="626"/>
      <c r="BV15" s="626"/>
      <c r="BW15" s="626"/>
      <c r="BX15" s="626"/>
      <c r="BY15" s="626"/>
      <c r="BZ15" s="626"/>
      <c r="CA15" s="626"/>
      <c r="CB15" s="666"/>
      <c r="CD15" s="667" t="s">
        <v>264</v>
      </c>
      <c r="CE15" s="664"/>
      <c r="CF15" s="664"/>
      <c r="CG15" s="664"/>
      <c r="CH15" s="664"/>
      <c r="CI15" s="664"/>
      <c r="CJ15" s="664"/>
      <c r="CK15" s="664"/>
      <c r="CL15" s="664"/>
      <c r="CM15" s="664"/>
      <c r="CN15" s="664"/>
      <c r="CO15" s="664"/>
      <c r="CP15" s="664"/>
      <c r="CQ15" s="665"/>
      <c r="CR15" s="623">
        <v>722230</v>
      </c>
      <c r="CS15" s="626"/>
      <c r="CT15" s="626"/>
      <c r="CU15" s="626"/>
      <c r="CV15" s="626"/>
      <c r="CW15" s="626"/>
      <c r="CX15" s="626"/>
      <c r="CY15" s="627"/>
      <c r="CZ15" s="685">
        <v>8.6</v>
      </c>
      <c r="DA15" s="685"/>
      <c r="DB15" s="685"/>
      <c r="DC15" s="685"/>
      <c r="DD15" s="631">
        <v>57120</v>
      </c>
      <c r="DE15" s="626"/>
      <c r="DF15" s="626"/>
      <c r="DG15" s="626"/>
      <c r="DH15" s="626"/>
      <c r="DI15" s="626"/>
      <c r="DJ15" s="626"/>
      <c r="DK15" s="626"/>
      <c r="DL15" s="626"/>
      <c r="DM15" s="626"/>
      <c r="DN15" s="626"/>
      <c r="DO15" s="626"/>
      <c r="DP15" s="627"/>
      <c r="DQ15" s="631">
        <v>584007</v>
      </c>
      <c r="DR15" s="626"/>
      <c r="DS15" s="626"/>
      <c r="DT15" s="626"/>
      <c r="DU15" s="626"/>
      <c r="DV15" s="626"/>
      <c r="DW15" s="626"/>
      <c r="DX15" s="626"/>
      <c r="DY15" s="626"/>
      <c r="DZ15" s="626"/>
      <c r="EA15" s="626"/>
      <c r="EB15" s="626"/>
      <c r="EC15" s="666"/>
    </row>
    <row r="16" spans="2:143" ht="11.25" customHeight="1">
      <c r="B16" s="620" t="s">
        <v>265</v>
      </c>
      <c r="C16" s="621"/>
      <c r="D16" s="621"/>
      <c r="E16" s="621"/>
      <c r="F16" s="621"/>
      <c r="G16" s="621"/>
      <c r="H16" s="621"/>
      <c r="I16" s="621"/>
      <c r="J16" s="621"/>
      <c r="K16" s="621"/>
      <c r="L16" s="621"/>
      <c r="M16" s="621"/>
      <c r="N16" s="621"/>
      <c r="O16" s="621"/>
      <c r="P16" s="621"/>
      <c r="Q16" s="622"/>
      <c r="R16" s="623" t="s">
        <v>245</v>
      </c>
      <c r="S16" s="626"/>
      <c r="T16" s="626"/>
      <c r="U16" s="626"/>
      <c r="V16" s="626"/>
      <c r="W16" s="626"/>
      <c r="X16" s="626"/>
      <c r="Y16" s="627"/>
      <c r="Z16" s="685" t="s">
        <v>245</v>
      </c>
      <c r="AA16" s="685"/>
      <c r="AB16" s="685"/>
      <c r="AC16" s="685"/>
      <c r="AD16" s="686" t="s">
        <v>129</v>
      </c>
      <c r="AE16" s="686"/>
      <c r="AF16" s="686"/>
      <c r="AG16" s="686"/>
      <c r="AH16" s="686"/>
      <c r="AI16" s="686"/>
      <c r="AJ16" s="686"/>
      <c r="AK16" s="686"/>
      <c r="AL16" s="628" t="s">
        <v>245</v>
      </c>
      <c r="AM16" s="629"/>
      <c r="AN16" s="629"/>
      <c r="AO16" s="687"/>
      <c r="AP16" s="620" t="s">
        <v>266</v>
      </c>
      <c r="AQ16" s="621"/>
      <c r="AR16" s="621"/>
      <c r="AS16" s="621"/>
      <c r="AT16" s="621"/>
      <c r="AU16" s="621"/>
      <c r="AV16" s="621"/>
      <c r="AW16" s="621"/>
      <c r="AX16" s="621"/>
      <c r="AY16" s="621"/>
      <c r="AZ16" s="621"/>
      <c r="BA16" s="621"/>
      <c r="BB16" s="621"/>
      <c r="BC16" s="621"/>
      <c r="BD16" s="621"/>
      <c r="BE16" s="621"/>
      <c r="BF16" s="622"/>
      <c r="BG16" s="623" t="s">
        <v>129</v>
      </c>
      <c r="BH16" s="626"/>
      <c r="BI16" s="626"/>
      <c r="BJ16" s="626"/>
      <c r="BK16" s="626"/>
      <c r="BL16" s="626"/>
      <c r="BM16" s="626"/>
      <c r="BN16" s="627"/>
      <c r="BO16" s="685" t="s">
        <v>245</v>
      </c>
      <c r="BP16" s="685"/>
      <c r="BQ16" s="685"/>
      <c r="BR16" s="685"/>
      <c r="BS16" s="631" t="s">
        <v>245</v>
      </c>
      <c r="BT16" s="626"/>
      <c r="BU16" s="626"/>
      <c r="BV16" s="626"/>
      <c r="BW16" s="626"/>
      <c r="BX16" s="626"/>
      <c r="BY16" s="626"/>
      <c r="BZ16" s="626"/>
      <c r="CA16" s="626"/>
      <c r="CB16" s="666"/>
      <c r="CD16" s="667" t="s">
        <v>267</v>
      </c>
      <c r="CE16" s="664"/>
      <c r="CF16" s="664"/>
      <c r="CG16" s="664"/>
      <c r="CH16" s="664"/>
      <c r="CI16" s="664"/>
      <c r="CJ16" s="664"/>
      <c r="CK16" s="664"/>
      <c r="CL16" s="664"/>
      <c r="CM16" s="664"/>
      <c r="CN16" s="664"/>
      <c r="CO16" s="664"/>
      <c r="CP16" s="664"/>
      <c r="CQ16" s="665"/>
      <c r="CR16" s="623">
        <v>405006</v>
      </c>
      <c r="CS16" s="626"/>
      <c r="CT16" s="626"/>
      <c r="CU16" s="626"/>
      <c r="CV16" s="626"/>
      <c r="CW16" s="626"/>
      <c r="CX16" s="626"/>
      <c r="CY16" s="627"/>
      <c r="CZ16" s="685">
        <v>4.8</v>
      </c>
      <c r="DA16" s="685"/>
      <c r="DB16" s="685"/>
      <c r="DC16" s="685"/>
      <c r="DD16" s="631" t="s">
        <v>245</v>
      </c>
      <c r="DE16" s="626"/>
      <c r="DF16" s="626"/>
      <c r="DG16" s="626"/>
      <c r="DH16" s="626"/>
      <c r="DI16" s="626"/>
      <c r="DJ16" s="626"/>
      <c r="DK16" s="626"/>
      <c r="DL16" s="626"/>
      <c r="DM16" s="626"/>
      <c r="DN16" s="626"/>
      <c r="DO16" s="626"/>
      <c r="DP16" s="627"/>
      <c r="DQ16" s="631">
        <v>176180</v>
      </c>
      <c r="DR16" s="626"/>
      <c r="DS16" s="626"/>
      <c r="DT16" s="626"/>
      <c r="DU16" s="626"/>
      <c r="DV16" s="626"/>
      <c r="DW16" s="626"/>
      <c r="DX16" s="626"/>
      <c r="DY16" s="626"/>
      <c r="DZ16" s="626"/>
      <c r="EA16" s="626"/>
      <c r="EB16" s="626"/>
      <c r="EC16" s="666"/>
    </row>
    <row r="17" spans="2:133" ht="11.25" customHeight="1">
      <c r="B17" s="620" t="s">
        <v>268</v>
      </c>
      <c r="C17" s="621"/>
      <c r="D17" s="621"/>
      <c r="E17" s="621"/>
      <c r="F17" s="621"/>
      <c r="G17" s="621"/>
      <c r="H17" s="621"/>
      <c r="I17" s="621"/>
      <c r="J17" s="621"/>
      <c r="K17" s="621"/>
      <c r="L17" s="621"/>
      <c r="M17" s="621"/>
      <c r="N17" s="621"/>
      <c r="O17" s="621"/>
      <c r="P17" s="621"/>
      <c r="Q17" s="622"/>
      <c r="R17" s="623">
        <v>1458</v>
      </c>
      <c r="S17" s="626"/>
      <c r="T17" s="626"/>
      <c r="U17" s="626"/>
      <c r="V17" s="626"/>
      <c r="W17" s="626"/>
      <c r="X17" s="626"/>
      <c r="Y17" s="627"/>
      <c r="Z17" s="685">
        <v>0</v>
      </c>
      <c r="AA17" s="685"/>
      <c r="AB17" s="685"/>
      <c r="AC17" s="685"/>
      <c r="AD17" s="686">
        <v>1458</v>
      </c>
      <c r="AE17" s="686"/>
      <c r="AF17" s="686"/>
      <c r="AG17" s="686"/>
      <c r="AH17" s="686"/>
      <c r="AI17" s="686"/>
      <c r="AJ17" s="686"/>
      <c r="AK17" s="686"/>
      <c r="AL17" s="628">
        <v>0</v>
      </c>
      <c r="AM17" s="629"/>
      <c r="AN17" s="629"/>
      <c r="AO17" s="687"/>
      <c r="AP17" s="620" t="s">
        <v>269</v>
      </c>
      <c r="AQ17" s="621"/>
      <c r="AR17" s="621"/>
      <c r="AS17" s="621"/>
      <c r="AT17" s="621"/>
      <c r="AU17" s="621"/>
      <c r="AV17" s="621"/>
      <c r="AW17" s="621"/>
      <c r="AX17" s="621"/>
      <c r="AY17" s="621"/>
      <c r="AZ17" s="621"/>
      <c r="BA17" s="621"/>
      <c r="BB17" s="621"/>
      <c r="BC17" s="621"/>
      <c r="BD17" s="621"/>
      <c r="BE17" s="621"/>
      <c r="BF17" s="622"/>
      <c r="BG17" s="623" t="s">
        <v>129</v>
      </c>
      <c r="BH17" s="626"/>
      <c r="BI17" s="626"/>
      <c r="BJ17" s="626"/>
      <c r="BK17" s="626"/>
      <c r="BL17" s="626"/>
      <c r="BM17" s="626"/>
      <c r="BN17" s="627"/>
      <c r="BO17" s="685" t="s">
        <v>245</v>
      </c>
      <c r="BP17" s="685"/>
      <c r="BQ17" s="685"/>
      <c r="BR17" s="685"/>
      <c r="BS17" s="631" t="s">
        <v>129</v>
      </c>
      <c r="BT17" s="626"/>
      <c r="BU17" s="626"/>
      <c r="BV17" s="626"/>
      <c r="BW17" s="626"/>
      <c r="BX17" s="626"/>
      <c r="BY17" s="626"/>
      <c r="BZ17" s="626"/>
      <c r="CA17" s="626"/>
      <c r="CB17" s="666"/>
      <c r="CD17" s="667" t="s">
        <v>270</v>
      </c>
      <c r="CE17" s="664"/>
      <c r="CF17" s="664"/>
      <c r="CG17" s="664"/>
      <c r="CH17" s="664"/>
      <c r="CI17" s="664"/>
      <c r="CJ17" s="664"/>
      <c r="CK17" s="664"/>
      <c r="CL17" s="664"/>
      <c r="CM17" s="664"/>
      <c r="CN17" s="664"/>
      <c r="CO17" s="664"/>
      <c r="CP17" s="664"/>
      <c r="CQ17" s="665"/>
      <c r="CR17" s="623">
        <v>983104</v>
      </c>
      <c r="CS17" s="626"/>
      <c r="CT17" s="626"/>
      <c r="CU17" s="626"/>
      <c r="CV17" s="626"/>
      <c r="CW17" s="626"/>
      <c r="CX17" s="626"/>
      <c r="CY17" s="627"/>
      <c r="CZ17" s="685">
        <v>11.7</v>
      </c>
      <c r="DA17" s="685"/>
      <c r="DB17" s="685"/>
      <c r="DC17" s="685"/>
      <c r="DD17" s="631" t="s">
        <v>245</v>
      </c>
      <c r="DE17" s="626"/>
      <c r="DF17" s="626"/>
      <c r="DG17" s="626"/>
      <c r="DH17" s="626"/>
      <c r="DI17" s="626"/>
      <c r="DJ17" s="626"/>
      <c r="DK17" s="626"/>
      <c r="DL17" s="626"/>
      <c r="DM17" s="626"/>
      <c r="DN17" s="626"/>
      <c r="DO17" s="626"/>
      <c r="DP17" s="627"/>
      <c r="DQ17" s="631">
        <v>934216</v>
      </c>
      <c r="DR17" s="626"/>
      <c r="DS17" s="626"/>
      <c r="DT17" s="626"/>
      <c r="DU17" s="626"/>
      <c r="DV17" s="626"/>
      <c r="DW17" s="626"/>
      <c r="DX17" s="626"/>
      <c r="DY17" s="626"/>
      <c r="DZ17" s="626"/>
      <c r="EA17" s="626"/>
      <c r="EB17" s="626"/>
      <c r="EC17" s="666"/>
    </row>
    <row r="18" spans="2:133" ht="11.25" customHeight="1">
      <c r="B18" s="620" t="s">
        <v>271</v>
      </c>
      <c r="C18" s="621"/>
      <c r="D18" s="621"/>
      <c r="E18" s="621"/>
      <c r="F18" s="621"/>
      <c r="G18" s="621"/>
      <c r="H18" s="621"/>
      <c r="I18" s="621"/>
      <c r="J18" s="621"/>
      <c r="K18" s="621"/>
      <c r="L18" s="621"/>
      <c r="M18" s="621"/>
      <c r="N18" s="621"/>
      <c r="O18" s="621"/>
      <c r="P18" s="621"/>
      <c r="Q18" s="622"/>
      <c r="R18" s="623">
        <v>4770520</v>
      </c>
      <c r="S18" s="626"/>
      <c r="T18" s="626"/>
      <c r="U18" s="626"/>
      <c r="V18" s="626"/>
      <c r="W18" s="626"/>
      <c r="X18" s="626"/>
      <c r="Y18" s="627"/>
      <c r="Z18" s="685">
        <v>50.7</v>
      </c>
      <c r="AA18" s="685"/>
      <c r="AB18" s="685"/>
      <c r="AC18" s="685"/>
      <c r="AD18" s="686">
        <v>4237008</v>
      </c>
      <c r="AE18" s="686"/>
      <c r="AF18" s="686"/>
      <c r="AG18" s="686"/>
      <c r="AH18" s="686"/>
      <c r="AI18" s="686"/>
      <c r="AJ18" s="686"/>
      <c r="AK18" s="686"/>
      <c r="AL18" s="628">
        <v>78.7</v>
      </c>
      <c r="AM18" s="629"/>
      <c r="AN18" s="629"/>
      <c r="AO18" s="687"/>
      <c r="AP18" s="620" t="s">
        <v>272</v>
      </c>
      <c r="AQ18" s="621"/>
      <c r="AR18" s="621"/>
      <c r="AS18" s="621"/>
      <c r="AT18" s="621"/>
      <c r="AU18" s="621"/>
      <c r="AV18" s="621"/>
      <c r="AW18" s="621"/>
      <c r="AX18" s="621"/>
      <c r="AY18" s="621"/>
      <c r="AZ18" s="621"/>
      <c r="BA18" s="621"/>
      <c r="BB18" s="621"/>
      <c r="BC18" s="621"/>
      <c r="BD18" s="621"/>
      <c r="BE18" s="621"/>
      <c r="BF18" s="622"/>
      <c r="BG18" s="623" t="s">
        <v>129</v>
      </c>
      <c r="BH18" s="626"/>
      <c r="BI18" s="626"/>
      <c r="BJ18" s="626"/>
      <c r="BK18" s="626"/>
      <c r="BL18" s="626"/>
      <c r="BM18" s="626"/>
      <c r="BN18" s="627"/>
      <c r="BO18" s="685" t="s">
        <v>129</v>
      </c>
      <c r="BP18" s="685"/>
      <c r="BQ18" s="685"/>
      <c r="BR18" s="685"/>
      <c r="BS18" s="631" t="s">
        <v>129</v>
      </c>
      <c r="BT18" s="626"/>
      <c r="BU18" s="626"/>
      <c r="BV18" s="626"/>
      <c r="BW18" s="626"/>
      <c r="BX18" s="626"/>
      <c r="BY18" s="626"/>
      <c r="BZ18" s="626"/>
      <c r="CA18" s="626"/>
      <c r="CB18" s="666"/>
      <c r="CD18" s="667" t="s">
        <v>273</v>
      </c>
      <c r="CE18" s="664"/>
      <c r="CF18" s="664"/>
      <c r="CG18" s="664"/>
      <c r="CH18" s="664"/>
      <c r="CI18" s="664"/>
      <c r="CJ18" s="664"/>
      <c r="CK18" s="664"/>
      <c r="CL18" s="664"/>
      <c r="CM18" s="664"/>
      <c r="CN18" s="664"/>
      <c r="CO18" s="664"/>
      <c r="CP18" s="664"/>
      <c r="CQ18" s="665"/>
      <c r="CR18" s="623" t="s">
        <v>245</v>
      </c>
      <c r="CS18" s="626"/>
      <c r="CT18" s="626"/>
      <c r="CU18" s="626"/>
      <c r="CV18" s="626"/>
      <c r="CW18" s="626"/>
      <c r="CX18" s="626"/>
      <c r="CY18" s="627"/>
      <c r="CZ18" s="685" t="s">
        <v>129</v>
      </c>
      <c r="DA18" s="685"/>
      <c r="DB18" s="685"/>
      <c r="DC18" s="685"/>
      <c r="DD18" s="631" t="s">
        <v>245</v>
      </c>
      <c r="DE18" s="626"/>
      <c r="DF18" s="626"/>
      <c r="DG18" s="626"/>
      <c r="DH18" s="626"/>
      <c r="DI18" s="626"/>
      <c r="DJ18" s="626"/>
      <c r="DK18" s="626"/>
      <c r="DL18" s="626"/>
      <c r="DM18" s="626"/>
      <c r="DN18" s="626"/>
      <c r="DO18" s="626"/>
      <c r="DP18" s="627"/>
      <c r="DQ18" s="631" t="s">
        <v>129</v>
      </c>
      <c r="DR18" s="626"/>
      <c r="DS18" s="626"/>
      <c r="DT18" s="626"/>
      <c r="DU18" s="626"/>
      <c r="DV18" s="626"/>
      <c r="DW18" s="626"/>
      <c r="DX18" s="626"/>
      <c r="DY18" s="626"/>
      <c r="DZ18" s="626"/>
      <c r="EA18" s="626"/>
      <c r="EB18" s="626"/>
      <c r="EC18" s="666"/>
    </row>
    <row r="19" spans="2:133" ht="11.25" customHeight="1">
      <c r="B19" s="620" t="s">
        <v>274</v>
      </c>
      <c r="C19" s="621"/>
      <c r="D19" s="621"/>
      <c r="E19" s="621"/>
      <c r="F19" s="621"/>
      <c r="G19" s="621"/>
      <c r="H19" s="621"/>
      <c r="I19" s="621"/>
      <c r="J19" s="621"/>
      <c r="K19" s="621"/>
      <c r="L19" s="621"/>
      <c r="M19" s="621"/>
      <c r="N19" s="621"/>
      <c r="O19" s="621"/>
      <c r="P19" s="621"/>
      <c r="Q19" s="622"/>
      <c r="R19" s="623">
        <v>4237008</v>
      </c>
      <c r="S19" s="626"/>
      <c r="T19" s="626"/>
      <c r="U19" s="626"/>
      <c r="V19" s="626"/>
      <c r="W19" s="626"/>
      <c r="X19" s="626"/>
      <c r="Y19" s="627"/>
      <c r="Z19" s="685">
        <v>45</v>
      </c>
      <c r="AA19" s="685"/>
      <c r="AB19" s="685"/>
      <c r="AC19" s="685"/>
      <c r="AD19" s="686">
        <v>4237008</v>
      </c>
      <c r="AE19" s="686"/>
      <c r="AF19" s="686"/>
      <c r="AG19" s="686"/>
      <c r="AH19" s="686"/>
      <c r="AI19" s="686"/>
      <c r="AJ19" s="686"/>
      <c r="AK19" s="686"/>
      <c r="AL19" s="628">
        <v>78.7</v>
      </c>
      <c r="AM19" s="629"/>
      <c r="AN19" s="629"/>
      <c r="AO19" s="687"/>
      <c r="AP19" s="620" t="s">
        <v>275</v>
      </c>
      <c r="AQ19" s="621"/>
      <c r="AR19" s="621"/>
      <c r="AS19" s="621"/>
      <c r="AT19" s="621"/>
      <c r="AU19" s="621"/>
      <c r="AV19" s="621"/>
      <c r="AW19" s="621"/>
      <c r="AX19" s="621"/>
      <c r="AY19" s="621"/>
      <c r="AZ19" s="621"/>
      <c r="BA19" s="621"/>
      <c r="BB19" s="621"/>
      <c r="BC19" s="621"/>
      <c r="BD19" s="621"/>
      <c r="BE19" s="621"/>
      <c r="BF19" s="622"/>
      <c r="BG19" s="623">
        <v>771</v>
      </c>
      <c r="BH19" s="626"/>
      <c r="BI19" s="626"/>
      <c r="BJ19" s="626"/>
      <c r="BK19" s="626"/>
      <c r="BL19" s="626"/>
      <c r="BM19" s="626"/>
      <c r="BN19" s="627"/>
      <c r="BO19" s="685">
        <v>0.1</v>
      </c>
      <c r="BP19" s="685"/>
      <c r="BQ19" s="685"/>
      <c r="BR19" s="685"/>
      <c r="BS19" s="631" t="s">
        <v>245</v>
      </c>
      <c r="BT19" s="626"/>
      <c r="BU19" s="626"/>
      <c r="BV19" s="626"/>
      <c r="BW19" s="626"/>
      <c r="BX19" s="626"/>
      <c r="BY19" s="626"/>
      <c r="BZ19" s="626"/>
      <c r="CA19" s="626"/>
      <c r="CB19" s="666"/>
      <c r="CD19" s="667" t="s">
        <v>276</v>
      </c>
      <c r="CE19" s="664"/>
      <c r="CF19" s="664"/>
      <c r="CG19" s="664"/>
      <c r="CH19" s="664"/>
      <c r="CI19" s="664"/>
      <c r="CJ19" s="664"/>
      <c r="CK19" s="664"/>
      <c r="CL19" s="664"/>
      <c r="CM19" s="664"/>
      <c r="CN19" s="664"/>
      <c r="CO19" s="664"/>
      <c r="CP19" s="664"/>
      <c r="CQ19" s="665"/>
      <c r="CR19" s="623" t="s">
        <v>129</v>
      </c>
      <c r="CS19" s="626"/>
      <c r="CT19" s="626"/>
      <c r="CU19" s="626"/>
      <c r="CV19" s="626"/>
      <c r="CW19" s="626"/>
      <c r="CX19" s="626"/>
      <c r="CY19" s="627"/>
      <c r="CZ19" s="685" t="s">
        <v>245</v>
      </c>
      <c r="DA19" s="685"/>
      <c r="DB19" s="685"/>
      <c r="DC19" s="685"/>
      <c r="DD19" s="631" t="s">
        <v>129</v>
      </c>
      <c r="DE19" s="626"/>
      <c r="DF19" s="626"/>
      <c r="DG19" s="626"/>
      <c r="DH19" s="626"/>
      <c r="DI19" s="626"/>
      <c r="DJ19" s="626"/>
      <c r="DK19" s="626"/>
      <c r="DL19" s="626"/>
      <c r="DM19" s="626"/>
      <c r="DN19" s="626"/>
      <c r="DO19" s="626"/>
      <c r="DP19" s="627"/>
      <c r="DQ19" s="631" t="s">
        <v>245</v>
      </c>
      <c r="DR19" s="626"/>
      <c r="DS19" s="626"/>
      <c r="DT19" s="626"/>
      <c r="DU19" s="626"/>
      <c r="DV19" s="626"/>
      <c r="DW19" s="626"/>
      <c r="DX19" s="626"/>
      <c r="DY19" s="626"/>
      <c r="DZ19" s="626"/>
      <c r="EA19" s="626"/>
      <c r="EB19" s="626"/>
      <c r="EC19" s="666"/>
    </row>
    <row r="20" spans="2:133" ht="11.25" customHeight="1">
      <c r="B20" s="620" t="s">
        <v>277</v>
      </c>
      <c r="C20" s="621"/>
      <c r="D20" s="621"/>
      <c r="E20" s="621"/>
      <c r="F20" s="621"/>
      <c r="G20" s="621"/>
      <c r="H20" s="621"/>
      <c r="I20" s="621"/>
      <c r="J20" s="621"/>
      <c r="K20" s="621"/>
      <c r="L20" s="621"/>
      <c r="M20" s="621"/>
      <c r="N20" s="621"/>
      <c r="O20" s="621"/>
      <c r="P20" s="621"/>
      <c r="Q20" s="622"/>
      <c r="R20" s="623">
        <v>533512</v>
      </c>
      <c r="S20" s="626"/>
      <c r="T20" s="626"/>
      <c r="U20" s="626"/>
      <c r="V20" s="626"/>
      <c r="W20" s="626"/>
      <c r="X20" s="626"/>
      <c r="Y20" s="627"/>
      <c r="Z20" s="685">
        <v>5.7</v>
      </c>
      <c r="AA20" s="685"/>
      <c r="AB20" s="685"/>
      <c r="AC20" s="685"/>
      <c r="AD20" s="686" t="s">
        <v>129</v>
      </c>
      <c r="AE20" s="686"/>
      <c r="AF20" s="686"/>
      <c r="AG20" s="686"/>
      <c r="AH20" s="686"/>
      <c r="AI20" s="686"/>
      <c r="AJ20" s="686"/>
      <c r="AK20" s="686"/>
      <c r="AL20" s="628" t="s">
        <v>129</v>
      </c>
      <c r="AM20" s="629"/>
      <c r="AN20" s="629"/>
      <c r="AO20" s="687"/>
      <c r="AP20" s="620" t="s">
        <v>278</v>
      </c>
      <c r="AQ20" s="621"/>
      <c r="AR20" s="621"/>
      <c r="AS20" s="621"/>
      <c r="AT20" s="621"/>
      <c r="AU20" s="621"/>
      <c r="AV20" s="621"/>
      <c r="AW20" s="621"/>
      <c r="AX20" s="621"/>
      <c r="AY20" s="621"/>
      <c r="AZ20" s="621"/>
      <c r="BA20" s="621"/>
      <c r="BB20" s="621"/>
      <c r="BC20" s="621"/>
      <c r="BD20" s="621"/>
      <c r="BE20" s="621"/>
      <c r="BF20" s="622"/>
      <c r="BG20" s="623">
        <v>771</v>
      </c>
      <c r="BH20" s="626"/>
      <c r="BI20" s="626"/>
      <c r="BJ20" s="626"/>
      <c r="BK20" s="626"/>
      <c r="BL20" s="626"/>
      <c r="BM20" s="626"/>
      <c r="BN20" s="627"/>
      <c r="BO20" s="685">
        <v>0.1</v>
      </c>
      <c r="BP20" s="685"/>
      <c r="BQ20" s="685"/>
      <c r="BR20" s="685"/>
      <c r="BS20" s="631" t="s">
        <v>245</v>
      </c>
      <c r="BT20" s="626"/>
      <c r="BU20" s="626"/>
      <c r="BV20" s="626"/>
      <c r="BW20" s="626"/>
      <c r="BX20" s="626"/>
      <c r="BY20" s="626"/>
      <c r="BZ20" s="626"/>
      <c r="CA20" s="626"/>
      <c r="CB20" s="666"/>
      <c r="CD20" s="667" t="s">
        <v>279</v>
      </c>
      <c r="CE20" s="664"/>
      <c r="CF20" s="664"/>
      <c r="CG20" s="664"/>
      <c r="CH20" s="664"/>
      <c r="CI20" s="664"/>
      <c r="CJ20" s="664"/>
      <c r="CK20" s="664"/>
      <c r="CL20" s="664"/>
      <c r="CM20" s="664"/>
      <c r="CN20" s="664"/>
      <c r="CO20" s="664"/>
      <c r="CP20" s="664"/>
      <c r="CQ20" s="665"/>
      <c r="CR20" s="623">
        <v>8414402</v>
      </c>
      <c r="CS20" s="626"/>
      <c r="CT20" s="626"/>
      <c r="CU20" s="626"/>
      <c r="CV20" s="626"/>
      <c r="CW20" s="626"/>
      <c r="CX20" s="626"/>
      <c r="CY20" s="627"/>
      <c r="CZ20" s="685">
        <v>100</v>
      </c>
      <c r="DA20" s="685"/>
      <c r="DB20" s="685"/>
      <c r="DC20" s="685"/>
      <c r="DD20" s="631">
        <v>654469</v>
      </c>
      <c r="DE20" s="626"/>
      <c r="DF20" s="626"/>
      <c r="DG20" s="626"/>
      <c r="DH20" s="626"/>
      <c r="DI20" s="626"/>
      <c r="DJ20" s="626"/>
      <c r="DK20" s="626"/>
      <c r="DL20" s="626"/>
      <c r="DM20" s="626"/>
      <c r="DN20" s="626"/>
      <c r="DO20" s="626"/>
      <c r="DP20" s="627"/>
      <c r="DQ20" s="631">
        <v>6115100</v>
      </c>
      <c r="DR20" s="626"/>
      <c r="DS20" s="626"/>
      <c r="DT20" s="626"/>
      <c r="DU20" s="626"/>
      <c r="DV20" s="626"/>
      <c r="DW20" s="626"/>
      <c r="DX20" s="626"/>
      <c r="DY20" s="626"/>
      <c r="DZ20" s="626"/>
      <c r="EA20" s="626"/>
      <c r="EB20" s="626"/>
      <c r="EC20" s="666"/>
    </row>
    <row r="21" spans="2:133" ht="11.25" customHeight="1">
      <c r="B21" s="620" t="s">
        <v>280</v>
      </c>
      <c r="C21" s="621"/>
      <c r="D21" s="621"/>
      <c r="E21" s="621"/>
      <c r="F21" s="621"/>
      <c r="G21" s="621"/>
      <c r="H21" s="621"/>
      <c r="I21" s="621"/>
      <c r="J21" s="621"/>
      <c r="K21" s="621"/>
      <c r="L21" s="621"/>
      <c r="M21" s="621"/>
      <c r="N21" s="621"/>
      <c r="O21" s="621"/>
      <c r="P21" s="621"/>
      <c r="Q21" s="622"/>
      <c r="R21" s="623" t="s">
        <v>129</v>
      </c>
      <c r="S21" s="626"/>
      <c r="T21" s="626"/>
      <c r="U21" s="626"/>
      <c r="V21" s="626"/>
      <c r="W21" s="626"/>
      <c r="X21" s="626"/>
      <c r="Y21" s="627"/>
      <c r="Z21" s="685" t="s">
        <v>129</v>
      </c>
      <c r="AA21" s="685"/>
      <c r="AB21" s="685"/>
      <c r="AC21" s="685"/>
      <c r="AD21" s="686" t="s">
        <v>245</v>
      </c>
      <c r="AE21" s="686"/>
      <c r="AF21" s="686"/>
      <c r="AG21" s="686"/>
      <c r="AH21" s="686"/>
      <c r="AI21" s="686"/>
      <c r="AJ21" s="686"/>
      <c r="AK21" s="686"/>
      <c r="AL21" s="628" t="s">
        <v>129</v>
      </c>
      <c r="AM21" s="629"/>
      <c r="AN21" s="629"/>
      <c r="AO21" s="687"/>
      <c r="AP21" s="731" t="s">
        <v>281</v>
      </c>
      <c r="AQ21" s="738"/>
      <c r="AR21" s="738"/>
      <c r="AS21" s="738"/>
      <c r="AT21" s="738"/>
      <c r="AU21" s="738"/>
      <c r="AV21" s="738"/>
      <c r="AW21" s="738"/>
      <c r="AX21" s="738"/>
      <c r="AY21" s="738"/>
      <c r="AZ21" s="738"/>
      <c r="BA21" s="738"/>
      <c r="BB21" s="738"/>
      <c r="BC21" s="738"/>
      <c r="BD21" s="738"/>
      <c r="BE21" s="738"/>
      <c r="BF21" s="733"/>
      <c r="BG21" s="623">
        <v>771</v>
      </c>
      <c r="BH21" s="626"/>
      <c r="BI21" s="626"/>
      <c r="BJ21" s="626"/>
      <c r="BK21" s="626"/>
      <c r="BL21" s="626"/>
      <c r="BM21" s="626"/>
      <c r="BN21" s="627"/>
      <c r="BO21" s="685">
        <v>0.1</v>
      </c>
      <c r="BP21" s="685"/>
      <c r="BQ21" s="685"/>
      <c r="BR21" s="685"/>
      <c r="BS21" s="631" t="s">
        <v>129</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c r="B22" s="620" t="s">
        <v>282</v>
      </c>
      <c r="C22" s="621"/>
      <c r="D22" s="621"/>
      <c r="E22" s="621"/>
      <c r="F22" s="621"/>
      <c r="G22" s="621"/>
      <c r="H22" s="621"/>
      <c r="I22" s="621"/>
      <c r="J22" s="621"/>
      <c r="K22" s="621"/>
      <c r="L22" s="621"/>
      <c r="M22" s="621"/>
      <c r="N22" s="621"/>
      <c r="O22" s="621"/>
      <c r="P22" s="621"/>
      <c r="Q22" s="622"/>
      <c r="R22" s="623">
        <v>5898002</v>
      </c>
      <c r="S22" s="626"/>
      <c r="T22" s="626"/>
      <c r="U22" s="626"/>
      <c r="V22" s="626"/>
      <c r="W22" s="626"/>
      <c r="X22" s="626"/>
      <c r="Y22" s="627"/>
      <c r="Z22" s="685">
        <v>62.7</v>
      </c>
      <c r="AA22" s="685"/>
      <c r="AB22" s="685"/>
      <c r="AC22" s="685"/>
      <c r="AD22" s="686">
        <v>5364490</v>
      </c>
      <c r="AE22" s="686"/>
      <c r="AF22" s="686"/>
      <c r="AG22" s="686"/>
      <c r="AH22" s="686"/>
      <c r="AI22" s="686"/>
      <c r="AJ22" s="686"/>
      <c r="AK22" s="686"/>
      <c r="AL22" s="628">
        <v>99.6</v>
      </c>
      <c r="AM22" s="629"/>
      <c r="AN22" s="629"/>
      <c r="AO22" s="687"/>
      <c r="AP22" s="731" t="s">
        <v>283</v>
      </c>
      <c r="AQ22" s="738"/>
      <c r="AR22" s="738"/>
      <c r="AS22" s="738"/>
      <c r="AT22" s="738"/>
      <c r="AU22" s="738"/>
      <c r="AV22" s="738"/>
      <c r="AW22" s="738"/>
      <c r="AX22" s="738"/>
      <c r="AY22" s="738"/>
      <c r="AZ22" s="738"/>
      <c r="BA22" s="738"/>
      <c r="BB22" s="738"/>
      <c r="BC22" s="738"/>
      <c r="BD22" s="738"/>
      <c r="BE22" s="738"/>
      <c r="BF22" s="733"/>
      <c r="BG22" s="623" t="s">
        <v>245</v>
      </c>
      <c r="BH22" s="626"/>
      <c r="BI22" s="626"/>
      <c r="BJ22" s="626"/>
      <c r="BK22" s="626"/>
      <c r="BL22" s="626"/>
      <c r="BM22" s="626"/>
      <c r="BN22" s="627"/>
      <c r="BO22" s="685" t="s">
        <v>129</v>
      </c>
      <c r="BP22" s="685"/>
      <c r="BQ22" s="685"/>
      <c r="BR22" s="685"/>
      <c r="BS22" s="631" t="s">
        <v>129</v>
      </c>
      <c r="BT22" s="626"/>
      <c r="BU22" s="626"/>
      <c r="BV22" s="626"/>
      <c r="BW22" s="626"/>
      <c r="BX22" s="626"/>
      <c r="BY22" s="626"/>
      <c r="BZ22" s="626"/>
      <c r="CA22" s="626"/>
      <c r="CB22" s="666"/>
      <c r="CD22" s="740" t="s">
        <v>284</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c r="B23" s="620" t="s">
        <v>285</v>
      </c>
      <c r="C23" s="621"/>
      <c r="D23" s="621"/>
      <c r="E23" s="621"/>
      <c r="F23" s="621"/>
      <c r="G23" s="621"/>
      <c r="H23" s="621"/>
      <c r="I23" s="621"/>
      <c r="J23" s="621"/>
      <c r="K23" s="621"/>
      <c r="L23" s="621"/>
      <c r="M23" s="621"/>
      <c r="N23" s="621"/>
      <c r="O23" s="621"/>
      <c r="P23" s="621"/>
      <c r="Q23" s="622"/>
      <c r="R23" s="623">
        <v>1468</v>
      </c>
      <c r="S23" s="626"/>
      <c r="T23" s="626"/>
      <c r="U23" s="626"/>
      <c r="V23" s="626"/>
      <c r="W23" s="626"/>
      <c r="X23" s="626"/>
      <c r="Y23" s="627"/>
      <c r="Z23" s="685">
        <v>0</v>
      </c>
      <c r="AA23" s="685"/>
      <c r="AB23" s="685"/>
      <c r="AC23" s="685"/>
      <c r="AD23" s="686">
        <v>1468</v>
      </c>
      <c r="AE23" s="686"/>
      <c r="AF23" s="686"/>
      <c r="AG23" s="686"/>
      <c r="AH23" s="686"/>
      <c r="AI23" s="686"/>
      <c r="AJ23" s="686"/>
      <c r="AK23" s="686"/>
      <c r="AL23" s="628">
        <v>0</v>
      </c>
      <c r="AM23" s="629"/>
      <c r="AN23" s="629"/>
      <c r="AO23" s="687"/>
      <c r="AP23" s="731" t="s">
        <v>286</v>
      </c>
      <c r="AQ23" s="738"/>
      <c r="AR23" s="738"/>
      <c r="AS23" s="738"/>
      <c r="AT23" s="738"/>
      <c r="AU23" s="738"/>
      <c r="AV23" s="738"/>
      <c r="AW23" s="738"/>
      <c r="AX23" s="738"/>
      <c r="AY23" s="738"/>
      <c r="AZ23" s="738"/>
      <c r="BA23" s="738"/>
      <c r="BB23" s="738"/>
      <c r="BC23" s="738"/>
      <c r="BD23" s="738"/>
      <c r="BE23" s="738"/>
      <c r="BF23" s="733"/>
      <c r="BG23" s="623" t="s">
        <v>245</v>
      </c>
      <c r="BH23" s="626"/>
      <c r="BI23" s="626"/>
      <c r="BJ23" s="626"/>
      <c r="BK23" s="626"/>
      <c r="BL23" s="626"/>
      <c r="BM23" s="626"/>
      <c r="BN23" s="627"/>
      <c r="BO23" s="685" t="s">
        <v>129</v>
      </c>
      <c r="BP23" s="685"/>
      <c r="BQ23" s="685"/>
      <c r="BR23" s="685"/>
      <c r="BS23" s="631" t="s">
        <v>245</v>
      </c>
      <c r="BT23" s="626"/>
      <c r="BU23" s="626"/>
      <c r="BV23" s="626"/>
      <c r="BW23" s="626"/>
      <c r="BX23" s="626"/>
      <c r="BY23" s="626"/>
      <c r="BZ23" s="626"/>
      <c r="CA23" s="626"/>
      <c r="CB23" s="666"/>
      <c r="CD23" s="740" t="s">
        <v>224</v>
      </c>
      <c r="CE23" s="741"/>
      <c r="CF23" s="741"/>
      <c r="CG23" s="741"/>
      <c r="CH23" s="741"/>
      <c r="CI23" s="741"/>
      <c r="CJ23" s="741"/>
      <c r="CK23" s="741"/>
      <c r="CL23" s="741"/>
      <c r="CM23" s="741"/>
      <c r="CN23" s="741"/>
      <c r="CO23" s="741"/>
      <c r="CP23" s="741"/>
      <c r="CQ23" s="742"/>
      <c r="CR23" s="740" t="s">
        <v>287</v>
      </c>
      <c r="CS23" s="741"/>
      <c r="CT23" s="741"/>
      <c r="CU23" s="741"/>
      <c r="CV23" s="741"/>
      <c r="CW23" s="741"/>
      <c r="CX23" s="741"/>
      <c r="CY23" s="742"/>
      <c r="CZ23" s="740" t="s">
        <v>288</v>
      </c>
      <c r="DA23" s="741"/>
      <c r="DB23" s="741"/>
      <c r="DC23" s="742"/>
      <c r="DD23" s="740" t="s">
        <v>289</v>
      </c>
      <c r="DE23" s="741"/>
      <c r="DF23" s="741"/>
      <c r="DG23" s="741"/>
      <c r="DH23" s="741"/>
      <c r="DI23" s="741"/>
      <c r="DJ23" s="741"/>
      <c r="DK23" s="742"/>
      <c r="DL23" s="749" t="s">
        <v>290</v>
      </c>
      <c r="DM23" s="750"/>
      <c r="DN23" s="750"/>
      <c r="DO23" s="750"/>
      <c r="DP23" s="750"/>
      <c r="DQ23" s="750"/>
      <c r="DR23" s="750"/>
      <c r="DS23" s="750"/>
      <c r="DT23" s="750"/>
      <c r="DU23" s="750"/>
      <c r="DV23" s="751"/>
      <c r="DW23" s="740" t="s">
        <v>291</v>
      </c>
      <c r="DX23" s="741"/>
      <c r="DY23" s="741"/>
      <c r="DZ23" s="741"/>
      <c r="EA23" s="741"/>
      <c r="EB23" s="741"/>
      <c r="EC23" s="742"/>
    </row>
    <row r="24" spans="2:133" ht="11.25" customHeight="1">
      <c r="B24" s="620" t="s">
        <v>292</v>
      </c>
      <c r="C24" s="621"/>
      <c r="D24" s="621"/>
      <c r="E24" s="621"/>
      <c r="F24" s="621"/>
      <c r="G24" s="621"/>
      <c r="H24" s="621"/>
      <c r="I24" s="621"/>
      <c r="J24" s="621"/>
      <c r="K24" s="621"/>
      <c r="L24" s="621"/>
      <c r="M24" s="621"/>
      <c r="N24" s="621"/>
      <c r="O24" s="621"/>
      <c r="P24" s="621"/>
      <c r="Q24" s="622"/>
      <c r="R24" s="623">
        <v>46440</v>
      </c>
      <c r="S24" s="626"/>
      <c r="T24" s="626"/>
      <c r="U24" s="626"/>
      <c r="V24" s="626"/>
      <c r="W24" s="626"/>
      <c r="X24" s="626"/>
      <c r="Y24" s="627"/>
      <c r="Z24" s="685">
        <v>0.5</v>
      </c>
      <c r="AA24" s="685"/>
      <c r="AB24" s="685"/>
      <c r="AC24" s="685"/>
      <c r="AD24" s="686" t="s">
        <v>245</v>
      </c>
      <c r="AE24" s="686"/>
      <c r="AF24" s="686"/>
      <c r="AG24" s="686"/>
      <c r="AH24" s="686"/>
      <c r="AI24" s="686"/>
      <c r="AJ24" s="686"/>
      <c r="AK24" s="686"/>
      <c r="AL24" s="628" t="s">
        <v>245</v>
      </c>
      <c r="AM24" s="629"/>
      <c r="AN24" s="629"/>
      <c r="AO24" s="687"/>
      <c r="AP24" s="731" t="s">
        <v>293</v>
      </c>
      <c r="AQ24" s="738"/>
      <c r="AR24" s="738"/>
      <c r="AS24" s="738"/>
      <c r="AT24" s="738"/>
      <c r="AU24" s="738"/>
      <c r="AV24" s="738"/>
      <c r="AW24" s="738"/>
      <c r="AX24" s="738"/>
      <c r="AY24" s="738"/>
      <c r="AZ24" s="738"/>
      <c r="BA24" s="738"/>
      <c r="BB24" s="738"/>
      <c r="BC24" s="738"/>
      <c r="BD24" s="738"/>
      <c r="BE24" s="738"/>
      <c r="BF24" s="733"/>
      <c r="BG24" s="623" t="s">
        <v>245</v>
      </c>
      <c r="BH24" s="626"/>
      <c r="BI24" s="626"/>
      <c r="BJ24" s="626"/>
      <c r="BK24" s="626"/>
      <c r="BL24" s="626"/>
      <c r="BM24" s="626"/>
      <c r="BN24" s="627"/>
      <c r="BO24" s="685" t="s">
        <v>129</v>
      </c>
      <c r="BP24" s="685"/>
      <c r="BQ24" s="685"/>
      <c r="BR24" s="685"/>
      <c r="BS24" s="631" t="s">
        <v>245</v>
      </c>
      <c r="BT24" s="626"/>
      <c r="BU24" s="626"/>
      <c r="BV24" s="626"/>
      <c r="BW24" s="626"/>
      <c r="BX24" s="626"/>
      <c r="BY24" s="626"/>
      <c r="BZ24" s="626"/>
      <c r="CA24" s="626"/>
      <c r="CB24" s="666"/>
      <c r="CD24" s="694" t="s">
        <v>294</v>
      </c>
      <c r="CE24" s="695"/>
      <c r="CF24" s="695"/>
      <c r="CG24" s="695"/>
      <c r="CH24" s="695"/>
      <c r="CI24" s="695"/>
      <c r="CJ24" s="695"/>
      <c r="CK24" s="695"/>
      <c r="CL24" s="695"/>
      <c r="CM24" s="695"/>
      <c r="CN24" s="695"/>
      <c r="CO24" s="695"/>
      <c r="CP24" s="695"/>
      <c r="CQ24" s="696"/>
      <c r="CR24" s="688">
        <v>3452542</v>
      </c>
      <c r="CS24" s="689"/>
      <c r="CT24" s="689"/>
      <c r="CU24" s="689"/>
      <c r="CV24" s="689"/>
      <c r="CW24" s="689"/>
      <c r="CX24" s="689"/>
      <c r="CY24" s="735"/>
      <c r="CZ24" s="736">
        <v>41</v>
      </c>
      <c r="DA24" s="705"/>
      <c r="DB24" s="705"/>
      <c r="DC24" s="739"/>
      <c r="DD24" s="734">
        <v>2993277</v>
      </c>
      <c r="DE24" s="689"/>
      <c r="DF24" s="689"/>
      <c r="DG24" s="689"/>
      <c r="DH24" s="689"/>
      <c r="DI24" s="689"/>
      <c r="DJ24" s="689"/>
      <c r="DK24" s="735"/>
      <c r="DL24" s="734">
        <v>2952097</v>
      </c>
      <c r="DM24" s="689"/>
      <c r="DN24" s="689"/>
      <c r="DO24" s="689"/>
      <c r="DP24" s="689"/>
      <c r="DQ24" s="689"/>
      <c r="DR24" s="689"/>
      <c r="DS24" s="689"/>
      <c r="DT24" s="689"/>
      <c r="DU24" s="689"/>
      <c r="DV24" s="735"/>
      <c r="DW24" s="736">
        <v>52.8</v>
      </c>
      <c r="DX24" s="705"/>
      <c r="DY24" s="705"/>
      <c r="DZ24" s="705"/>
      <c r="EA24" s="705"/>
      <c r="EB24" s="705"/>
      <c r="EC24" s="737"/>
    </row>
    <row r="25" spans="2:133" ht="11.25" customHeight="1">
      <c r="B25" s="620" t="s">
        <v>295</v>
      </c>
      <c r="C25" s="621"/>
      <c r="D25" s="621"/>
      <c r="E25" s="621"/>
      <c r="F25" s="621"/>
      <c r="G25" s="621"/>
      <c r="H25" s="621"/>
      <c r="I25" s="621"/>
      <c r="J25" s="621"/>
      <c r="K25" s="621"/>
      <c r="L25" s="621"/>
      <c r="M25" s="621"/>
      <c r="N25" s="621"/>
      <c r="O25" s="621"/>
      <c r="P25" s="621"/>
      <c r="Q25" s="622"/>
      <c r="R25" s="623">
        <v>113109</v>
      </c>
      <c r="S25" s="626"/>
      <c r="T25" s="626"/>
      <c r="U25" s="626"/>
      <c r="V25" s="626"/>
      <c r="W25" s="626"/>
      <c r="X25" s="626"/>
      <c r="Y25" s="627"/>
      <c r="Z25" s="685">
        <v>1.2</v>
      </c>
      <c r="AA25" s="685"/>
      <c r="AB25" s="685"/>
      <c r="AC25" s="685"/>
      <c r="AD25" s="686" t="s">
        <v>245</v>
      </c>
      <c r="AE25" s="686"/>
      <c r="AF25" s="686"/>
      <c r="AG25" s="686"/>
      <c r="AH25" s="686"/>
      <c r="AI25" s="686"/>
      <c r="AJ25" s="686"/>
      <c r="AK25" s="686"/>
      <c r="AL25" s="628" t="s">
        <v>129</v>
      </c>
      <c r="AM25" s="629"/>
      <c r="AN25" s="629"/>
      <c r="AO25" s="687"/>
      <c r="AP25" s="731" t="s">
        <v>296</v>
      </c>
      <c r="AQ25" s="738"/>
      <c r="AR25" s="738"/>
      <c r="AS25" s="738"/>
      <c r="AT25" s="738"/>
      <c r="AU25" s="738"/>
      <c r="AV25" s="738"/>
      <c r="AW25" s="738"/>
      <c r="AX25" s="738"/>
      <c r="AY25" s="738"/>
      <c r="AZ25" s="738"/>
      <c r="BA25" s="738"/>
      <c r="BB25" s="738"/>
      <c r="BC25" s="738"/>
      <c r="BD25" s="738"/>
      <c r="BE25" s="738"/>
      <c r="BF25" s="733"/>
      <c r="BG25" s="623" t="s">
        <v>129</v>
      </c>
      <c r="BH25" s="626"/>
      <c r="BI25" s="626"/>
      <c r="BJ25" s="626"/>
      <c r="BK25" s="626"/>
      <c r="BL25" s="626"/>
      <c r="BM25" s="626"/>
      <c r="BN25" s="627"/>
      <c r="BO25" s="685" t="s">
        <v>245</v>
      </c>
      <c r="BP25" s="685"/>
      <c r="BQ25" s="685"/>
      <c r="BR25" s="685"/>
      <c r="BS25" s="631" t="s">
        <v>129</v>
      </c>
      <c r="BT25" s="626"/>
      <c r="BU25" s="626"/>
      <c r="BV25" s="626"/>
      <c r="BW25" s="626"/>
      <c r="BX25" s="626"/>
      <c r="BY25" s="626"/>
      <c r="BZ25" s="626"/>
      <c r="CA25" s="626"/>
      <c r="CB25" s="666"/>
      <c r="CD25" s="667" t="s">
        <v>297</v>
      </c>
      <c r="CE25" s="664"/>
      <c r="CF25" s="664"/>
      <c r="CG25" s="664"/>
      <c r="CH25" s="664"/>
      <c r="CI25" s="664"/>
      <c r="CJ25" s="664"/>
      <c r="CK25" s="664"/>
      <c r="CL25" s="664"/>
      <c r="CM25" s="664"/>
      <c r="CN25" s="664"/>
      <c r="CO25" s="664"/>
      <c r="CP25" s="664"/>
      <c r="CQ25" s="665"/>
      <c r="CR25" s="623">
        <v>1935658</v>
      </c>
      <c r="CS25" s="624"/>
      <c r="CT25" s="624"/>
      <c r="CU25" s="624"/>
      <c r="CV25" s="624"/>
      <c r="CW25" s="624"/>
      <c r="CX25" s="624"/>
      <c r="CY25" s="625"/>
      <c r="CZ25" s="628">
        <v>23</v>
      </c>
      <c r="DA25" s="657"/>
      <c r="DB25" s="657"/>
      <c r="DC25" s="658"/>
      <c r="DD25" s="631">
        <v>1892891</v>
      </c>
      <c r="DE25" s="624"/>
      <c r="DF25" s="624"/>
      <c r="DG25" s="624"/>
      <c r="DH25" s="624"/>
      <c r="DI25" s="624"/>
      <c r="DJ25" s="624"/>
      <c r="DK25" s="625"/>
      <c r="DL25" s="631">
        <v>1867609</v>
      </c>
      <c r="DM25" s="624"/>
      <c r="DN25" s="624"/>
      <c r="DO25" s="624"/>
      <c r="DP25" s="624"/>
      <c r="DQ25" s="624"/>
      <c r="DR25" s="624"/>
      <c r="DS25" s="624"/>
      <c r="DT25" s="624"/>
      <c r="DU25" s="624"/>
      <c r="DV25" s="625"/>
      <c r="DW25" s="628">
        <v>33.4</v>
      </c>
      <c r="DX25" s="657"/>
      <c r="DY25" s="657"/>
      <c r="DZ25" s="657"/>
      <c r="EA25" s="657"/>
      <c r="EB25" s="657"/>
      <c r="EC25" s="659"/>
    </row>
    <row r="26" spans="2:133" ht="11.25" customHeight="1">
      <c r="B26" s="620" t="s">
        <v>298</v>
      </c>
      <c r="C26" s="621"/>
      <c r="D26" s="621"/>
      <c r="E26" s="621"/>
      <c r="F26" s="621"/>
      <c r="G26" s="621"/>
      <c r="H26" s="621"/>
      <c r="I26" s="621"/>
      <c r="J26" s="621"/>
      <c r="K26" s="621"/>
      <c r="L26" s="621"/>
      <c r="M26" s="621"/>
      <c r="N26" s="621"/>
      <c r="O26" s="621"/>
      <c r="P26" s="621"/>
      <c r="Q26" s="622"/>
      <c r="R26" s="623">
        <v>40777</v>
      </c>
      <c r="S26" s="626"/>
      <c r="T26" s="626"/>
      <c r="U26" s="626"/>
      <c r="V26" s="626"/>
      <c r="W26" s="626"/>
      <c r="X26" s="626"/>
      <c r="Y26" s="627"/>
      <c r="Z26" s="685">
        <v>0.4</v>
      </c>
      <c r="AA26" s="685"/>
      <c r="AB26" s="685"/>
      <c r="AC26" s="685"/>
      <c r="AD26" s="686">
        <v>18</v>
      </c>
      <c r="AE26" s="686"/>
      <c r="AF26" s="686"/>
      <c r="AG26" s="686"/>
      <c r="AH26" s="686"/>
      <c r="AI26" s="686"/>
      <c r="AJ26" s="686"/>
      <c r="AK26" s="686"/>
      <c r="AL26" s="628">
        <v>0</v>
      </c>
      <c r="AM26" s="629"/>
      <c r="AN26" s="629"/>
      <c r="AO26" s="687"/>
      <c r="AP26" s="731" t="s">
        <v>299</v>
      </c>
      <c r="AQ26" s="732"/>
      <c r="AR26" s="732"/>
      <c r="AS26" s="732"/>
      <c r="AT26" s="732"/>
      <c r="AU26" s="732"/>
      <c r="AV26" s="732"/>
      <c r="AW26" s="732"/>
      <c r="AX26" s="732"/>
      <c r="AY26" s="732"/>
      <c r="AZ26" s="732"/>
      <c r="BA26" s="732"/>
      <c r="BB26" s="732"/>
      <c r="BC26" s="732"/>
      <c r="BD26" s="732"/>
      <c r="BE26" s="732"/>
      <c r="BF26" s="733"/>
      <c r="BG26" s="623" t="s">
        <v>129</v>
      </c>
      <c r="BH26" s="626"/>
      <c r="BI26" s="626"/>
      <c r="BJ26" s="626"/>
      <c r="BK26" s="626"/>
      <c r="BL26" s="626"/>
      <c r="BM26" s="626"/>
      <c r="BN26" s="627"/>
      <c r="BO26" s="685" t="s">
        <v>129</v>
      </c>
      <c r="BP26" s="685"/>
      <c r="BQ26" s="685"/>
      <c r="BR26" s="685"/>
      <c r="BS26" s="631" t="s">
        <v>245</v>
      </c>
      <c r="BT26" s="626"/>
      <c r="BU26" s="626"/>
      <c r="BV26" s="626"/>
      <c r="BW26" s="626"/>
      <c r="BX26" s="626"/>
      <c r="BY26" s="626"/>
      <c r="BZ26" s="626"/>
      <c r="CA26" s="626"/>
      <c r="CB26" s="666"/>
      <c r="CD26" s="667" t="s">
        <v>300</v>
      </c>
      <c r="CE26" s="664"/>
      <c r="CF26" s="664"/>
      <c r="CG26" s="664"/>
      <c r="CH26" s="664"/>
      <c r="CI26" s="664"/>
      <c r="CJ26" s="664"/>
      <c r="CK26" s="664"/>
      <c r="CL26" s="664"/>
      <c r="CM26" s="664"/>
      <c r="CN26" s="664"/>
      <c r="CO26" s="664"/>
      <c r="CP26" s="664"/>
      <c r="CQ26" s="665"/>
      <c r="CR26" s="623">
        <v>1311833</v>
      </c>
      <c r="CS26" s="626"/>
      <c r="CT26" s="626"/>
      <c r="CU26" s="626"/>
      <c r="CV26" s="626"/>
      <c r="CW26" s="626"/>
      <c r="CX26" s="626"/>
      <c r="CY26" s="627"/>
      <c r="CZ26" s="628">
        <v>15.6</v>
      </c>
      <c r="DA26" s="657"/>
      <c r="DB26" s="657"/>
      <c r="DC26" s="658"/>
      <c r="DD26" s="631">
        <v>1311606</v>
      </c>
      <c r="DE26" s="626"/>
      <c r="DF26" s="626"/>
      <c r="DG26" s="626"/>
      <c r="DH26" s="626"/>
      <c r="DI26" s="626"/>
      <c r="DJ26" s="626"/>
      <c r="DK26" s="627"/>
      <c r="DL26" s="631" t="s">
        <v>129</v>
      </c>
      <c r="DM26" s="626"/>
      <c r="DN26" s="626"/>
      <c r="DO26" s="626"/>
      <c r="DP26" s="626"/>
      <c r="DQ26" s="626"/>
      <c r="DR26" s="626"/>
      <c r="DS26" s="626"/>
      <c r="DT26" s="626"/>
      <c r="DU26" s="626"/>
      <c r="DV26" s="627"/>
      <c r="DW26" s="628" t="s">
        <v>245</v>
      </c>
      <c r="DX26" s="657"/>
      <c r="DY26" s="657"/>
      <c r="DZ26" s="657"/>
      <c r="EA26" s="657"/>
      <c r="EB26" s="657"/>
      <c r="EC26" s="659"/>
    </row>
    <row r="27" spans="2:133" ht="11.25" customHeight="1">
      <c r="B27" s="620" t="s">
        <v>301</v>
      </c>
      <c r="C27" s="621"/>
      <c r="D27" s="621"/>
      <c r="E27" s="621"/>
      <c r="F27" s="621"/>
      <c r="G27" s="621"/>
      <c r="H27" s="621"/>
      <c r="I27" s="621"/>
      <c r="J27" s="621"/>
      <c r="K27" s="621"/>
      <c r="L27" s="621"/>
      <c r="M27" s="621"/>
      <c r="N27" s="621"/>
      <c r="O27" s="621"/>
      <c r="P27" s="621"/>
      <c r="Q27" s="622"/>
      <c r="R27" s="623">
        <v>587234</v>
      </c>
      <c r="S27" s="626"/>
      <c r="T27" s="626"/>
      <c r="U27" s="626"/>
      <c r="V27" s="626"/>
      <c r="W27" s="626"/>
      <c r="X27" s="626"/>
      <c r="Y27" s="627"/>
      <c r="Z27" s="685">
        <v>6.2</v>
      </c>
      <c r="AA27" s="685"/>
      <c r="AB27" s="685"/>
      <c r="AC27" s="685"/>
      <c r="AD27" s="686" t="s">
        <v>245</v>
      </c>
      <c r="AE27" s="686"/>
      <c r="AF27" s="686"/>
      <c r="AG27" s="686"/>
      <c r="AH27" s="686"/>
      <c r="AI27" s="686"/>
      <c r="AJ27" s="686"/>
      <c r="AK27" s="686"/>
      <c r="AL27" s="628" t="s">
        <v>245</v>
      </c>
      <c r="AM27" s="629"/>
      <c r="AN27" s="629"/>
      <c r="AO27" s="687"/>
      <c r="AP27" s="620" t="s">
        <v>302</v>
      </c>
      <c r="AQ27" s="621"/>
      <c r="AR27" s="621"/>
      <c r="AS27" s="621"/>
      <c r="AT27" s="621"/>
      <c r="AU27" s="621"/>
      <c r="AV27" s="621"/>
      <c r="AW27" s="621"/>
      <c r="AX27" s="621"/>
      <c r="AY27" s="621"/>
      <c r="AZ27" s="621"/>
      <c r="BA27" s="621"/>
      <c r="BB27" s="621"/>
      <c r="BC27" s="621"/>
      <c r="BD27" s="621"/>
      <c r="BE27" s="621"/>
      <c r="BF27" s="622"/>
      <c r="BG27" s="623">
        <v>847423</v>
      </c>
      <c r="BH27" s="626"/>
      <c r="BI27" s="626"/>
      <c r="BJ27" s="626"/>
      <c r="BK27" s="626"/>
      <c r="BL27" s="626"/>
      <c r="BM27" s="626"/>
      <c r="BN27" s="627"/>
      <c r="BO27" s="685">
        <v>100</v>
      </c>
      <c r="BP27" s="685"/>
      <c r="BQ27" s="685"/>
      <c r="BR27" s="685"/>
      <c r="BS27" s="631" t="s">
        <v>129</v>
      </c>
      <c r="BT27" s="626"/>
      <c r="BU27" s="626"/>
      <c r="BV27" s="626"/>
      <c r="BW27" s="626"/>
      <c r="BX27" s="626"/>
      <c r="BY27" s="626"/>
      <c r="BZ27" s="626"/>
      <c r="CA27" s="626"/>
      <c r="CB27" s="666"/>
      <c r="CD27" s="667" t="s">
        <v>303</v>
      </c>
      <c r="CE27" s="664"/>
      <c r="CF27" s="664"/>
      <c r="CG27" s="664"/>
      <c r="CH27" s="664"/>
      <c r="CI27" s="664"/>
      <c r="CJ27" s="664"/>
      <c r="CK27" s="664"/>
      <c r="CL27" s="664"/>
      <c r="CM27" s="664"/>
      <c r="CN27" s="664"/>
      <c r="CO27" s="664"/>
      <c r="CP27" s="664"/>
      <c r="CQ27" s="665"/>
      <c r="CR27" s="623">
        <v>533780</v>
      </c>
      <c r="CS27" s="624"/>
      <c r="CT27" s="624"/>
      <c r="CU27" s="624"/>
      <c r="CV27" s="624"/>
      <c r="CW27" s="624"/>
      <c r="CX27" s="624"/>
      <c r="CY27" s="625"/>
      <c r="CZ27" s="628">
        <v>6.3</v>
      </c>
      <c r="DA27" s="657"/>
      <c r="DB27" s="657"/>
      <c r="DC27" s="658"/>
      <c r="DD27" s="631">
        <v>166170</v>
      </c>
      <c r="DE27" s="624"/>
      <c r="DF27" s="624"/>
      <c r="DG27" s="624"/>
      <c r="DH27" s="624"/>
      <c r="DI27" s="624"/>
      <c r="DJ27" s="624"/>
      <c r="DK27" s="625"/>
      <c r="DL27" s="631">
        <v>152372</v>
      </c>
      <c r="DM27" s="624"/>
      <c r="DN27" s="624"/>
      <c r="DO27" s="624"/>
      <c r="DP27" s="624"/>
      <c r="DQ27" s="624"/>
      <c r="DR27" s="624"/>
      <c r="DS27" s="624"/>
      <c r="DT27" s="624"/>
      <c r="DU27" s="624"/>
      <c r="DV27" s="625"/>
      <c r="DW27" s="628">
        <v>2.7</v>
      </c>
      <c r="DX27" s="657"/>
      <c r="DY27" s="657"/>
      <c r="DZ27" s="657"/>
      <c r="EA27" s="657"/>
      <c r="EB27" s="657"/>
      <c r="EC27" s="659"/>
    </row>
    <row r="28" spans="2:133" ht="11.25" customHeight="1">
      <c r="B28" s="728" t="s">
        <v>304</v>
      </c>
      <c r="C28" s="729"/>
      <c r="D28" s="729"/>
      <c r="E28" s="729"/>
      <c r="F28" s="729"/>
      <c r="G28" s="729"/>
      <c r="H28" s="729"/>
      <c r="I28" s="729"/>
      <c r="J28" s="729"/>
      <c r="K28" s="729"/>
      <c r="L28" s="729"/>
      <c r="M28" s="729"/>
      <c r="N28" s="729"/>
      <c r="O28" s="729"/>
      <c r="P28" s="729"/>
      <c r="Q28" s="730"/>
      <c r="R28" s="623" t="s">
        <v>245</v>
      </c>
      <c r="S28" s="626"/>
      <c r="T28" s="626"/>
      <c r="U28" s="626"/>
      <c r="V28" s="626"/>
      <c r="W28" s="626"/>
      <c r="X28" s="626"/>
      <c r="Y28" s="627"/>
      <c r="Z28" s="685" t="s">
        <v>245</v>
      </c>
      <c r="AA28" s="685"/>
      <c r="AB28" s="685"/>
      <c r="AC28" s="685"/>
      <c r="AD28" s="686" t="s">
        <v>245</v>
      </c>
      <c r="AE28" s="686"/>
      <c r="AF28" s="686"/>
      <c r="AG28" s="686"/>
      <c r="AH28" s="686"/>
      <c r="AI28" s="686"/>
      <c r="AJ28" s="686"/>
      <c r="AK28" s="686"/>
      <c r="AL28" s="628" t="s">
        <v>245</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305</v>
      </c>
      <c r="CE28" s="664"/>
      <c r="CF28" s="664"/>
      <c r="CG28" s="664"/>
      <c r="CH28" s="664"/>
      <c r="CI28" s="664"/>
      <c r="CJ28" s="664"/>
      <c r="CK28" s="664"/>
      <c r="CL28" s="664"/>
      <c r="CM28" s="664"/>
      <c r="CN28" s="664"/>
      <c r="CO28" s="664"/>
      <c r="CP28" s="664"/>
      <c r="CQ28" s="665"/>
      <c r="CR28" s="623">
        <v>983104</v>
      </c>
      <c r="CS28" s="626"/>
      <c r="CT28" s="626"/>
      <c r="CU28" s="626"/>
      <c r="CV28" s="626"/>
      <c r="CW28" s="626"/>
      <c r="CX28" s="626"/>
      <c r="CY28" s="627"/>
      <c r="CZ28" s="628">
        <v>11.7</v>
      </c>
      <c r="DA28" s="657"/>
      <c r="DB28" s="657"/>
      <c r="DC28" s="658"/>
      <c r="DD28" s="631">
        <v>934216</v>
      </c>
      <c r="DE28" s="626"/>
      <c r="DF28" s="626"/>
      <c r="DG28" s="626"/>
      <c r="DH28" s="626"/>
      <c r="DI28" s="626"/>
      <c r="DJ28" s="626"/>
      <c r="DK28" s="627"/>
      <c r="DL28" s="631">
        <v>932116</v>
      </c>
      <c r="DM28" s="626"/>
      <c r="DN28" s="626"/>
      <c r="DO28" s="626"/>
      <c r="DP28" s="626"/>
      <c r="DQ28" s="626"/>
      <c r="DR28" s="626"/>
      <c r="DS28" s="626"/>
      <c r="DT28" s="626"/>
      <c r="DU28" s="626"/>
      <c r="DV28" s="627"/>
      <c r="DW28" s="628">
        <v>16.7</v>
      </c>
      <c r="DX28" s="657"/>
      <c r="DY28" s="657"/>
      <c r="DZ28" s="657"/>
      <c r="EA28" s="657"/>
      <c r="EB28" s="657"/>
      <c r="EC28" s="659"/>
    </row>
    <row r="29" spans="2:133" ht="11.25" customHeight="1">
      <c r="B29" s="620" t="s">
        <v>306</v>
      </c>
      <c r="C29" s="621"/>
      <c r="D29" s="621"/>
      <c r="E29" s="621"/>
      <c r="F29" s="621"/>
      <c r="G29" s="621"/>
      <c r="H29" s="621"/>
      <c r="I29" s="621"/>
      <c r="J29" s="621"/>
      <c r="K29" s="621"/>
      <c r="L29" s="621"/>
      <c r="M29" s="621"/>
      <c r="N29" s="621"/>
      <c r="O29" s="621"/>
      <c r="P29" s="621"/>
      <c r="Q29" s="622"/>
      <c r="R29" s="623">
        <v>622056</v>
      </c>
      <c r="S29" s="626"/>
      <c r="T29" s="626"/>
      <c r="U29" s="626"/>
      <c r="V29" s="626"/>
      <c r="W29" s="626"/>
      <c r="X29" s="626"/>
      <c r="Y29" s="627"/>
      <c r="Z29" s="685">
        <v>6.6</v>
      </c>
      <c r="AA29" s="685"/>
      <c r="AB29" s="685"/>
      <c r="AC29" s="685"/>
      <c r="AD29" s="686" t="s">
        <v>129</v>
      </c>
      <c r="AE29" s="686"/>
      <c r="AF29" s="686"/>
      <c r="AG29" s="686"/>
      <c r="AH29" s="686"/>
      <c r="AI29" s="686"/>
      <c r="AJ29" s="686"/>
      <c r="AK29" s="686"/>
      <c r="AL29" s="628" t="s">
        <v>245</v>
      </c>
      <c r="AM29" s="629"/>
      <c r="AN29" s="629"/>
      <c r="AO29" s="687"/>
      <c r="AP29" s="697" t="s">
        <v>224</v>
      </c>
      <c r="AQ29" s="698"/>
      <c r="AR29" s="698"/>
      <c r="AS29" s="698"/>
      <c r="AT29" s="698"/>
      <c r="AU29" s="698"/>
      <c r="AV29" s="698"/>
      <c r="AW29" s="698"/>
      <c r="AX29" s="698"/>
      <c r="AY29" s="698"/>
      <c r="AZ29" s="698"/>
      <c r="BA29" s="698"/>
      <c r="BB29" s="698"/>
      <c r="BC29" s="698"/>
      <c r="BD29" s="698"/>
      <c r="BE29" s="698"/>
      <c r="BF29" s="699"/>
      <c r="BG29" s="697" t="s">
        <v>307</v>
      </c>
      <c r="BH29" s="725"/>
      <c r="BI29" s="725"/>
      <c r="BJ29" s="725"/>
      <c r="BK29" s="725"/>
      <c r="BL29" s="725"/>
      <c r="BM29" s="725"/>
      <c r="BN29" s="725"/>
      <c r="BO29" s="725"/>
      <c r="BP29" s="725"/>
      <c r="BQ29" s="726"/>
      <c r="BR29" s="697" t="s">
        <v>308</v>
      </c>
      <c r="BS29" s="725"/>
      <c r="BT29" s="725"/>
      <c r="BU29" s="725"/>
      <c r="BV29" s="725"/>
      <c r="BW29" s="725"/>
      <c r="BX29" s="725"/>
      <c r="BY29" s="725"/>
      <c r="BZ29" s="725"/>
      <c r="CA29" s="725"/>
      <c r="CB29" s="726"/>
      <c r="CD29" s="707" t="s">
        <v>309</v>
      </c>
      <c r="CE29" s="708"/>
      <c r="CF29" s="667" t="s">
        <v>70</v>
      </c>
      <c r="CG29" s="664"/>
      <c r="CH29" s="664"/>
      <c r="CI29" s="664"/>
      <c r="CJ29" s="664"/>
      <c r="CK29" s="664"/>
      <c r="CL29" s="664"/>
      <c r="CM29" s="664"/>
      <c r="CN29" s="664"/>
      <c r="CO29" s="664"/>
      <c r="CP29" s="664"/>
      <c r="CQ29" s="665"/>
      <c r="CR29" s="623">
        <v>982905</v>
      </c>
      <c r="CS29" s="624"/>
      <c r="CT29" s="624"/>
      <c r="CU29" s="624"/>
      <c r="CV29" s="624"/>
      <c r="CW29" s="624"/>
      <c r="CX29" s="624"/>
      <c r="CY29" s="625"/>
      <c r="CZ29" s="628">
        <v>11.7</v>
      </c>
      <c r="DA29" s="657"/>
      <c r="DB29" s="657"/>
      <c r="DC29" s="658"/>
      <c r="DD29" s="631">
        <v>934017</v>
      </c>
      <c r="DE29" s="624"/>
      <c r="DF29" s="624"/>
      <c r="DG29" s="624"/>
      <c r="DH29" s="624"/>
      <c r="DI29" s="624"/>
      <c r="DJ29" s="624"/>
      <c r="DK29" s="625"/>
      <c r="DL29" s="631">
        <v>931917</v>
      </c>
      <c r="DM29" s="624"/>
      <c r="DN29" s="624"/>
      <c r="DO29" s="624"/>
      <c r="DP29" s="624"/>
      <c r="DQ29" s="624"/>
      <c r="DR29" s="624"/>
      <c r="DS29" s="624"/>
      <c r="DT29" s="624"/>
      <c r="DU29" s="624"/>
      <c r="DV29" s="625"/>
      <c r="DW29" s="628">
        <v>16.7</v>
      </c>
      <c r="DX29" s="657"/>
      <c r="DY29" s="657"/>
      <c r="DZ29" s="657"/>
      <c r="EA29" s="657"/>
      <c r="EB29" s="657"/>
      <c r="EC29" s="659"/>
    </row>
    <row r="30" spans="2:133" ht="11.25" customHeight="1">
      <c r="B30" s="620" t="s">
        <v>310</v>
      </c>
      <c r="C30" s="621"/>
      <c r="D30" s="621"/>
      <c r="E30" s="621"/>
      <c r="F30" s="621"/>
      <c r="G30" s="621"/>
      <c r="H30" s="621"/>
      <c r="I30" s="621"/>
      <c r="J30" s="621"/>
      <c r="K30" s="621"/>
      <c r="L30" s="621"/>
      <c r="M30" s="621"/>
      <c r="N30" s="621"/>
      <c r="O30" s="621"/>
      <c r="P30" s="621"/>
      <c r="Q30" s="622"/>
      <c r="R30" s="623">
        <v>93856</v>
      </c>
      <c r="S30" s="626"/>
      <c r="T30" s="626"/>
      <c r="U30" s="626"/>
      <c r="V30" s="626"/>
      <c r="W30" s="626"/>
      <c r="X30" s="626"/>
      <c r="Y30" s="627"/>
      <c r="Z30" s="685">
        <v>1</v>
      </c>
      <c r="AA30" s="685"/>
      <c r="AB30" s="685"/>
      <c r="AC30" s="685"/>
      <c r="AD30" s="686">
        <v>10235</v>
      </c>
      <c r="AE30" s="686"/>
      <c r="AF30" s="686"/>
      <c r="AG30" s="686"/>
      <c r="AH30" s="686"/>
      <c r="AI30" s="686"/>
      <c r="AJ30" s="686"/>
      <c r="AK30" s="686"/>
      <c r="AL30" s="628">
        <v>0.2</v>
      </c>
      <c r="AM30" s="629"/>
      <c r="AN30" s="629"/>
      <c r="AO30" s="687"/>
      <c r="AP30" s="713" t="s">
        <v>311</v>
      </c>
      <c r="AQ30" s="714"/>
      <c r="AR30" s="714"/>
      <c r="AS30" s="714"/>
      <c r="AT30" s="719" t="s">
        <v>312</v>
      </c>
      <c r="AU30" s="230"/>
      <c r="AV30" s="230"/>
      <c r="AW30" s="230"/>
      <c r="AX30" s="722" t="s">
        <v>188</v>
      </c>
      <c r="AY30" s="723"/>
      <c r="AZ30" s="723"/>
      <c r="BA30" s="723"/>
      <c r="BB30" s="723"/>
      <c r="BC30" s="723"/>
      <c r="BD30" s="723"/>
      <c r="BE30" s="723"/>
      <c r="BF30" s="724"/>
      <c r="BG30" s="703">
        <v>99</v>
      </c>
      <c r="BH30" s="704"/>
      <c r="BI30" s="704"/>
      <c r="BJ30" s="704"/>
      <c r="BK30" s="704"/>
      <c r="BL30" s="704"/>
      <c r="BM30" s="705">
        <v>96.3</v>
      </c>
      <c r="BN30" s="704"/>
      <c r="BO30" s="704"/>
      <c r="BP30" s="704"/>
      <c r="BQ30" s="706"/>
      <c r="BR30" s="703">
        <v>99</v>
      </c>
      <c r="BS30" s="704"/>
      <c r="BT30" s="704"/>
      <c r="BU30" s="704"/>
      <c r="BV30" s="704"/>
      <c r="BW30" s="704"/>
      <c r="BX30" s="705">
        <v>96</v>
      </c>
      <c r="BY30" s="704"/>
      <c r="BZ30" s="704"/>
      <c r="CA30" s="704"/>
      <c r="CB30" s="706"/>
      <c r="CD30" s="709"/>
      <c r="CE30" s="710"/>
      <c r="CF30" s="667" t="s">
        <v>313</v>
      </c>
      <c r="CG30" s="664"/>
      <c r="CH30" s="664"/>
      <c r="CI30" s="664"/>
      <c r="CJ30" s="664"/>
      <c r="CK30" s="664"/>
      <c r="CL30" s="664"/>
      <c r="CM30" s="664"/>
      <c r="CN30" s="664"/>
      <c r="CO30" s="664"/>
      <c r="CP30" s="664"/>
      <c r="CQ30" s="665"/>
      <c r="CR30" s="623">
        <v>923293</v>
      </c>
      <c r="CS30" s="626"/>
      <c r="CT30" s="626"/>
      <c r="CU30" s="626"/>
      <c r="CV30" s="626"/>
      <c r="CW30" s="626"/>
      <c r="CX30" s="626"/>
      <c r="CY30" s="627"/>
      <c r="CZ30" s="628">
        <v>11</v>
      </c>
      <c r="DA30" s="657"/>
      <c r="DB30" s="657"/>
      <c r="DC30" s="658"/>
      <c r="DD30" s="631">
        <v>874405</v>
      </c>
      <c r="DE30" s="626"/>
      <c r="DF30" s="626"/>
      <c r="DG30" s="626"/>
      <c r="DH30" s="626"/>
      <c r="DI30" s="626"/>
      <c r="DJ30" s="626"/>
      <c r="DK30" s="627"/>
      <c r="DL30" s="631">
        <v>872305</v>
      </c>
      <c r="DM30" s="626"/>
      <c r="DN30" s="626"/>
      <c r="DO30" s="626"/>
      <c r="DP30" s="626"/>
      <c r="DQ30" s="626"/>
      <c r="DR30" s="626"/>
      <c r="DS30" s="626"/>
      <c r="DT30" s="626"/>
      <c r="DU30" s="626"/>
      <c r="DV30" s="627"/>
      <c r="DW30" s="628">
        <v>15.6</v>
      </c>
      <c r="DX30" s="657"/>
      <c r="DY30" s="657"/>
      <c r="DZ30" s="657"/>
      <c r="EA30" s="657"/>
      <c r="EB30" s="657"/>
      <c r="EC30" s="659"/>
    </row>
    <row r="31" spans="2:133" ht="11.25" customHeight="1">
      <c r="B31" s="620" t="s">
        <v>314</v>
      </c>
      <c r="C31" s="621"/>
      <c r="D31" s="621"/>
      <c r="E31" s="621"/>
      <c r="F31" s="621"/>
      <c r="G31" s="621"/>
      <c r="H31" s="621"/>
      <c r="I31" s="621"/>
      <c r="J31" s="621"/>
      <c r="K31" s="621"/>
      <c r="L31" s="621"/>
      <c r="M31" s="621"/>
      <c r="N31" s="621"/>
      <c r="O31" s="621"/>
      <c r="P31" s="621"/>
      <c r="Q31" s="622"/>
      <c r="R31" s="623">
        <v>5622</v>
      </c>
      <c r="S31" s="626"/>
      <c r="T31" s="626"/>
      <c r="U31" s="626"/>
      <c r="V31" s="626"/>
      <c r="W31" s="626"/>
      <c r="X31" s="626"/>
      <c r="Y31" s="627"/>
      <c r="Z31" s="685">
        <v>0.1</v>
      </c>
      <c r="AA31" s="685"/>
      <c r="AB31" s="685"/>
      <c r="AC31" s="685"/>
      <c r="AD31" s="686" t="s">
        <v>245</v>
      </c>
      <c r="AE31" s="686"/>
      <c r="AF31" s="686"/>
      <c r="AG31" s="686"/>
      <c r="AH31" s="686"/>
      <c r="AI31" s="686"/>
      <c r="AJ31" s="686"/>
      <c r="AK31" s="686"/>
      <c r="AL31" s="628" t="s">
        <v>129</v>
      </c>
      <c r="AM31" s="629"/>
      <c r="AN31" s="629"/>
      <c r="AO31" s="687"/>
      <c r="AP31" s="715"/>
      <c r="AQ31" s="716"/>
      <c r="AR31" s="716"/>
      <c r="AS31" s="716"/>
      <c r="AT31" s="720"/>
      <c r="AU31" s="229" t="s">
        <v>315</v>
      </c>
      <c r="AV31" s="229"/>
      <c r="AW31" s="229"/>
      <c r="AX31" s="620" t="s">
        <v>316</v>
      </c>
      <c r="AY31" s="621"/>
      <c r="AZ31" s="621"/>
      <c r="BA31" s="621"/>
      <c r="BB31" s="621"/>
      <c r="BC31" s="621"/>
      <c r="BD31" s="621"/>
      <c r="BE31" s="621"/>
      <c r="BF31" s="622"/>
      <c r="BG31" s="701">
        <v>98.9</v>
      </c>
      <c r="BH31" s="624"/>
      <c r="BI31" s="624"/>
      <c r="BJ31" s="624"/>
      <c r="BK31" s="624"/>
      <c r="BL31" s="624"/>
      <c r="BM31" s="629">
        <v>97.3</v>
      </c>
      <c r="BN31" s="702"/>
      <c r="BO31" s="702"/>
      <c r="BP31" s="702"/>
      <c r="BQ31" s="663"/>
      <c r="BR31" s="701">
        <v>99.2</v>
      </c>
      <c r="BS31" s="624"/>
      <c r="BT31" s="624"/>
      <c r="BU31" s="624"/>
      <c r="BV31" s="624"/>
      <c r="BW31" s="624"/>
      <c r="BX31" s="629">
        <v>97.5</v>
      </c>
      <c r="BY31" s="702"/>
      <c r="BZ31" s="702"/>
      <c r="CA31" s="702"/>
      <c r="CB31" s="663"/>
      <c r="CD31" s="709"/>
      <c r="CE31" s="710"/>
      <c r="CF31" s="667" t="s">
        <v>317</v>
      </c>
      <c r="CG31" s="664"/>
      <c r="CH31" s="664"/>
      <c r="CI31" s="664"/>
      <c r="CJ31" s="664"/>
      <c r="CK31" s="664"/>
      <c r="CL31" s="664"/>
      <c r="CM31" s="664"/>
      <c r="CN31" s="664"/>
      <c r="CO31" s="664"/>
      <c r="CP31" s="664"/>
      <c r="CQ31" s="665"/>
      <c r="CR31" s="623">
        <v>59612</v>
      </c>
      <c r="CS31" s="624"/>
      <c r="CT31" s="624"/>
      <c r="CU31" s="624"/>
      <c r="CV31" s="624"/>
      <c r="CW31" s="624"/>
      <c r="CX31" s="624"/>
      <c r="CY31" s="625"/>
      <c r="CZ31" s="628">
        <v>0.7</v>
      </c>
      <c r="DA31" s="657"/>
      <c r="DB31" s="657"/>
      <c r="DC31" s="658"/>
      <c r="DD31" s="631">
        <v>59612</v>
      </c>
      <c r="DE31" s="624"/>
      <c r="DF31" s="624"/>
      <c r="DG31" s="624"/>
      <c r="DH31" s="624"/>
      <c r="DI31" s="624"/>
      <c r="DJ31" s="624"/>
      <c r="DK31" s="625"/>
      <c r="DL31" s="631">
        <v>59612</v>
      </c>
      <c r="DM31" s="624"/>
      <c r="DN31" s="624"/>
      <c r="DO31" s="624"/>
      <c r="DP31" s="624"/>
      <c r="DQ31" s="624"/>
      <c r="DR31" s="624"/>
      <c r="DS31" s="624"/>
      <c r="DT31" s="624"/>
      <c r="DU31" s="624"/>
      <c r="DV31" s="625"/>
      <c r="DW31" s="628">
        <v>1.1000000000000001</v>
      </c>
      <c r="DX31" s="657"/>
      <c r="DY31" s="657"/>
      <c r="DZ31" s="657"/>
      <c r="EA31" s="657"/>
      <c r="EB31" s="657"/>
      <c r="EC31" s="659"/>
    </row>
    <row r="32" spans="2:133" ht="11.25" customHeight="1">
      <c r="B32" s="620" t="s">
        <v>318</v>
      </c>
      <c r="C32" s="621"/>
      <c r="D32" s="621"/>
      <c r="E32" s="621"/>
      <c r="F32" s="621"/>
      <c r="G32" s="621"/>
      <c r="H32" s="621"/>
      <c r="I32" s="621"/>
      <c r="J32" s="621"/>
      <c r="K32" s="621"/>
      <c r="L32" s="621"/>
      <c r="M32" s="621"/>
      <c r="N32" s="621"/>
      <c r="O32" s="621"/>
      <c r="P32" s="621"/>
      <c r="Q32" s="622"/>
      <c r="R32" s="623">
        <v>792310</v>
      </c>
      <c r="S32" s="626"/>
      <c r="T32" s="626"/>
      <c r="U32" s="626"/>
      <c r="V32" s="626"/>
      <c r="W32" s="626"/>
      <c r="X32" s="626"/>
      <c r="Y32" s="627"/>
      <c r="Z32" s="685">
        <v>8.4</v>
      </c>
      <c r="AA32" s="685"/>
      <c r="AB32" s="685"/>
      <c r="AC32" s="685"/>
      <c r="AD32" s="686" t="s">
        <v>245</v>
      </c>
      <c r="AE32" s="686"/>
      <c r="AF32" s="686"/>
      <c r="AG32" s="686"/>
      <c r="AH32" s="686"/>
      <c r="AI32" s="686"/>
      <c r="AJ32" s="686"/>
      <c r="AK32" s="686"/>
      <c r="AL32" s="628" t="s">
        <v>129</v>
      </c>
      <c r="AM32" s="629"/>
      <c r="AN32" s="629"/>
      <c r="AO32" s="687"/>
      <c r="AP32" s="717"/>
      <c r="AQ32" s="718"/>
      <c r="AR32" s="718"/>
      <c r="AS32" s="718"/>
      <c r="AT32" s="721"/>
      <c r="AU32" s="231"/>
      <c r="AV32" s="231"/>
      <c r="AW32" s="231"/>
      <c r="AX32" s="635" t="s">
        <v>319</v>
      </c>
      <c r="AY32" s="636"/>
      <c r="AZ32" s="636"/>
      <c r="BA32" s="636"/>
      <c r="BB32" s="636"/>
      <c r="BC32" s="636"/>
      <c r="BD32" s="636"/>
      <c r="BE32" s="636"/>
      <c r="BF32" s="637"/>
      <c r="BG32" s="700">
        <v>99</v>
      </c>
      <c r="BH32" s="639"/>
      <c r="BI32" s="639"/>
      <c r="BJ32" s="639"/>
      <c r="BK32" s="639"/>
      <c r="BL32" s="639"/>
      <c r="BM32" s="683">
        <v>95.5</v>
      </c>
      <c r="BN32" s="639"/>
      <c r="BO32" s="639"/>
      <c r="BP32" s="639"/>
      <c r="BQ32" s="676"/>
      <c r="BR32" s="700">
        <v>98.7</v>
      </c>
      <c r="BS32" s="639"/>
      <c r="BT32" s="639"/>
      <c r="BU32" s="639"/>
      <c r="BV32" s="639"/>
      <c r="BW32" s="639"/>
      <c r="BX32" s="683">
        <v>94.7</v>
      </c>
      <c r="BY32" s="639"/>
      <c r="BZ32" s="639"/>
      <c r="CA32" s="639"/>
      <c r="CB32" s="676"/>
      <c r="CD32" s="711"/>
      <c r="CE32" s="712"/>
      <c r="CF32" s="667" t="s">
        <v>320</v>
      </c>
      <c r="CG32" s="664"/>
      <c r="CH32" s="664"/>
      <c r="CI32" s="664"/>
      <c r="CJ32" s="664"/>
      <c r="CK32" s="664"/>
      <c r="CL32" s="664"/>
      <c r="CM32" s="664"/>
      <c r="CN32" s="664"/>
      <c r="CO32" s="664"/>
      <c r="CP32" s="664"/>
      <c r="CQ32" s="665"/>
      <c r="CR32" s="623">
        <v>199</v>
      </c>
      <c r="CS32" s="626"/>
      <c r="CT32" s="626"/>
      <c r="CU32" s="626"/>
      <c r="CV32" s="626"/>
      <c r="CW32" s="626"/>
      <c r="CX32" s="626"/>
      <c r="CY32" s="627"/>
      <c r="CZ32" s="628">
        <v>0</v>
      </c>
      <c r="DA32" s="657"/>
      <c r="DB32" s="657"/>
      <c r="DC32" s="658"/>
      <c r="DD32" s="631">
        <v>199</v>
      </c>
      <c r="DE32" s="626"/>
      <c r="DF32" s="626"/>
      <c r="DG32" s="626"/>
      <c r="DH32" s="626"/>
      <c r="DI32" s="626"/>
      <c r="DJ32" s="626"/>
      <c r="DK32" s="627"/>
      <c r="DL32" s="631">
        <v>199</v>
      </c>
      <c r="DM32" s="626"/>
      <c r="DN32" s="626"/>
      <c r="DO32" s="626"/>
      <c r="DP32" s="626"/>
      <c r="DQ32" s="626"/>
      <c r="DR32" s="626"/>
      <c r="DS32" s="626"/>
      <c r="DT32" s="626"/>
      <c r="DU32" s="626"/>
      <c r="DV32" s="627"/>
      <c r="DW32" s="628">
        <v>0</v>
      </c>
      <c r="DX32" s="657"/>
      <c r="DY32" s="657"/>
      <c r="DZ32" s="657"/>
      <c r="EA32" s="657"/>
      <c r="EB32" s="657"/>
      <c r="EC32" s="659"/>
    </row>
    <row r="33" spans="2:133" ht="11.25" customHeight="1">
      <c r="B33" s="620" t="s">
        <v>321</v>
      </c>
      <c r="C33" s="621"/>
      <c r="D33" s="621"/>
      <c r="E33" s="621"/>
      <c r="F33" s="621"/>
      <c r="G33" s="621"/>
      <c r="H33" s="621"/>
      <c r="I33" s="621"/>
      <c r="J33" s="621"/>
      <c r="K33" s="621"/>
      <c r="L33" s="621"/>
      <c r="M33" s="621"/>
      <c r="N33" s="621"/>
      <c r="O33" s="621"/>
      <c r="P33" s="621"/>
      <c r="Q33" s="622"/>
      <c r="R33" s="623">
        <v>519330</v>
      </c>
      <c r="S33" s="626"/>
      <c r="T33" s="626"/>
      <c r="U33" s="626"/>
      <c r="V33" s="626"/>
      <c r="W33" s="626"/>
      <c r="X33" s="626"/>
      <c r="Y33" s="627"/>
      <c r="Z33" s="685">
        <v>5.5</v>
      </c>
      <c r="AA33" s="685"/>
      <c r="AB33" s="685"/>
      <c r="AC33" s="685"/>
      <c r="AD33" s="686" t="s">
        <v>245</v>
      </c>
      <c r="AE33" s="686"/>
      <c r="AF33" s="686"/>
      <c r="AG33" s="686"/>
      <c r="AH33" s="686"/>
      <c r="AI33" s="686"/>
      <c r="AJ33" s="686"/>
      <c r="AK33" s="686"/>
      <c r="AL33" s="628" t="s">
        <v>245</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322</v>
      </c>
      <c r="CE33" s="664"/>
      <c r="CF33" s="664"/>
      <c r="CG33" s="664"/>
      <c r="CH33" s="664"/>
      <c r="CI33" s="664"/>
      <c r="CJ33" s="664"/>
      <c r="CK33" s="664"/>
      <c r="CL33" s="664"/>
      <c r="CM33" s="664"/>
      <c r="CN33" s="664"/>
      <c r="CO33" s="664"/>
      <c r="CP33" s="664"/>
      <c r="CQ33" s="665"/>
      <c r="CR33" s="623">
        <v>3902385</v>
      </c>
      <c r="CS33" s="624"/>
      <c r="CT33" s="624"/>
      <c r="CU33" s="624"/>
      <c r="CV33" s="624"/>
      <c r="CW33" s="624"/>
      <c r="CX33" s="624"/>
      <c r="CY33" s="625"/>
      <c r="CZ33" s="628">
        <v>46.4</v>
      </c>
      <c r="DA33" s="657"/>
      <c r="DB33" s="657"/>
      <c r="DC33" s="658"/>
      <c r="DD33" s="631">
        <v>2811481</v>
      </c>
      <c r="DE33" s="624"/>
      <c r="DF33" s="624"/>
      <c r="DG33" s="624"/>
      <c r="DH33" s="624"/>
      <c r="DI33" s="624"/>
      <c r="DJ33" s="624"/>
      <c r="DK33" s="625"/>
      <c r="DL33" s="631">
        <v>2019696</v>
      </c>
      <c r="DM33" s="624"/>
      <c r="DN33" s="624"/>
      <c r="DO33" s="624"/>
      <c r="DP33" s="624"/>
      <c r="DQ33" s="624"/>
      <c r="DR33" s="624"/>
      <c r="DS33" s="624"/>
      <c r="DT33" s="624"/>
      <c r="DU33" s="624"/>
      <c r="DV33" s="625"/>
      <c r="DW33" s="628">
        <v>36.1</v>
      </c>
      <c r="DX33" s="657"/>
      <c r="DY33" s="657"/>
      <c r="DZ33" s="657"/>
      <c r="EA33" s="657"/>
      <c r="EB33" s="657"/>
      <c r="EC33" s="659"/>
    </row>
    <row r="34" spans="2:133" ht="11.25" customHeight="1">
      <c r="B34" s="620" t="s">
        <v>323</v>
      </c>
      <c r="C34" s="621"/>
      <c r="D34" s="621"/>
      <c r="E34" s="621"/>
      <c r="F34" s="621"/>
      <c r="G34" s="621"/>
      <c r="H34" s="621"/>
      <c r="I34" s="621"/>
      <c r="J34" s="621"/>
      <c r="K34" s="621"/>
      <c r="L34" s="621"/>
      <c r="M34" s="621"/>
      <c r="N34" s="621"/>
      <c r="O34" s="621"/>
      <c r="P34" s="621"/>
      <c r="Q34" s="622"/>
      <c r="R34" s="623">
        <v>147768</v>
      </c>
      <c r="S34" s="626"/>
      <c r="T34" s="626"/>
      <c r="U34" s="626"/>
      <c r="V34" s="626"/>
      <c r="W34" s="626"/>
      <c r="X34" s="626"/>
      <c r="Y34" s="627"/>
      <c r="Z34" s="685">
        <v>1.6</v>
      </c>
      <c r="AA34" s="685"/>
      <c r="AB34" s="685"/>
      <c r="AC34" s="685"/>
      <c r="AD34" s="686">
        <v>7958</v>
      </c>
      <c r="AE34" s="686"/>
      <c r="AF34" s="686"/>
      <c r="AG34" s="686"/>
      <c r="AH34" s="686"/>
      <c r="AI34" s="686"/>
      <c r="AJ34" s="686"/>
      <c r="AK34" s="686"/>
      <c r="AL34" s="628">
        <v>0.1</v>
      </c>
      <c r="AM34" s="629"/>
      <c r="AN34" s="629"/>
      <c r="AO34" s="687"/>
      <c r="AP34" s="234"/>
      <c r="AQ34" s="697" t="s">
        <v>324</v>
      </c>
      <c r="AR34" s="698"/>
      <c r="AS34" s="698"/>
      <c r="AT34" s="698"/>
      <c r="AU34" s="698"/>
      <c r="AV34" s="698"/>
      <c r="AW34" s="698"/>
      <c r="AX34" s="698"/>
      <c r="AY34" s="698"/>
      <c r="AZ34" s="698"/>
      <c r="BA34" s="698"/>
      <c r="BB34" s="698"/>
      <c r="BC34" s="698"/>
      <c r="BD34" s="698"/>
      <c r="BE34" s="698"/>
      <c r="BF34" s="699"/>
      <c r="BG34" s="697" t="s">
        <v>325</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326</v>
      </c>
      <c r="CE34" s="664"/>
      <c r="CF34" s="664"/>
      <c r="CG34" s="664"/>
      <c r="CH34" s="664"/>
      <c r="CI34" s="664"/>
      <c r="CJ34" s="664"/>
      <c r="CK34" s="664"/>
      <c r="CL34" s="664"/>
      <c r="CM34" s="664"/>
      <c r="CN34" s="664"/>
      <c r="CO34" s="664"/>
      <c r="CP34" s="664"/>
      <c r="CQ34" s="665"/>
      <c r="CR34" s="623">
        <v>1295757</v>
      </c>
      <c r="CS34" s="626"/>
      <c r="CT34" s="626"/>
      <c r="CU34" s="626"/>
      <c r="CV34" s="626"/>
      <c r="CW34" s="626"/>
      <c r="CX34" s="626"/>
      <c r="CY34" s="627"/>
      <c r="CZ34" s="628">
        <v>15.4</v>
      </c>
      <c r="DA34" s="657"/>
      <c r="DB34" s="657"/>
      <c r="DC34" s="658"/>
      <c r="DD34" s="631">
        <v>818122</v>
      </c>
      <c r="DE34" s="626"/>
      <c r="DF34" s="626"/>
      <c r="DG34" s="626"/>
      <c r="DH34" s="626"/>
      <c r="DI34" s="626"/>
      <c r="DJ34" s="626"/>
      <c r="DK34" s="627"/>
      <c r="DL34" s="631">
        <v>752769</v>
      </c>
      <c r="DM34" s="626"/>
      <c r="DN34" s="626"/>
      <c r="DO34" s="626"/>
      <c r="DP34" s="626"/>
      <c r="DQ34" s="626"/>
      <c r="DR34" s="626"/>
      <c r="DS34" s="626"/>
      <c r="DT34" s="626"/>
      <c r="DU34" s="626"/>
      <c r="DV34" s="627"/>
      <c r="DW34" s="628">
        <v>13.5</v>
      </c>
      <c r="DX34" s="657"/>
      <c r="DY34" s="657"/>
      <c r="DZ34" s="657"/>
      <c r="EA34" s="657"/>
      <c r="EB34" s="657"/>
      <c r="EC34" s="659"/>
    </row>
    <row r="35" spans="2:133" ht="11.25" customHeight="1">
      <c r="B35" s="620" t="s">
        <v>327</v>
      </c>
      <c r="C35" s="621"/>
      <c r="D35" s="621"/>
      <c r="E35" s="621"/>
      <c r="F35" s="621"/>
      <c r="G35" s="621"/>
      <c r="H35" s="621"/>
      <c r="I35" s="621"/>
      <c r="J35" s="621"/>
      <c r="K35" s="621"/>
      <c r="L35" s="621"/>
      <c r="M35" s="621"/>
      <c r="N35" s="621"/>
      <c r="O35" s="621"/>
      <c r="P35" s="621"/>
      <c r="Q35" s="622"/>
      <c r="R35" s="623">
        <v>543600</v>
      </c>
      <c r="S35" s="626"/>
      <c r="T35" s="626"/>
      <c r="U35" s="626"/>
      <c r="V35" s="626"/>
      <c r="W35" s="626"/>
      <c r="X35" s="626"/>
      <c r="Y35" s="627"/>
      <c r="Z35" s="685">
        <v>5.8</v>
      </c>
      <c r="AA35" s="685"/>
      <c r="AB35" s="685"/>
      <c r="AC35" s="685"/>
      <c r="AD35" s="686" t="s">
        <v>245</v>
      </c>
      <c r="AE35" s="686"/>
      <c r="AF35" s="686"/>
      <c r="AG35" s="686"/>
      <c r="AH35" s="686"/>
      <c r="AI35" s="686"/>
      <c r="AJ35" s="686"/>
      <c r="AK35" s="686"/>
      <c r="AL35" s="628" t="s">
        <v>129</v>
      </c>
      <c r="AM35" s="629"/>
      <c r="AN35" s="629"/>
      <c r="AO35" s="687"/>
      <c r="AP35" s="234"/>
      <c r="AQ35" s="691" t="s">
        <v>328</v>
      </c>
      <c r="AR35" s="692"/>
      <c r="AS35" s="692"/>
      <c r="AT35" s="692"/>
      <c r="AU35" s="692"/>
      <c r="AV35" s="692"/>
      <c r="AW35" s="692"/>
      <c r="AX35" s="692"/>
      <c r="AY35" s="693"/>
      <c r="AZ35" s="688">
        <v>1631380</v>
      </c>
      <c r="BA35" s="689"/>
      <c r="BB35" s="689"/>
      <c r="BC35" s="689"/>
      <c r="BD35" s="689"/>
      <c r="BE35" s="689"/>
      <c r="BF35" s="690"/>
      <c r="BG35" s="694" t="s">
        <v>329</v>
      </c>
      <c r="BH35" s="695"/>
      <c r="BI35" s="695"/>
      <c r="BJ35" s="695"/>
      <c r="BK35" s="695"/>
      <c r="BL35" s="695"/>
      <c r="BM35" s="695"/>
      <c r="BN35" s="695"/>
      <c r="BO35" s="695"/>
      <c r="BP35" s="695"/>
      <c r="BQ35" s="695"/>
      <c r="BR35" s="695"/>
      <c r="BS35" s="695"/>
      <c r="BT35" s="695"/>
      <c r="BU35" s="696"/>
      <c r="BV35" s="688">
        <v>132829</v>
      </c>
      <c r="BW35" s="689"/>
      <c r="BX35" s="689"/>
      <c r="BY35" s="689"/>
      <c r="BZ35" s="689"/>
      <c r="CA35" s="689"/>
      <c r="CB35" s="690"/>
      <c r="CD35" s="667" t="s">
        <v>330</v>
      </c>
      <c r="CE35" s="664"/>
      <c r="CF35" s="664"/>
      <c r="CG35" s="664"/>
      <c r="CH35" s="664"/>
      <c r="CI35" s="664"/>
      <c r="CJ35" s="664"/>
      <c r="CK35" s="664"/>
      <c r="CL35" s="664"/>
      <c r="CM35" s="664"/>
      <c r="CN35" s="664"/>
      <c r="CO35" s="664"/>
      <c r="CP35" s="664"/>
      <c r="CQ35" s="665"/>
      <c r="CR35" s="623">
        <v>71778</v>
      </c>
      <c r="CS35" s="624"/>
      <c r="CT35" s="624"/>
      <c r="CU35" s="624"/>
      <c r="CV35" s="624"/>
      <c r="CW35" s="624"/>
      <c r="CX35" s="624"/>
      <c r="CY35" s="625"/>
      <c r="CZ35" s="628">
        <v>0.9</v>
      </c>
      <c r="DA35" s="657"/>
      <c r="DB35" s="657"/>
      <c r="DC35" s="658"/>
      <c r="DD35" s="631">
        <v>48545</v>
      </c>
      <c r="DE35" s="624"/>
      <c r="DF35" s="624"/>
      <c r="DG35" s="624"/>
      <c r="DH35" s="624"/>
      <c r="DI35" s="624"/>
      <c r="DJ35" s="624"/>
      <c r="DK35" s="625"/>
      <c r="DL35" s="631">
        <v>6746</v>
      </c>
      <c r="DM35" s="624"/>
      <c r="DN35" s="624"/>
      <c r="DO35" s="624"/>
      <c r="DP35" s="624"/>
      <c r="DQ35" s="624"/>
      <c r="DR35" s="624"/>
      <c r="DS35" s="624"/>
      <c r="DT35" s="624"/>
      <c r="DU35" s="624"/>
      <c r="DV35" s="625"/>
      <c r="DW35" s="628">
        <v>0.1</v>
      </c>
      <c r="DX35" s="657"/>
      <c r="DY35" s="657"/>
      <c r="DZ35" s="657"/>
      <c r="EA35" s="657"/>
      <c r="EB35" s="657"/>
      <c r="EC35" s="659"/>
    </row>
    <row r="36" spans="2:133" ht="11.25" customHeight="1">
      <c r="B36" s="620" t="s">
        <v>331</v>
      </c>
      <c r="C36" s="621"/>
      <c r="D36" s="621"/>
      <c r="E36" s="621"/>
      <c r="F36" s="621"/>
      <c r="G36" s="621"/>
      <c r="H36" s="621"/>
      <c r="I36" s="621"/>
      <c r="J36" s="621"/>
      <c r="K36" s="621"/>
      <c r="L36" s="621"/>
      <c r="M36" s="621"/>
      <c r="N36" s="621"/>
      <c r="O36" s="621"/>
      <c r="P36" s="621"/>
      <c r="Q36" s="622"/>
      <c r="R36" s="623" t="s">
        <v>129</v>
      </c>
      <c r="S36" s="626"/>
      <c r="T36" s="626"/>
      <c r="U36" s="626"/>
      <c r="V36" s="626"/>
      <c r="W36" s="626"/>
      <c r="X36" s="626"/>
      <c r="Y36" s="627"/>
      <c r="Z36" s="685" t="s">
        <v>129</v>
      </c>
      <c r="AA36" s="685"/>
      <c r="AB36" s="685"/>
      <c r="AC36" s="685"/>
      <c r="AD36" s="686" t="s">
        <v>129</v>
      </c>
      <c r="AE36" s="686"/>
      <c r="AF36" s="686"/>
      <c r="AG36" s="686"/>
      <c r="AH36" s="686"/>
      <c r="AI36" s="686"/>
      <c r="AJ36" s="686"/>
      <c r="AK36" s="686"/>
      <c r="AL36" s="628" t="s">
        <v>245</v>
      </c>
      <c r="AM36" s="629"/>
      <c r="AN36" s="629"/>
      <c r="AO36" s="687"/>
      <c r="AQ36" s="660" t="s">
        <v>332</v>
      </c>
      <c r="AR36" s="661"/>
      <c r="AS36" s="661"/>
      <c r="AT36" s="661"/>
      <c r="AU36" s="661"/>
      <c r="AV36" s="661"/>
      <c r="AW36" s="661"/>
      <c r="AX36" s="661"/>
      <c r="AY36" s="662"/>
      <c r="AZ36" s="623">
        <v>364571</v>
      </c>
      <c r="BA36" s="626"/>
      <c r="BB36" s="626"/>
      <c r="BC36" s="626"/>
      <c r="BD36" s="624"/>
      <c r="BE36" s="624"/>
      <c r="BF36" s="663"/>
      <c r="BG36" s="667" t="s">
        <v>333</v>
      </c>
      <c r="BH36" s="664"/>
      <c r="BI36" s="664"/>
      <c r="BJ36" s="664"/>
      <c r="BK36" s="664"/>
      <c r="BL36" s="664"/>
      <c r="BM36" s="664"/>
      <c r="BN36" s="664"/>
      <c r="BO36" s="664"/>
      <c r="BP36" s="664"/>
      <c r="BQ36" s="664"/>
      <c r="BR36" s="664"/>
      <c r="BS36" s="664"/>
      <c r="BT36" s="664"/>
      <c r="BU36" s="665"/>
      <c r="BV36" s="623">
        <v>101380</v>
      </c>
      <c r="BW36" s="626"/>
      <c r="BX36" s="626"/>
      <c r="BY36" s="626"/>
      <c r="BZ36" s="626"/>
      <c r="CA36" s="626"/>
      <c r="CB36" s="666"/>
      <c r="CD36" s="667" t="s">
        <v>334</v>
      </c>
      <c r="CE36" s="664"/>
      <c r="CF36" s="664"/>
      <c r="CG36" s="664"/>
      <c r="CH36" s="664"/>
      <c r="CI36" s="664"/>
      <c r="CJ36" s="664"/>
      <c r="CK36" s="664"/>
      <c r="CL36" s="664"/>
      <c r="CM36" s="664"/>
      <c r="CN36" s="664"/>
      <c r="CO36" s="664"/>
      <c r="CP36" s="664"/>
      <c r="CQ36" s="665"/>
      <c r="CR36" s="623">
        <v>1438866</v>
      </c>
      <c r="CS36" s="626"/>
      <c r="CT36" s="626"/>
      <c r="CU36" s="626"/>
      <c r="CV36" s="626"/>
      <c r="CW36" s="626"/>
      <c r="CX36" s="626"/>
      <c r="CY36" s="627"/>
      <c r="CZ36" s="628">
        <v>17.100000000000001</v>
      </c>
      <c r="DA36" s="657"/>
      <c r="DB36" s="657"/>
      <c r="DC36" s="658"/>
      <c r="DD36" s="631">
        <v>999328</v>
      </c>
      <c r="DE36" s="626"/>
      <c r="DF36" s="626"/>
      <c r="DG36" s="626"/>
      <c r="DH36" s="626"/>
      <c r="DI36" s="626"/>
      <c r="DJ36" s="626"/>
      <c r="DK36" s="627"/>
      <c r="DL36" s="631">
        <v>508660</v>
      </c>
      <c r="DM36" s="626"/>
      <c r="DN36" s="626"/>
      <c r="DO36" s="626"/>
      <c r="DP36" s="626"/>
      <c r="DQ36" s="626"/>
      <c r="DR36" s="626"/>
      <c r="DS36" s="626"/>
      <c r="DT36" s="626"/>
      <c r="DU36" s="626"/>
      <c r="DV36" s="627"/>
      <c r="DW36" s="628">
        <v>9.1</v>
      </c>
      <c r="DX36" s="657"/>
      <c r="DY36" s="657"/>
      <c r="DZ36" s="657"/>
      <c r="EA36" s="657"/>
      <c r="EB36" s="657"/>
      <c r="EC36" s="659"/>
    </row>
    <row r="37" spans="2:133" ht="11.25" customHeight="1">
      <c r="B37" s="620" t="s">
        <v>335</v>
      </c>
      <c r="C37" s="621"/>
      <c r="D37" s="621"/>
      <c r="E37" s="621"/>
      <c r="F37" s="621"/>
      <c r="G37" s="621"/>
      <c r="H37" s="621"/>
      <c r="I37" s="621"/>
      <c r="J37" s="621"/>
      <c r="K37" s="621"/>
      <c r="L37" s="621"/>
      <c r="M37" s="621"/>
      <c r="N37" s="621"/>
      <c r="O37" s="621"/>
      <c r="P37" s="621"/>
      <c r="Q37" s="622"/>
      <c r="R37" s="623">
        <v>205900</v>
      </c>
      <c r="S37" s="626"/>
      <c r="T37" s="626"/>
      <c r="U37" s="626"/>
      <c r="V37" s="626"/>
      <c r="W37" s="626"/>
      <c r="X37" s="626"/>
      <c r="Y37" s="627"/>
      <c r="Z37" s="685">
        <v>2.2000000000000002</v>
      </c>
      <c r="AA37" s="685"/>
      <c r="AB37" s="685"/>
      <c r="AC37" s="685"/>
      <c r="AD37" s="686" t="s">
        <v>129</v>
      </c>
      <c r="AE37" s="686"/>
      <c r="AF37" s="686"/>
      <c r="AG37" s="686"/>
      <c r="AH37" s="686"/>
      <c r="AI37" s="686"/>
      <c r="AJ37" s="686"/>
      <c r="AK37" s="686"/>
      <c r="AL37" s="628" t="s">
        <v>245</v>
      </c>
      <c r="AM37" s="629"/>
      <c r="AN37" s="629"/>
      <c r="AO37" s="687"/>
      <c r="AQ37" s="660" t="s">
        <v>336</v>
      </c>
      <c r="AR37" s="661"/>
      <c r="AS37" s="661"/>
      <c r="AT37" s="661"/>
      <c r="AU37" s="661"/>
      <c r="AV37" s="661"/>
      <c r="AW37" s="661"/>
      <c r="AX37" s="661"/>
      <c r="AY37" s="662"/>
      <c r="AZ37" s="623">
        <v>348635</v>
      </c>
      <c r="BA37" s="626"/>
      <c r="BB37" s="626"/>
      <c r="BC37" s="626"/>
      <c r="BD37" s="624"/>
      <c r="BE37" s="624"/>
      <c r="BF37" s="663"/>
      <c r="BG37" s="667" t="s">
        <v>337</v>
      </c>
      <c r="BH37" s="664"/>
      <c r="BI37" s="664"/>
      <c r="BJ37" s="664"/>
      <c r="BK37" s="664"/>
      <c r="BL37" s="664"/>
      <c r="BM37" s="664"/>
      <c r="BN37" s="664"/>
      <c r="BO37" s="664"/>
      <c r="BP37" s="664"/>
      <c r="BQ37" s="664"/>
      <c r="BR37" s="664"/>
      <c r="BS37" s="664"/>
      <c r="BT37" s="664"/>
      <c r="BU37" s="665"/>
      <c r="BV37" s="623">
        <v>1474</v>
      </c>
      <c r="BW37" s="626"/>
      <c r="BX37" s="626"/>
      <c r="BY37" s="626"/>
      <c r="BZ37" s="626"/>
      <c r="CA37" s="626"/>
      <c r="CB37" s="666"/>
      <c r="CD37" s="667" t="s">
        <v>338</v>
      </c>
      <c r="CE37" s="664"/>
      <c r="CF37" s="664"/>
      <c r="CG37" s="664"/>
      <c r="CH37" s="664"/>
      <c r="CI37" s="664"/>
      <c r="CJ37" s="664"/>
      <c r="CK37" s="664"/>
      <c r="CL37" s="664"/>
      <c r="CM37" s="664"/>
      <c r="CN37" s="664"/>
      <c r="CO37" s="664"/>
      <c r="CP37" s="664"/>
      <c r="CQ37" s="665"/>
      <c r="CR37" s="623">
        <v>20085</v>
      </c>
      <c r="CS37" s="624"/>
      <c r="CT37" s="624"/>
      <c r="CU37" s="624"/>
      <c r="CV37" s="624"/>
      <c r="CW37" s="624"/>
      <c r="CX37" s="624"/>
      <c r="CY37" s="625"/>
      <c r="CZ37" s="628">
        <v>0.2</v>
      </c>
      <c r="DA37" s="657"/>
      <c r="DB37" s="657"/>
      <c r="DC37" s="658"/>
      <c r="DD37" s="631">
        <v>20085</v>
      </c>
      <c r="DE37" s="624"/>
      <c r="DF37" s="624"/>
      <c r="DG37" s="624"/>
      <c r="DH37" s="624"/>
      <c r="DI37" s="624"/>
      <c r="DJ37" s="624"/>
      <c r="DK37" s="625"/>
      <c r="DL37" s="631">
        <v>20085</v>
      </c>
      <c r="DM37" s="624"/>
      <c r="DN37" s="624"/>
      <c r="DO37" s="624"/>
      <c r="DP37" s="624"/>
      <c r="DQ37" s="624"/>
      <c r="DR37" s="624"/>
      <c r="DS37" s="624"/>
      <c r="DT37" s="624"/>
      <c r="DU37" s="624"/>
      <c r="DV37" s="625"/>
      <c r="DW37" s="628">
        <v>0.4</v>
      </c>
      <c r="DX37" s="657"/>
      <c r="DY37" s="657"/>
      <c r="DZ37" s="657"/>
      <c r="EA37" s="657"/>
      <c r="EB37" s="657"/>
      <c r="EC37" s="659"/>
    </row>
    <row r="38" spans="2:133" ht="11.25" customHeight="1">
      <c r="B38" s="635" t="s">
        <v>339</v>
      </c>
      <c r="C38" s="636"/>
      <c r="D38" s="636"/>
      <c r="E38" s="636"/>
      <c r="F38" s="636"/>
      <c r="G38" s="636"/>
      <c r="H38" s="636"/>
      <c r="I38" s="636"/>
      <c r="J38" s="636"/>
      <c r="K38" s="636"/>
      <c r="L38" s="636"/>
      <c r="M38" s="636"/>
      <c r="N38" s="636"/>
      <c r="O38" s="636"/>
      <c r="P38" s="636"/>
      <c r="Q38" s="637"/>
      <c r="R38" s="638">
        <v>9411572</v>
      </c>
      <c r="S38" s="675"/>
      <c r="T38" s="675"/>
      <c r="U38" s="675"/>
      <c r="V38" s="675"/>
      <c r="W38" s="675"/>
      <c r="X38" s="675"/>
      <c r="Y38" s="680"/>
      <c r="Z38" s="681">
        <v>100</v>
      </c>
      <c r="AA38" s="681"/>
      <c r="AB38" s="681"/>
      <c r="AC38" s="681"/>
      <c r="AD38" s="682">
        <v>5384169</v>
      </c>
      <c r="AE38" s="682"/>
      <c r="AF38" s="682"/>
      <c r="AG38" s="682"/>
      <c r="AH38" s="682"/>
      <c r="AI38" s="682"/>
      <c r="AJ38" s="682"/>
      <c r="AK38" s="682"/>
      <c r="AL38" s="641">
        <v>100</v>
      </c>
      <c r="AM38" s="683"/>
      <c r="AN38" s="683"/>
      <c r="AO38" s="684"/>
      <c r="AQ38" s="660" t="s">
        <v>340</v>
      </c>
      <c r="AR38" s="661"/>
      <c r="AS38" s="661"/>
      <c r="AT38" s="661"/>
      <c r="AU38" s="661"/>
      <c r="AV38" s="661"/>
      <c r="AW38" s="661"/>
      <c r="AX38" s="661"/>
      <c r="AY38" s="662"/>
      <c r="AZ38" s="623">
        <v>180376</v>
      </c>
      <c r="BA38" s="626"/>
      <c r="BB38" s="626"/>
      <c r="BC38" s="626"/>
      <c r="BD38" s="624"/>
      <c r="BE38" s="624"/>
      <c r="BF38" s="663"/>
      <c r="BG38" s="667" t="s">
        <v>341</v>
      </c>
      <c r="BH38" s="664"/>
      <c r="BI38" s="664"/>
      <c r="BJ38" s="664"/>
      <c r="BK38" s="664"/>
      <c r="BL38" s="664"/>
      <c r="BM38" s="664"/>
      <c r="BN38" s="664"/>
      <c r="BO38" s="664"/>
      <c r="BP38" s="664"/>
      <c r="BQ38" s="664"/>
      <c r="BR38" s="664"/>
      <c r="BS38" s="664"/>
      <c r="BT38" s="664"/>
      <c r="BU38" s="665"/>
      <c r="BV38" s="623">
        <v>2207</v>
      </c>
      <c r="BW38" s="626"/>
      <c r="BX38" s="626"/>
      <c r="BY38" s="626"/>
      <c r="BZ38" s="626"/>
      <c r="CA38" s="626"/>
      <c r="CB38" s="666"/>
      <c r="CD38" s="667" t="s">
        <v>342</v>
      </c>
      <c r="CE38" s="664"/>
      <c r="CF38" s="664"/>
      <c r="CG38" s="664"/>
      <c r="CH38" s="664"/>
      <c r="CI38" s="664"/>
      <c r="CJ38" s="664"/>
      <c r="CK38" s="664"/>
      <c r="CL38" s="664"/>
      <c r="CM38" s="664"/>
      <c r="CN38" s="664"/>
      <c r="CO38" s="664"/>
      <c r="CP38" s="664"/>
      <c r="CQ38" s="665"/>
      <c r="CR38" s="623">
        <v>1038788</v>
      </c>
      <c r="CS38" s="626"/>
      <c r="CT38" s="626"/>
      <c r="CU38" s="626"/>
      <c r="CV38" s="626"/>
      <c r="CW38" s="626"/>
      <c r="CX38" s="626"/>
      <c r="CY38" s="627"/>
      <c r="CZ38" s="628">
        <v>12.3</v>
      </c>
      <c r="DA38" s="657"/>
      <c r="DB38" s="657"/>
      <c r="DC38" s="658"/>
      <c r="DD38" s="631">
        <v>933130</v>
      </c>
      <c r="DE38" s="626"/>
      <c r="DF38" s="626"/>
      <c r="DG38" s="626"/>
      <c r="DH38" s="626"/>
      <c r="DI38" s="626"/>
      <c r="DJ38" s="626"/>
      <c r="DK38" s="627"/>
      <c r="DL38" s="631">
        <v>751471</v>
      </c>
      <c r="DM38" s="626"/>
      <c r="DN38" s="626"/>
      <c r="DO38" s="626"/>
      <c r="DP38" s="626"/>
      <c r="DQ38" s="626"/>
      <c r="DR38" s="626"/>
      <c r="DS38" s="626"/>
      <c r="DT38" s="626"/>
      <c r="DU38" s="626"/>
      <c r="DV38" s="627"/>
      <c r="DW38" s="628">
        <v>13.4</v>
      </c>
      <c r="DX38" s="657"/>
      <c r="DY38" s="657"/>
      <c r="DZ38" s="657"/>
      <c r="EA38" s="657"/>
      <c r="EB38" s="657"/>
      <c r="EC38" s="659"/>
    </row>
    <row r="39" spans="2:133" ht="11.25" customHeight="1">
      <c r="AQ39" s="660" t="s">
        <v>343</v>
      </c>
      <c r="AR39" s="661"/>
      <c r="AS39" s="661"/>
      <c r="AT39" s="661"/>
      <c r="AU39" s="661"/>
      <c r="AV39" s="661"/>
      <c r="AW39" s="661"/>
      <c r="AX39" s="661"/>
      <c r="AY39" s="662"/>
      <c r="AZ39" s="623">
        <v>47645</v>
      </c>
      <c r="BA39" s="626"/>
      <c r="BB39" s="626"/>
      <c r="BC39" s="626"/>
      <c r="BD39" s="624"/>
      <c r="BE39" s="624"/>
      <c r="BF39" s="663"/>
      <c r="BG39" s="668" t="s">
        <v>344</v>
      </c>
      <c r="BH39" s="669"/>
      <c r="BI39" s="669"/>
      <c r="BJ39" s="669"/>
      <c r="BK39" s="669"/>
      <c r="BL39" s="235"/>
      <c r="BM39" s="664" t="s">
        <v>345</v>
      </c>
      <c r="BN39" s="664"/>
      <c r="BO39" s="664"/>
      <c r="BP39" s="664"/>
      <c r="BQ39" s="664"/>
      <c r="BR39" s="664"/>
      <c r="BS39" s="664"/>
      <c r="BT39" s="664"/>
      <c r="BU39" s="665"/>
      <c r="BV39" s="623">
        <v>76</v>
      </c>
      <c r="BW39" s="626"/>
      <c r="BX39" s="626"/>
      <c r="BY39" s="626"/>
      <c r="BZ39" s="626"/>
      <c r="CA39" s="626"/>
      <c r="CB39" s="666"/>
      <c r="CD39" s="667" t="s">
        <v>346</v>
      </c>
      <c r="CE39" s="664"/>
      <c r="CF39" s="664"/>
      <c r="CG39" s="664"/>
      <c r="CH39" s="664"/>
      <c r="CI39" s="664"/>
      <c r="CJ39" s="664"/>
      <c r="CK39" s="664"/>
      <c r="CL39" s="664"/>
      <c r="CM39" s="664"/>
      <c r="CN39" s="664"/>
      <c r="CO39" s="664"/>
      <c r="CP39" s="664"/>
      <c r="CQ39" s="665"/>
      <c r="CR39" s="623">
        <v>46406</v>
      </c>
      <c r="CS39" s="624"/>
      <c r="CT39" s="624"/>
      <c r="CU39" s="624"/>
      <c r="CV39" s="624"/>
      <c r="CW39" s="624"/>
      <c r="CX39" s="624"/>
      <c r="CY39" s="625"/>
      <c r="CZ39" s="628">
        <v>0.6</v>
      </c>
      <c r="DA39" s="657"/>
      <c r="DB39" s="657"/>
      <c r="DC39" s="658"/>
      <c r="DD39" s="631">
        <v>11306</v>
      </c>
      <c r="DE39" s="624"/>
      <c r="DF39" s="624"/>
      <c r="DG39" s="624"/>
      <c r="DH39" s="624"/>
      <c r="DI39" s="624"/>
      <c r="DJ39" s="624"/>
      <c r="DK39" s="625"/>
      <c r="DL39" s="631" t="s">
        <v>245</v>
      </c>
      <c r="DM39" s="624"/>
      <c r="DN39" s="624"/>
      <c r="DO39" s="624"/>
      <c r="DP39" s="624"/>
      <c r="DQ39" s="624"/>
      <c r="DR39" s="624"/>
      <c r="DS39" s="624"/>
      <c r="DT39" s="624"/>
      <c r="DU39" s="624"/>
      <c r="DV39" s="625"/>
      <c r="DW39" s="628" t="s">
        <v>129</v>
      </c>
      <c r="DX39" s="657"/>
      <c r="DY39" s="657"/>
      <c r="DZ39" s="657"/>
      <c r="EA39" s="657"/>
      <c r="EB39" s="657"/>
      <c r="EC39" s="659"/>
    </row>
    <row r="40" spans="2:133" ht="11.25" customHeight="1">
      <c r="AQ40" s="660" t="s">
        <v>347</v>
      </c>
      <c r="AR40" s="661"/>
      <c r="AS40" s="661"/>
      <c r="AT40" s="661"/>
      <c r="AU40" s="661"/>
      <c r="AV40" s="661"/>
      <c r="AW40" s="661"/>
      <c r="AX40" s="661"/>
      <c r="AY40" s="662"/>
      <c r="AZ40" s="623">
        <v>147591</v>
      </c>
      <c r="BA40" s="626"/>
      <c r="BB40" s="626"/>
      <c r="BC40" s="626"/>
      <c r="BD40" s="624"/>
      <c r="BE40" s="624"/>
      <c r="BF40" s="663"/>
      <c r="BG40" s="668"/>
      <c r="BH40" s="669"/>
      <c r="BI40" s="669"/>
      <c r="BJ40" s="669"/>
      <c r="BK40" s="669"/>
      <c r="BL40" s="235"/>
      <c r="BM40" s="664" t="s">
        <v>348</v>
      </c>
      <c r="BN40" s="664"/>
      <c r="BO40" s="664"/>
      <c r="BP40" s="664"/>
      <c r="BQ40" s="664"/>
      <c r="BR40" s="664"/>
      <c r="BS40" s="664"/>
      <c r="BT40" s="664"/>
      <c r="BU40" s="665"/>
      <c r="BV40" s="623" t="s">
        <v>129</v>
      </c>
      <c r="BW40" s="626"/>
      <c r="BX40" s="626"/>
      <c r="BY40" s="626"/>
      <c r="BZ40" s="626"/>
      <c r="CA40" s="626"/>
      <c r="CB40" s="666"/>
      <c r="CD40" s="667" t="s">
        <v>349</v>
      </c>
      <c r="CE40" s="664"/>
      <c r="CF40" s="664"/>
      <c r="CG40" s="664"/>
      <c r="CH40" s="664"/>
      <c r="CI40" s="664"/>
      <c r="CJ40" s="664"/>
      <c r="CK40" s="664"/>
      <c r="CL40" s="664"/>
      <c r="CM40" s="664"/>
      <c r="CN40" s="664"/>
      <c r="CO40" s="664"/>
      <c r="CP40" s="664"/>
      <c r="CQ40" s="665"/>
      <c r="CR40" s="623">
        <v>10790</v>
      </c>
      <c r="CS40" s="626"/>
      <c r="CT40" s="626"/>
      <c r="CU40" s="626"/>
      <c r="CV40" s="626"/>
      <c r="CW40" s="626"/>
      <c r="CX40" s="626"/>
      <c r="CY40" s="627"/>
      <c r="CZ40" s="628">
        <v>0.1</v>
      </c>
      <c r="DA40" s="657"/>
      <c r="DB40" s="657"/>
      <c r="DC40" s="658"/>
      <c r="DD40" s="631">
        <v>1050</v>
      </c>
      <c r="DE40" s="626"/>
      <c r="DF40" s="626"/>
      <c r="DG40" s="626"/>
      <c r="DH40" s="626"/>
      <c r="DI40" s="626"/>
      <c r="DJ40" s="626"/>
      <c r="DK40" s="627"/>
      <c r="DL40" s="631">
        <v>50</v>
      </c>
      <c r="DM40" s="626"/>
      <c r="DN40" s="626"/>
      <c r="DO40" s="626"/>
      <c r="DP40" s="626"/>
      <c r="DQ40" s="626"/>
      <c r="DR40" s="626"/>
      <c r="DS40" s="626"/>
      <c r="DT40" s="626"/>
      <c r="DU40" s="626"/>
      <c r="DV40" s="627"/>
      <c r="DW40" s="628">
        <v>0</v>
      </c>
      <c r="DX40" s="657"/>
      <c r="DY40" s="657"/>
      <c r="DZ40" s="657"/>
      <c r="EA40" s="657"/>
      <c r="EB40" s="657"/>
      <c r="EC40" s="659"/>
    </row>
    <row r="41" spans="2:133" ht="11.25" customHeight="1">
      <c r="AQ41" s="672" t="s">
        <v>350</v>
      </c>
      <c r="AR41" s="673"/>
      <c r="AS41" s="673"/>
      <c r="AT41" s="673"/>
      <c r="AU41" s="673"/>
      <c r="AV41" s="673"/>
      <c r="AW41" s="673"/>
      <c r="AX41" s="673"/>
      <c r="AY41" s="674"/>
      <c r="AZ41" s="638">
        <v>542562</v>
      </c>
      <c r="BA41" s="675"/>
      <c r="BB41" s="675"/>
      <c r="BC41" s="675"/>
      <c r="BD41" s="639"/>
      <c r="BE41" s="639"/>
      <c r="BF41" s="676"/>
      <c r="BG41" s="670"/>
      <c r="BH41" s="671"/>
      <c r="BI41" s="671"/>
      <c r="BJ41" s="671"/>
      <c r="BK41" s="671"/>
      <c r="BL41" s="236"/>
      <c r="BM41" s="677" t="s">
        <v>351</v>
      </c>
      <c r="BN41" s="677"/>
      <c r="BO41" s="677"/>
      <c r="BP41" s="677"/>
      <c r="BQ41" s="677"/>
      <c r="BR41" s="677"/>
      <c r="BS41" s="677"/>
      <c r="BT41" s="677"/>
      <c r="BU41" s="678"/>
      <c r="BV41" s="638">
        <v>406</v>
      </c>
      <c r="BW41" s="675"/>
      <c r="BX41" s="675"/>
      <c r="BY41" s="675"/>
      <c r="BZ41" s="675"/>
      <c r="CA41" s="675"/>
      <c r="CB41" s="679"/>
      <c r="CD41" s="667" t="s">
        <v>352</v>
      </c>
      <c r="CE41" s="664"/>
      <c r="CF41" s="664"/>
      <c r="CG41" s="664"/>
      <c r="CH41" s="664"/>
      <c r="CI41" s="664"/>
      <c r="CJ41" s="664"/>
      <c r="CK41" s="664"/>
      <c r="CL41" s="664"/>
      <c r="CM41" s="664"/>
      <c r="CN41" s="664"/>
      <c r="CO41" s="664"/>
      <c r="CP41" s="664"/>
      <c r="CQ41" s="665"/>
      <c r="CR41" s="623" t="s">
        <v>129</v>
      </c>
      <c r="CS41" s="624"/>
      <c r="CT41" s="624"/>
      <c r="CU41" s="624"/>
      <c r="CV41" s="624"/>
      <c r="CW41" s="624"/>
      <c r="CX41" s="624"/>
      <c r="CY41" s="625"/>
      <c r="CZ41" s="628" t="s">
        <v>245</v>
      </c>
      <c r="DA41" s="657"/>
      <c r="DB41" s="657"/>
      <c r="DC41" s="658"/>
      <c r="DD41" s="631" t="s">
        <v>245</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354</v>
      </c>
      <c r="CE42" s="621"/>
      <c r="CF42" s="621"/>
      <c r="CG42" s="621"/>
      <c r="CH42" s="621"/>
      <c r="CI42" s="621"/>
      <c r="CJ42" s="621"/>
      <c r="CK42" s="621"/>
      <c r="CL42" s="621"/>
      <c r="CM42" s="621"/>
      <c r="CN42" s="621"/>
      <c r="CO42" s="621"/>
      <c r="CP42" s="621"/>
      <c r="CQ42" s="622"/>
      <c r="CR42" s="623">
        <v>1059475</v>
      </c>
      <c r="CS42" s="626"/>
      <c r="CT42" s="626"/>
      <c r="CU42" s="626"/>
      <c r="CV42" s="626"/>
      <c r="CW42" s="626"/>
      <c r="CX42" s="626"/>
      <c r="CY42" s="627"/>
      <c r="CZ42" s="628">
        <v>12.6</v>
      </c>
      <c r="DA42" s="629"/>
      <c r="DB42" s="629"/>
      <c r="DC42" s="630"/>
      <c r="DD42" s="631">
        <v>310342</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356</v>
      </c>
      <c r="CE43" s="621"/>
      <c r="CF43" s="621"/>
      <c r="CG43" s="621"/>
      <c r="CH43" s="621"/>
      <c r="CI43" s="621"/>
      <c r="CJ43" s="621"/>
      <c r="CK43" s="621"/>
      <c r="CL43" s="621"/>
      <c r="CM43" s="621"/>
      <c r="CN43" s="621"/>
      <c r="CO43" s="621"/>
      <c r="CP43" s="621"/>
      <c r="CQ43" s="622"/>
      <c r="CR43" s="623" t="s">
        <v>129</v>
      </c>
      <c r="CS43" s="624"/>
      <c r="CT43" s="624"/>
      <c r="CU43" s="624"/>
      <c r="CV43" s="624"/>
      <c r="CW43" s="624"/>
      <c r="CX43" s="624"/>
      <c r="CY43" s="625"/>
      <c r="CZ43" s="628" t="s">
        <v>129</v>
      </c>
      <c r="DA43" s="657"/>
      <c r="DB43" s="657"/>
      <c r="DC43" s="658"/>
      <c r="DD43" s="631" t="s">
        <v>245</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c r="B44" s="240" t="s">
        <v>357</v>
      </c>
      <c r="CD44" s="651" t="s">
        <v>309</v>
      </c>
      <c r="CE44" s="652"/>
      <c r="CF44" s="620" t="s">
        <v>358</v>
      </c>
      <c r="CG44" s="621"/>
      <c r="CH44" s="621"/>
      <c r="CI44" s="621"/>
      <c r="CJ44" s="621"/>
      <c r="CK44" s="621"/>
      <c r="CL44" s="621"/>
      <c r="CM44" s="621"/>
      <c r="CN44" s="621"/>
      <c r="CO44" s="621"/>
      <c r="CP44" s="621"/>
      <c r="CQ44" s="622"/>
      <c r="CR44" s="623">
        <v>654469</v>
      </c>
      <c r="CS44" s="626"/>
      <c r="CT44" s="626"/>
      <c r="CU44" s="626"/>
      <c r="CV44" s="626"/>
      <c r="CW44" s="626"/>
      <c r="CX44" s="626"/>
      <c r="CY44" s="627"/>
      <c r="CZ44" s="628">
        <v>7.8</v>
      </c>
      <c r="DA44" s="629"/>
      <c r="DB44" s="629"/>
      <c r="DC44" s="630"/>
      <c r="DD44" s="631">
        <v>134162</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c r="CD45" s="653"/>
      <c r="CE45" s="654"/>
      <c r="CF45" s="620" t="s">
        <v>359</v>
      </c>
      <c r="CG45" s="621"/>
      <c r="CH45" s="621"/>
      <c r="CI45" s="621"/>
      <c r="CJ45" s="621"/>
      <c r="CK45" s="621"/>
      <c r="CL45" s="621"/>
      <c r="CM45" s="621"/>
      <c r="CN45" s="621"/>
      <c r="CO45" s="621"/>
      <c r="CP45" s="621"/>
      <c r="CQ45" s="622"/>
      <c r="CR45" s="623">
        <v>269317</v>
      </c>
      <c r="CS45" s="624"/>
      <c r="CT45" s="624"/>
      <c r="CU45" s="624"/>
      <c r="CV45" s="624"/>
      <c r="CW45" s="624"/>
      <c r="CX45" s="624"/>
      <c r="CY45" s="625"/>
      <c r="CZ45" s="628">
        <v>3.2</v>
      </c>
      <c r="DA45" s="657"/>
      <c r="DB45" s="657"/>
      <c r="DC45" s="658"/>
      <c r="DD45" s="631">
        <v>14934</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c r="CD46" s="653"/>
      <c r="CE46" s="654"/>
      <c r="CF46" s="620" t="s">
        <v>360</v>
      </c>
      <c r="CG46" s="621"/>
      <c r="CH46" s="621"/>
      <c r="CI46" s="621"/>
      <c r="CJ46" s="621"/>
      <c r="CK46" s="621"/>
      <c r="CL46" s="621"/>
      <c r="CM46" s="621"/>
      <c r="CN46" s="621"/>
      <c r="CO46" s="621"/>
      <c r="CP46" s="621"/>
      <c r="CQ46" s="622"/>
      <c r="CR46" s="623">
        <v>341534</v>
      </c>
      <c r="CS46" s="626"/>
      <c r="CT46" s="626"/>
      <c r="CU46" s="626"/>
      <c r="CV46" s="626"/>
      <c r="CW46" s="626"/>
      <c r="CX46" s="626"/>
      <c r="CY46" s="627"/>
      <c r="CZ46" s="628">
        <v>4.0999999999999996</v>
      </c>
      <c r="DA46" s="629"/>
      <c r="DB46" s="629"/>
      <c r="DC46" s="630"/>
      <c r="DD46" s="631">
        <v>113710</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c r="CD47" s="653"/>
      <c r="CE47" s="654"/>
      <c r="CF47" s="620" t="s">
        <v>361</v>
      </c>
      <c r="CG47" s="621"/>
      <c r="CH47" s="621"/>
      <c r="CI47" s="621"/>
      <c r="CJ47" s="621"/>
      <c r="CK47" s="621"/>
      <c r="CL47" s="621"/>
      <c r="CM47" s="621"/>
      <c r="CN47" s="621"/>
      <c r="CO47" s="621"/>
      <c r="CP47" s="621"/>
      <c r="CQ47" s="622"/>
      <c r="CR47" s="623">
        <v>405006</v>
      </c>
      <c r="CS47" s="624"/>
      <c r="CT47" s="624"/>
      <c r="CU47" s="624"/>
      <c r="CV47" s="624"/>
      <c r="CW47" s="624"/>
      <c r="CX47" s="624"/>
      <c r="CY47" s="625"/>
      <c r="CZ47" s="628">
        <v>4.8</v>
      </c>
      <c r="DA47" s="657"/>
      <c r="DB47" s="657"/>
      <c r="DC47" s="658"/>
      <c r="DD47" s="631">
        <v>176180</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c r="CD48" s="655"/>
      <c r="CE48" s="656"/>
      <c r="CF48" s="620" t="s">
        <v>362</v>
      </c>
      <c r="CG48" s="621"/>
      <c r="CH48" s="621"/>
      <c r="CI48" s="621"/>
      <c r="CJ48" s="621"/>
      <c r="CK48" s="621"/>
      <c r="CL48" s="621"/>
      <c r="CM48" s="621"/>
      <c r="CN48" s="621"/>
      <c r="CO48" s="621"/>
      <c r="CP48" s="621"/>
      <c r="CQ48" s="622"/>
      <c r="CR48" s="623" t="s">
        <v>129</v>
      </c>
      <c r="CS48" s="626"/>
      <c r="CT48" s="626"/>
      <c r="CU48" s="626"/>
      <c r="CV48" s="626"/>
      <c r="CW48" s="626"/>
      <c r="CX48" s="626"/>
      <c r="CY48" s="627"/>
      <c r="CZ48" s="628" t="s">
        <v>129</v>
      </c>
      <c r="DA48" s="629"/>
      <c r="DB48" s="629"/>
      <c r="DC48" s="630"/>
      <c r="DD48" s="631" t="s">
        <v>129</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c r="CD49" s="635" t="s">
        <v>363</v>
      </c>
      <c r="CE49" s="636"/>
      <c r="CF49" s="636"/>
      <c r="CG49" s="636"/>
      <c r="CH49" s="636"/>
      <c r="CI49" s="636"/>
      <c r="CJ49" s="636"/>
      <c r="CK49" s="636"/>
      <c r="CL49" s="636"/>
      <c r="CM49" s="636"/>
      <c r="CN49" s="636"/>
      <c r="CO49" s="636"/>
      <c r="CP49" s="636"/>
      <c r="CQ49" s="637"/>
      <c r="CR49" s="638">
        <v>8414402</v>
      </c>
      <c r="CS49" s="639"/>
      <c r="CT49" s="639"/>
      <c r="CU49" s="639"/>
      <c r="CV49" s="639"/>
      <c r="CW49" s="639"/>
      <c r="CX49" s="639"/>
      <c r="CY49" s="640"/>
      <c r="CZ49" s="641">
        <v>100</v>
      </c>
      <c r="DA49" s="642"/>
      <c r="DB49" s="642"/>
      <c r="DC49" s="643"/>
      <c r="DD49" s="644">
        <v>6115100</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row r="51" spans="82:133" hidden="1"/>
    <row r="52" spans="82:133" hidden="1"/>
    <row r="53" spans="82:133" hidden="1"/>
  </sheetData>
  <sheetProtection algorithmName="SHA-512" hashValue="zkJTgQr2ynPzaukTmsIvJEyKaaWh8xhN0wgQSLx/bRmL/i5TGKHmNBiz/v8XGB5R+qDvjH1bFo0nqZIHq4MD0Q==" saltValue="w0UId2loDKLxDoP3qDz+P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horizontalDpi="4294967294"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365</v>
      </c>
      <c r="DK2" s="1162"/>
      <c r="DL2" s="1162"/>
      <c r="DM2" s="1162"/>
      <c r="DN2" s="1162"/>
      <c r="DO2" s="1163"/>
      <c r="DP2" s="249"/>
      <c r="DQ2" s="1161" t="s">
        <v>366</v>
      </c>
      <c r="DR2" s="1162"/>
      <c r="DS2" s="1162"/>
      <c r="DT2" s="1162"/>
      <c r="DU2" s="1162"/>
      <c r="DV2" s="1162"/>
      <c r="DW2" s="1162"/>
      <c r="DX2" s="1162"/>
      <c r="DY2" s="1162"/>
      <c r="DZ2" s="1163"/>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14" t="s">
        <v>367</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46" t="s">
        <v>369</v>
      </c>
      <c r="B5" s="1047"/>
      <c r="C5" s="1047"/>
      <c r="D5" s="1047"/>
      <c r="E5" s="1047"/>
      <c r="F5" s="1047"/>
      <c r="G5" s="1047"/>
      <c r="H5" s="1047"/>
      <c r="I5" s="1047"/>
      <c r="J5" s="1047"/>
      <c r="K5" s="1047"/>
      <c r="L5" s="1047"/>
      <c r="M5" s="1047"/>
      <c r="N5" s="1047"/>
      <c r="O5" s="1047"/>
      <c r="P5" s="1048"/>
      <c r="Q5" s="1052" t="s">
        <v>370</v>
      </c>
      <c r="R5" s="1053"/>
      <c r="S5" s="1053"/>
      <c r="T5" s="1053"/>
      <c r="U5" s="1054"/>
      <c r="V5" s="1052" t="s">
        <v>371</v>
      </c>
      <c r="W5" s="1053"/>
      <c r="X5" s="1053"/>
      <c r="Y5" s="1053"/>
      <c r="Z5" s="1054"/>
      <c r="AA5" s="1052" t="s">
        <v>372</v>
      </c>
      <c r="AB5" s="1053"/>
      <c r="AC5" s="1053"/>
      <c r="AD5" s="1053"/>
      <c r="AE5" s="1053"/>
      <c r="AF5" s="1164" t="s">
        <v>373</v>
      </c>
      <c r="AG5" s="1053"/>
      <c r="AH5" s="1053"/>
      <c r="AI5" s="1053"/>
      <c r="AJ5" s="1068"/>
      <c r="AK5" s="1053" t="s">
        <v>374</v>
      </c>
      <c r="AL5" s="1053"/>
      <c r="AM5" s="1053"/>
      <c r="AN5" s="1053"/>
      <c r="AO5" s="1054"/>
      <c r="AP5" s="1052" t="s">
        <v>375</v>
      </c>
      <c r="AQ5" s="1053"/>
      <c r="AR5" s="1053"/>
      <c r="AS5" s="1053"/>
      <c r="AT5" s="1054"/>
      <c r="AU5" s="1052" t="s">
        <v>376</v>
      </c>
      <c r="AV5" s="1053"/>
      <c r="AW5" s="1053"/>
      <c r="AX5" s="1053"/>
      <c r="AY5" s="1068"/>
      <c r="AZ5" s="256"/>
      <c r="BA5" s="256"/>
      <c r="BB5" s="256"/>
      <c r="BC5" s="256"/>
      <c r="BD5" s="256"/>
      <c r="BE5" s="257"/>
      <c r="BF5" s="257"/>
      <c r="BG5" s="257"/>
      <c r="BH5" s="257"/>
      <c r="BI5" s="257"/>
      <c r="BJ5" s="257"/>
      <c r="BK5" s="257"/>
      <c r="BL5" s="257"/>
      <c r="BM5" s="257"/>
      <c r="BN5" s="257"/>
      <c r="BO5" s="257"/>
      <c r="BP5" s="257"/>
      <c r="BQ5" s="1046" t="s">
        <v>377</v>
      </c>
      <c r="BR5" s="1047"/>
      <c r="BS5" s="1047"/>
      <c r="BT5" s="1047"/>
      <c r="BU5" s="1047"/>
      <c r="BV5" s="1047"/>
      <c r="BW5" s="1047"/>
      <c r="BX5" s="1047"/>
      <c r="BY5" s="1047"/>
      <c r="BZ5" s="1047"/>
      <c r="CA5" s="1047"/>
      <c r="CB5" s="1047"/>
      <c r="CC5" s="1047"/>
      <c r="CD5" s="1047"/>
      <c r="CE5" s="1047"/>
      <c r="CF5" s="1047"/>
      <c r="CG5" s="1048"/>
      <c r="CH5" s="1052" t="s">
        <v>378</v>
      </c>
      <c r="CI5" s="1053"/>
      <c r="CJ5" s="1053"/>
      <c r="CK5" s="1053"/>
      <c r="CL5" s="1054"/>
      <c r="CM5" s="1052" t="s">
        <v>379</v>
      </c>
      <c r="CN5" s="1053"/>
      <c r="CO5" s="1053"/>
      <c r="CP5" s="1053"/>
      <c r="CQ5" s="1054"/>
      <c r="CR5" s="1052" t="s">
        <v>380</v>
      </c>
      <c r="CS5" s="1053"/>
      <c r="CT5" s="1053"/>
      <c r="CU5" s="1053"/>
      <c r="CV5" s="1054"/>
      <c r="CW5" s="1052" t="s">
        <v>381</v>
      </c>
      <c r="CX5" s="1053"/>
      <c r="CY5" s="1053"/>
      <c r="CZ5" s="1053"/>
      <c r="DA5" s="1054"/>
      <c r="DB5" s="1052" t="s">
        <v>382</v>
      </c>
      <c r="DC5" s="1053"/>
      <c r="DD5" s="1053"/>
      <c r="DE5" s="1053"/>
      <c r="DF5" s="1054"/>
      <c r="DG5" s="1149" t="s">
        <v>383</v>
      </c>
      <c r="DH5" s="1150"/>
      <c r="DI5" s="1150"/>
      <c r="DJ5" s="1150"/>
      <c r="DK5" s="1151"/>
      <c r="DL5" s="1149" t="s">
        <v>384</v>
      </c>
      <c r="DM5" s="1150"/>
      <c r="DN5" s="1150"/>
      <c r="DO5" s="1150"/>
      <c r="DP5" s="1151"/>
      <c r="DQ5" s="1052" t="s">
        <v>385</v>
      </c>
      <c r="DR5" s="1053"/>
      <c r="DS5" s="1053"/>
      <c r="DT5" s="1053"/>
      <c r="DU5" s="1054"/>
      <c r="DV5" s="1052" t="s">
        <v>376</v>
      </c>
      <c r="DW5" s="1053"/>
      <c r="DX5" s="1053"/>
      <c r="DY5" s="1053"/>
      <c r="DZ5" s="1068"/>
      <c r="EA5" s="254"/>
    </row>
    <row r="6" spans="1:131" s="255" customFormat="1" ht="26.25" customHeight="1" thickBot="1">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c r="A7" s="258">
        <v>1</v>
      </c>
      <c r="B7" s="1101" t="s">
        <v>386</v>
      </c>
      <c r="C7" s="1102"/>
      <c r="D7" s="1102"/>
      <c r="E7" s="1102"/>
      <c r="F7" s="1102"/>
      <c r="G7" s="1102"/>
      <c r="H7" s="1102"/>
      <c r="I7" s="1102"/>
      <c r="J7" s="1102"/>
      <c r="K7" s="1102"/>
      <c r="L7" s="1102"/>
      <c r="M7" s="1102"/>
      <c r="N7" s="1102"/>
      <c r="O7" s="1102"/>
      <c r="P7" s="1103"/>
      <c r="Q7" s="1155">
        <v>9412</v>
      </c>
      <c r="R7" s="1156"/>
      <c r="S7" s="1156"/>
      <c r="T7" s="1156"/>
      <c r="U7" s="1156"/>
      <c r="V7" s="1156">
        <v>8432</v>
      </c>
      <c r="W7" s="1156"/>
      <c r="X7" s="1156"/>
      <c r="Y7" s="1156"/>
      <c r="Z7" s="1156"/>
      <c r="AA7" s="1156">
        <v>980</v>
      </c>
      <c r="AB7" s="1156"/>
      <c r="AC7" s="1156"/>
      <c r="AD7" s="1156"/>
      <c r="AE7" s="1157"/>
      <c r="AF7" s="1158">
        <v>647</v>
      </c>
      <c r="AG7" s="1159"/>
      <c r="AH7" s="1159"/>
      <c r="AI7" s="1159"/>
      <c r="AJ7" s="1160"/>
      <c r="AK7" s="1142" t="s">
        <v>621</v>
      </c>
      <c r="AL7" s="1143"/>
      <c r="AM7" s="1143"/>
      <c r="AN7" s="1143"/>
      <c r="AO7" s="1143"/>
      <c r="AP7" s="1143">
        <v>8190</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594</v>
      </c>
      <c r="BT7" s="1147"/>
      <c r="BU7" s="1147"/>
      <c r="BV7" s="1147"/>
      <c r="BW7" s="1147"/>
      <c r="BX7" s="1147"/>
      <c r="BY7" s="1147"/>
      <c r="BZ7" s="1147"/>
      <c r="CA7" s="1147"/>
      <c r="CB7" s="1147"/>
      <c r="CC7" s="1147"/>
      <c r="CD7" s="1147"/>
      <c r="CE7" s="1147"/>
      <c r="CF7" s="1147"/>
      <c r="CG7" s="1148"/>
      <c r="CH7" s="1139">
        <v>6</v>
      </c>
      <c r="CI7" s="1140"/>
      <c r="CJ7" s="1140"/>
      <c r="CK7" s="1140"/>
      <c r="CL7" s="1141"/>
      <c r="CM7" s="1139">
        <v>112</v>
      </c>
      <c r="CN7" s="1140"/>
      <c r="CO7" s="1140"/>
      <c r="CP7" s="1140"/>
      <c r="CQ7" s="1141"/>
      <c r="CR7" s="1139">
        <v>100</v>
      </c>
      <c r="CS7" s="1140"/>
      <c r="CT7" s="1140"/>
      <c r="CU7" s="1140"/>
      <c r="CV7" s="1141"/>
      <c r="CW7" s="1139">
        <v>4</v>
      </c>
      <c r="CX7" s="1140"/>
      <c r="CY7" s="1140"/>
      <c r="CZ7" s="1140"/>
      <c r="DA7" s="1141"/>
      <c r="DB7" s="1139" t="s">
        <v>622</v>
      </c>
      <c r="DC7" s="1140"/>
      <c r="DD7" s="1140"/>
      <c r="DE7" s="1140"/>
      <c r="DF7" s="1141"/>
      <c r="DG7" s="1139" t="s">
        <v>622</v>
      </c>
      <c r="DH7" s="1140"/>
      <c r="DI7" s="1140"/>
      <c r="DJ7" s="1140"/>
      <c r="DK7" s="1141"/>
      <c r="DL7" s="1139" t="s">
        <v>622</v>
      </c>
      <c r="DM7" s="1140"/>
      <c r="DN7" s="1140"/>
      <c r="DO7" s="1140"/>
      <c r="DP7" s="1141"/>
      <c r="DQ7" s="1139" t="s">
        <v>622</v>
      </c>
      <c r="DR7" s="1140"/>
      <c r="DS7" s="1140"/>
      <c r="DT7" s="1140"/>
      <c r="DU7" s="1141"/>
      <c r="DV7" s="1166"/>
      <c r="DW7" s="1167"/>
      <c r="DX7" s="1167"/>
      <c r="DY7" s="1167"/>
      <c r="DZ7" s="1168"/>
      <c r="EA7" s="254"/>
    </row>
    <row r="8" spans="1:131" s="255" customFormat="1" ht="26.25" customHeight="1">
      <c r="A8" s="261">
        <v>2</v>
      </c>
      <c r="B8" s="1088" t="s">
        <v>387</v>
      </c>
      <c r="C8" s="1089"/>
      <c r="D8" s="1089"/>
      <c r="E8" s="1089"/>
      <c r="F8" s="1089"/>
      <c r="G8" s="1089"/>
      <c r="H8" s="1089"/>
      <c r="I8" s="1089"/>
      <c r="J8" s="1089"/>
      <c r="K8" s="1089"/>
      <c r="L8" s="1089"/>
      <c r="M8" s="1089"/>
      <c r="N8" s="1089"/>
      <c r="O8" s="1089"/>
      <c r="P8" s="1090"/>
      <c r="Q8" s="1094">
        <v>29</v>
      </c>
      <c r="R8" s="1095"/>
      <c r="S8" s="1095"/>
      <c r="T8" s="1095"/>
      <c r="U8" s="1095"/>
      <c r="V8" s="1095">
        <v>12</v>
      </c>
      <c r="W8" s="1095"/>
      <c r="X8" s="1095"/>
      <c r="Y8" s="1095"/>
      <c r="Z8" s="1095"/>
      <c r="AA8" s="1095" t="s">
        <v>615</v>
      </c>
      <c r="AB8" s="1095"/>
      <c r="AC8" s="1095"/>
      <c r="AD8" s="1095"/>
      <c r="AE8" s="1096"/>
      <c r="AF8" s="1070">
        <v>17</v>
      </c>
      <c r="AG8" s="1071"/>
      <c r="AH8" s="1071"/>
      <c r="AI8" s="1071"/>
      <c r="AJ8" s="1072"/>
      <c r="AK8" s="1137" t="s">
        <v>615</v>
      </c>
      <c r="AL8" s="1138"/>
      <c r="AM8" s="1138"/>
      <c r="AN8" s="1138"/>
      <c r="AO8" s="1138"/>
      <c r="AP8" s="1138" t="s">
        <v>615</v>
      </c>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t="s">
        <v>595</v>
      </c>
      <c r="BT8" s="1066"/>
      <c r="BU8" s="1066"/>
      <c r="BV8" s="1066"/>
      <c r="BW8" s="1066"/>
      <c r="BX8" s="1066"/>
      <c r="BY8" s="1066"/>
      <c r="BZ8" s="1066"/>
      <c r="CA8" s="1066"/>
      <c r="CB8" s="1066"/>
      <c r="CC8" s="1066"/>
      <c r="CD8" s="1066"/>
      <c r="CE8" s="1066"/>
      <c r="CF8" s="1066"/>
      <c r="CG8" s="1067"/>
      <c r="CH8" s="1040">
        <v>3</v>
      </c>
      <c r="CI8" s="1041"/>
      <c r="CJ8" s="1041"/>
      <c r="CK8" s="1041"/>
      <c r="CL8" s="1042"/>
      <c r="CM8" s="1040">
        <v>229</v>
      </c>
      <c r="CN8" s="1041"/>
      <c r="CO8" s="1041"/>
      <c r="CP8" s="1041"/>
      <c r="CQ8" s="1042"/>
      <c r="CR8" s="1040">
        <v>209</v>
      </c>
      <c r="CS8" s="1041"/>
      <c r="CT8" s="1041"/>
      <c r="CU8" s="1041"/>
      <c r="CV8" s="1042"/>
      <c r="CW8" s="1040" t="s">
        <v>622</v>
      </c>
      <c r="CX8" s="1041"/>
      <c r="CY8" s="1041"/>
      <c r="CZ8" s="1041"/>
      <c r="DA8" s="1042"/>
      <c r="DB8" s="1040" t="s">
        <v>622</v>
      </c>
      <c r="DC8" s="1041"/>
      <c r="DD8" s="1041"/>
      <c r="DE8" s="1041"/>
      <c r="DF8" s="1042"/>
      <c r="DG8" s="1040" t="s">
        <v>622</v>
      </c>
      <c r="DH8" s="1041"/>
      <c r="DI8" s="1041"/>
      <c r="DJ8" s="1041"/>
      <c r="DK8" s="1042"/>
      <c r="DL8" s="1040" t="s">
        <v>622</v>
      </c>
      <c r="DM8" s="1041"/>
      <c r="DN8" s="1041"/>
      <c r="DO8" s="1041"/>
      <c r="DP8" s="1042"/>
      <c r="DQ8" s="1040" t="s">
        <v>622</v>
      </c>
      <c r="DR8" s="1041"/>
      <c r="DS8" s="1041"/>
      <c r="DT8" s="1041"/>
      <c r="DU8" s="1042"/>
      <c r="DV8" s="1043"/>
      <c r="DW8" s="1044"/>
      <c r="DX8" s="1044"/>
      <c r="DY8" s="1044"/>
      <c r="DZ8" s="1045"/>
      <c r="EA8" s="254"/>
    </row>
    <row r="9" spans="1:131" s="255" customFormat="1" ht="26.25" customHeight="1">
      <c r="A9" s="261">
        <v>3</v>
      </c>
      <c r="B9" s="1088"/>
      <c r="C9" s="1089"/>
      <c r="D9" s="1089"/>
      <c r="E9" s="1089"/>
      <c r="F9" s="1089"/>
      <c r="G9" s="1089"/>
      <c r="H9" s="1089"/>
      <c r="I9" s="1089"/>
      <c r="J9" s="1089"/>
      <c r="K9" s="1089"/>
      <c r="L9" s="1089"/>
      <c r="M9" s="1089"/>
      <c r="N9" s="1089"/>
      <c r="O9" s="1089"/>
      <c r="P9" s="1090"/>
      <c r="Q9" s="1094"/>
      <c r="R9" s="1095"/>
      <c r="S9" s="1095"/>
      <c r="T9" s="1095"/>
      <c r="U9" s="1095"/>
      <c r="V9" s="1095"/>
      <c r="W9" s="1095"/>
      <c r="X9" s="1095"/>
      <c r="Y9" s="1095"/>
      <c r="Z9" s="1095"/>
      <c r="AA9" s="1095"/>
      <c r="AB9" s="1095"/>
      <c r="AC9" s="1095"/>
      <c r="AD9" s="1095"/>
      <c r="AE9" s="1096"/>
      <c r="AF9" s="1070"/>
      <c r="AG9" s="1071"/>
      <c r="AH9" s="1071"/>
      <c r="AI9" s="1071"/>
      <c r="AJ9" s="1072"/>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t="s">
        <v>596</v>
      </c>
      <c r="BT9" s="1066"/>
      <c r="BU9" s="1066"/>
      <c r="BV9" s="1066"/>
      <c r="BW9" s="1066"/>
      <c r="BX9" s="1066"/>
      <c r="BY9" s="1066"/>
      <c r="BZ9" s="1066"/>
      <c r="CA9" s="1066"/>
      <c r="CB9" s="1066"/>
      <c r="CC9" s="1066"/>
      <c r="CD9" s="1066"/>
      <c r="CE9" s="1066"/>
      <c r="CF9" s="1066"/>
      <c r="CG9" s="1067"/>
      <c r="CH9" s="1040">
        <v>1</v>
      </c>
      <c r="CI9" s="1041"/>
      <c r="CJ9" s="1041"/>
      <c r="CK9" s="1041"/>
      <c r="CL9" s="1042"/>
      <c r="CM9" s="1040">
        <v>124</v>
      </c>
      <c r="CN9" s="1041"/>
      <c r="CO9" s="1041"/>
      <c r="CP9" s="1041"/>
      <c r="CQ9" s="1042"/>
      <c r="CR9" s="1040">
        <v>10</v>
      </c>
      <c r="CS9" s="1041"/>
      <c r="CT9" s="1041"/>
      <c r="CU9" s="1041"/>
      <c r="CV9" s="1042"/>
      <c r="CW9" s="1040">
        <v>2</v>
      </c>
      <c r="CX9" s="1041"/>
      <c r="CY9" s="1041"/>
      <c r="CZ9" s="1041"/>
      <c r="DA9" s="1042"/>
      <c r="DB9" s="1040" t="s">
        <v>622</v>
      </c>
      <c r="DC9" s="1041"/>
      <c r="DD9" s="1041"/>
      <c r="DE9" s="1041"/>
      <c r="DF9" s="1042"/>
      <c r="DG9" s="1040" t="s">
        <v>622</v>
      </c>
      <c r="DH9" s="1041"/>
      <c r="DI9" s="1041"/>
      <c r="DJ9" s="1041"/>
      <c r="DK9" s="1042"/>
      <c r="DL9" s="1040" t="s">
        <v>622</v>
      </c>
      <c r="DM9" s="1041"/>
      <c r="DN9" s="1041"/>
      <c r="DO9" s="1041"/>
      <c r="DP9" s="1042"/>
      <c r="DQ9" s="1040" t="s">
        <v>626</v>
      </c>
      <c r="DR9" s="1041"/>
      <c r="DS9" s="1041"/>
      <c r="DT9" s="1041"/>
      <c r="DU9" s="1042"/>
      <c r="DV9" s="1043"/>
      <c r="DW9" s="1044"/>
      <c r="DX9" s="1044"/>
      <c r="DY9" s="1044"/>
      <c r="DZ9" s="1045"/>
      <c r="EA9" s="254"/>
    </row>
    <row r="10" spans="1:131" s="255" customFormat="1" ht="26.25" customHeight="1">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t="s">
        <v>597</v>
      </c>
      <c r="BT10" s="1066"/>
      <c r="BU10" s="1066"/>
      <c r="BV10" s="1066"/>
      <c r="BW10" s="1066"/>
      <c r="BX10" s="1066"/>
      <c r="BY10" s="1066"/>
      <c r="BZ10" s="1066"/>
      <c r="CA10" s="1066"/>
      <c r="CB10" s="1066"/>
      <c r="CC10" s="1066"/>
      <c r="CD10" s="1066"/>
      <c r="CE10" s="1066"/>
      <c r="CF10" s="1066"/>
      <c r="CG10" s="1067"/>
      <c r="CH10" s="1040">
        <v>-2</v>
      </c>
      <c r="CI10" s="1041"/>
      <c r="CJ10" s="1041"/>
      <c r="CK10" s="1041"/>
      <c r="CL10" s="1042"/>
      <c r="CM10" s="1040">
        <v>32</v>
      </c>
      <c r="CN10" s="1041"/>
      <c r="CO10" s="1041"/>
      <c r="CP10" s="1041"/>
      <c r="CQ10" s="1042"/>
      <c r="CR10" s="1040">
        <v>13</v>
      </c>
      <c r="CS10" s="1041"/>
      <c r="CT10" s="1041"/>
      <c r="CU10" s="1041"/>
      <c r="CV10" s="1042"/>
      <c r="CW10" s="1040" t="s">
        <v>624</v>
      </c>
      <c r="CX10" s="1041"/>
      <c r="CY10" s="1041"/>
      <c r="CZ10" s="1041"/>
      <c r="DA10" s="1042"/>
      <c r="DB10" s="1040" t="s">
        <v>622</v>
      </c>
      <c r="DC10" s="1041"/>
      <c r="DD10" s="1041"/>
      <c r="DE10" s="1041"/>
      <c r="DF10" s="1042"/>
      <c r="DG10" s="1040" t="s">
        <v>622</v>
      </c>
      <c r="DH10" s="1041"/>
      <c r="DI10" s="1041"/>
      <c r="DJ10" s="1041"/>
      <c r="DK10" s="1042"/>
      <c r="DL10" s="1040" t="s">
        <v>622</v>
      </c>
      <c r="DM10" s="1041"/>
      <c r="DN10" s="1041"/>
      <c r="DO10" s="1041"/>
      <c r="DP10" s="1042"/>
      <c r="DQ10" s="1040" t="s">
        <v>623</v>
      </c>
      <c r="DR10" s="1041"/>
      <c r="DS10" s="1041"/>
      <c r="DT10" s="1041"/>
      <c r="DU10" s="1042"/>
      <c r="DV10" s="1043"/>
      <c r="DW10" s="1044"/>
      <c r="DX10" s="1044"/>
      <c r="DY10" s="1044"/>
      <c r="DZ10" s="1045"/>
      <c r="EA10" s="254"/>
    </row>
    <row r="11" spans="1:131" s="255" customFormat="1" ht="26.25" customHeight="1">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t="s">
        <v>628</v>
      </c>
      <c r="BT11" s="1066"/>
      <c r="BU11" s="1066"/>
      <c r="BV11" s="1066"/>
      <c r="BW11" s="1066"/>
      <c r="BX11" s="1066"/>
      <c r="BY11" s="1066"/>
      <c r="BZ11" s="1066"/>
      <c r="CA11" s="1066"/>
      <c r="CB11" s="1066"/>
      <c r="CC11" s="1066"/>
      <c r="CD11" s="1066"/>
      <c r="CE11" s="1066"/>
      <c r="CF11" s="1066"/>
      <c r="CG11" s="1067"/>
      <c r="CH11" s="1040">
        <v>19</v>
      </c>
      <c r="CI11" s="1041"/>
      <c r="CJ11" s="1041"/>
      <c r="CK11" s="1041"/>
      <c r="CL11" s="1042"/>
      <c r="CM11" s="1040">
        <v>29</v>
      </c>
      <c r="CN11" s="1041"/>
      <c r="CO11" s="1041"/>
      <c r="CP11" s="1041"/>
      <c r="CQ11" s="1042"/>
      <c r="CR11" s="1040">
        <v>10</v>
      </c>
      <c r="CS11" s="1041"/>
      <c r="CT11" s="1041"/>
      <c r="CU11" s="1041"/>
      <c r="CV11" s="1042"/>
      <c r="CW11" s="1040">
        <v>2</v>
      </c>
      <c r="CX11" s="1041"/>
      <c r="CY11" s="1041"/>
      <c r="CZ11" s="1041"/>
      <c r="DA11" s="1042"/>
      <c r="DB11" s="1040" t="s">
        <v>622</v>
      </c>
      <c r="DC11" s="1041"/>
      <c r="DD11" s="1041"/>
      <c r="DE11" s="1041"/>
      <c r="DF11" s="1042"/>
      <c r="DG11" s="1040" t="s">
        <v>622</v>
      </c>
      <c r="DH11" s="1041"/>
      <c r="DI11" s="1041"/>
      <c r="DJ11" s="1041"/>
      <c r="DK11" s="1042"/>
      <c r="DL11" s="1040" t="s">
        <v>622</v>
      </c>
      <c r="DM11" s="1041"/>
      <c r="DN11" s="1041"/>
      <c r="DO11" s="1041"/>
      <c r="DP11" s="1042"/>
      <c r="DQ11" s="1040" t="s">
        <v>623</v>
      </c>
      <c r="DR11" s="1041"/>
      <c r="DS11" s="1041"/>
      <c r="DT11" s="1041"/>
      <c r="DU11" s="1042"/>
      <c r="DV11" s="1043"/>
      <c r="DW11" s="1044"/>
      <c r="DX11" s="1044"/>
      <c r="DY11" s="1044"/>
      <c r="DZ11" s="1045"/>
      <c r="EA11" s="254"/>
    </row>
    <row r="12" spans="1:131" s="255" customFormat="1" ht="26.25" customHeight="1">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388</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c r="A23" s="264" t="s">
        <v>389</v>
      </c>
      <c r="B23" s="995" t="s">
        <v>390</v>
      </c>
      <c r="C23" s="996"/>
      <c r="D23" s="996"/>
      <c r="E23" s="996"/>
      <c r="F23" s="996"/>
      <c r="G23" s="996"/>
      <c r="H23" s="996"/>
      <c r="I23" s="996"/>
      <c r="J23" s="996"/>
      <c r="K23" s="996"/>
      <c r="L23" s="996"/>
      <c r="M23" s="996"/>
      <c r="N23" s="996"/>
      <c r="O23" s="996"/>
      <c r="P23" s="997"/>
      <c r="Q23" s="1119">
        <v>9441</v>
      </c>
      <c r="R23" s="1120"/>
      <c r="S23" s="1120"/>
      <c r="T23" s="1120"/>
      <c r="U23" s="1120"/>
      <c r="V23" s="1120">
        <v>8444</v>
      </c>
      <c r="W23" s="1120"/>
      <c r="X23" s="1120"/>
      <c r="Y23" s="1120"/>
      <c r="Z23" s="1120"/>
      <c r="AA23" s="1120">
        <v>980</v>
      </c>
      <c r="AB23" s="1120"/>
      <c r="AC23" s="1120"/>
      <c r="AD23" s="1120"/>
      <c r="AE23" s="1121"/>
      <c r="AF23" s="1122">
        <v>664</v>
      </c>
      <c r="AG23" s="1120"/>
      <c r="AH23" s="1120"/>
      <c r="AI23" s="1120"/>
      <c r="AJ23" s="1123"/>
      <c r="AK23" s="1124"/>
      <c r="AL23" s="1125"/>
      <c r="AM23" s="1125"/>
      <c r="AN23" s="1125"/>
      <c r="AO23" s="1125"/>
      <c r="AP23" s="1120">
        <v>8190</v>
      </c>
      <c r="AQ23" s="1120"/>
      <c r="AR23" s="1120"/>
      <c r="AS23" s="1120"/>
      <c r="AT23" s="1120"/>
      <c r="AU23" s="1126"/>
      <c r="AV23" s="1126"/>
      <c r="AW23" s="1126"/>
      <c r="AX23" s="1126"/>
      <c r="AY23" s="1127"/>
      <c r="AZ23" s="1116" t="s">
        <v>391</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c r="A24" s="1115" t="s">
        <v>392</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c r="A25" s="1114" t="s">
        <v>393</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c r="A26" s="1046" t="s">
        <v>369</v>
      </c>
      <c r="B26" s="1047"/>
      <c r="C26" s="1047"/>
      <c r="D26" s="1047"/>
      <c r="E26" s="1047"/>
      <c r="F26" s="1047"/>
      <c r="G26" s="1047"/>
      <c r="H26" s="1047"/>
      <c r="I26" s="1047"/>
      <c r="J26" s="1047"/>
      <c r="K26" s="1047"/>
      <c r="L26" s="1047"/>
      <c r="M26" s="1047"/>
      <c r="N26" s="1047"/>
      <c r="O26" s="1047"/>
      <c r="P26" s="1048"/>
      <c r="Q26" s="1052" t="s">
        <v>394</v>
      </c>
      <c r="R26" s="1053"/>
      <c r="S26" s="1053"/>
      <c r="T26" s="1053"/>
      <c r="U26" s="1054"/>
      <c r="V26" s="1052" t="s">
        <v>395</v>
      </c>
      <c r="W26" s="1053"/>
      <c r="X26" s="1053"/>
      <c r="Y26" s="1053"/>
      <c r="Z26" s="1054"/>
      <c r="AA26" s="1052" t="s">
        <v>396</v>
      </c>
      <c r="AB26" s="1053"/>
      <c r="AC26" s="1053"/>
      <c r="AD26" s="1053"/>
      <c r="AE26" s="1053"/>
      <c r="AF26" s="1110" t="s">
        <v>397</v>
      </c>
      <c r="AG26" s="1059"/>
      <c r="AH26" s="1059"/>
      <c r="AI26" s="1059"/>
      <c r="AJ26" s="1111"/>
      <c r="AK26" s="1053" t="s">
        <v>398</v>
      </c>
      <c r="AL26" s="1053"/>
      <c r="AM26" s="1053"/>
      <c r="AN26" s="1053"/>
      <c r="AO26" s="1054"/>
      <c r="AP26" s="1052" t="s">
        <v>399</v>
      </c>
      <c r="AQ26" s="1053"/>
      <c r="AR26" s="1053"/>
      <c r="AS26" s="1053"/>
      <c r="AT26" s="1054"/>
      <c r="AU26" s="1052" t="s">
        <v>400</v>
      </c>
      <c r="AV26" s="1053"/>
      <c r="AW26" s="1053"/>
      <c r="AX26" s="1053"/>
      <c r="AY26" s="1054"/>
      <c r="AZ26" s="1052" t="s">
        <v>401</v>
      </c>
      <c r="BA26" s="1053"/>
      <c r="BB26" s="1053"/>
      <c r="BC26" s="1053"/>
      <c r="BD26" s="1054"/>
      <c r="BE26" s="1052" t="s">
        <v>376</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c r="A28" s="266">
        <v>1</v>
      </c>
      <c r="B28" s="1101" t="s">
        <v>402</v>
      </c>
      <c r="C28" s="1102"/>
      <c r="D28" s="1102"/>
      <c r="E28" s="1102"/>
      <c r="F28" s="1102"/>
      <c r="G28" s="1102"/>
      <c r="H28" s="1102"/>
      <c r="I28" s="1102"/>
      <c r="J28" s="1102"/>
      <c r="K28" s="1102"/>
      <c r="L28" s="1102"/>
      <c r="M28" s="1102"/>
      <c r="N28" s="1102"/>
      <c r="O28" s="1102"/>
      <c r="P28" s="1103"/>
      <c r="Q28" s="1104">
        <v>29</v>
      </c>
      <c r="R28" s="1105"/>
      <c r="S28" s="1105"/>
      <c r="T28" s="1105"/>
      <c r="U28" s="1105"/>
      <c r="V28" s="1105">
        <v>24</v>
      </c>
      <c r="W28" s="1105"/>
      <c r="X28" s="1105"/>
      <c r="Y28" s="1105"/>
      <c r="Z28" s="1105"/>
      <c r="AA28" s="1105">
        <v>5</v>
      </c>
      <c r="AB28" s="1105"/>
      <c r="AC28" s="1105"/>
      <c r="AD28" s="1105"/>
      <c r="AE28" s="1106"/>
      <c r="AF28" s="1107">
        <v>5</v>
      </c>
      <c r="AG28" s="1105"/>
      <c r="AH28" s="1105"/>
      <c r="AI28" s="1105"/>
      <c r="AJ28" s="1108"/>
      <c r="AK28" s="1109" t="s">
        <v>622</v>
      </c>
      <c r="AL28" s="1097"/>
      <c r="AM28" s="1097"/>
      <c r="AN28" s="1097"/>
      <c r="AO28" s="1097"/>
      <c r="AP28" s="1097" t="s">
        <v>622</v>
      </c>
      <c r="AQ28" s="1097"/>
      <c r="AR28" s="1097"/>
      <c r="AS28" s="1097"/>
      <c r="AT28" s="1097"/>
      <c r="AU28" s="1097" t="s">
        <v>622</v>
      </c>
      <c r="AV28" s="1097"/>
      <c r="AW28" s="1097"/>
      <c r="AX28" s="1097"/>
      <c r="AY28" s="1097"/>
      <c r="AZ28" s="1098" t="s">
        <v>615</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c r="A29" s="266">
        <v>2</v>
      </c>
      <c r="B29" s="1088" t="s">
        <v>403</v>
      </c>
      <c r="C29" s="1089"/>
      <c r="D29" s="1089"/>
      <c r="E29" s="1089"/>
      <c r="F29" s="1089"/>
      <c r="G29" s="1089"/>
      <c r="H29" s="1089"/>
      <c r="I29" s="1089"/>
      <c r="J29" s="1089"/>
      <c r="K29" s="1089"/>
      <c r="L29" s="1089"/>
      <c r="M29" s="1089"/>
      <c r="N29" s="1089"/>
      <c r="O29" s="1089"/>
      <c r="P29" s="1090"/>
      <c r="Q29" s="1094">
        <v>1393</v>
      </c>
      <c r="R29" s="1095"/>
      <c r="S29" s="1095"/>
      <c r="T29" s="1095"/>
      <c r="U29" s="1095"/>
      <c r="V29" s="1095">
        <v>1260</v>
      </c>
      <c r="W29" s="1095"/>
      <c r="X29" s="1095"/>
      <c r="Y29" s="1095"/>
      <c r="Z29" s="1095"/>
      <c r="AA29" s="1095">
        <v>133</v>
      </c>
      <c r="AB29" s="1095"/>
      <c r="AC29" s="1095"/>
      <c r="AD29" s="1095"/>
      <c r="AE29" s="1096"/>
      <c r="AF29" s="1070">
        <v>133</v>
      </c>
      <c r="AG29" s="1071"/>
      <c r="AH29" s="1071"/>
      <c r="AI29" s="1071"/>
      <c r="AJ29" s="1072"/>
      <c r="AK29" s="1031">
        <v>129</v>
      </c>
      <c r="AL29" s="1022"/>
      <c r="AM29" s="1022"/>
      <c r="AN29" s="1022"/>
      <c r="AO29" s="1022"/>
      <c r="AP29" s="1022" t="s">
        <v>622</v>
      </c>
      <c r="AQ29" s="1022"/>
      <c r="AR29" s="1022"/>
      <c r="AS29" s="1022"/>
      <c r="AT29" s="1022"/>
      <c r="AU29" s="1022" t="s">
        <v>622</v>
      </c>
      <c r="AV29" s="1022"/>
      <c r="AW29" s="1022"/>
      <c r="AX29" s="1022"/>
      <c r="AY29" s="1022"/>
      <c r="AZ29" s="1093" t="s">
        <v>615</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c r="A30" s="266">
        <v>3</v>
      </c>
      <c r="B30" s="1088" t="s">
        <v>404</v>
      </c>
      <c r="C30" s="1089"/>
      <c r="D30" s="1089"/>
      <c r="E30" s="1089"/>
      <c r="F30" s="1089"/>
      <c r="G30" s="1089"/>
      <c r="H30" s="1089"/>
      <c r="I30" s="1089"/>
      <c r="J30" s="1089"/>
      <c r="K30" s="1089"/>
      <c r="L30" s="1089"/>
      <c r="M30" s="1089"/>
      <c r="N30" s="1089"/>
      <c r="O30" s="1089"/>
      <c r="P30" s="1090"/>
      <c r="Q30" s="1094">
        <v>84</v>
      </c>
      <c r="R30" s="1095"/>
      <c r="S30" s="1095"/>
      <c r="T30" s="1095"/>
      <c r="U30" s="1095"/>
      <c r="V30" s="1095">
        <v>70</v>
      </c>
      <c r="W30" s="1095"/>
      <c r="X30" s="1095"/>
      <c r="Y30" s="1095"/>
      <c r="Z30" s="1095"/>
      <c r="AA30" s="1095">
        <v>14</v>
      </c>
      <c r="AB30" s="1095"/>
      <c r="AC30" s="1095"/>
      <c r="AD30" s="1095"/>
      <c r="AE30" s="1096"/>
      <c r="AF30" s="1070">
        <v>14</v>
      </c>
      <c r="AG30" s="1071"/>
      <c r="AH30" s="1071"/>
      <c r="AI30" s="1071"/>
      <c r="AJ30" s="1072"/>
      <c r="AK30" s="1031">
        <v>18</v>
      </c>
      <c r="AL30" s="1022"/>
      <c r="AM30" s="1022"/>
      <c r="AN30" s="1022"/>
      <c r="AO30" s="1022"/>
      <c r="AP30" s="1022" t="s">
        <v>622</v>
      </c>
      <c r="AQ30" s="1022"/>
      <c r="AR30" s="1022"/>
      <c r="AS30" s="1022"/>
      <c r="AT30" s="1022"/>
      <c r="AU30" s="1022" t="s">
        <v>623</v>
      </c>
      <c r="AV30" s="1022"/>
      <c r="AW30" s="1022"/>
      <c r="AX30" s="1022"/>
      <c r="AY30" s="1022"/>
      <c r="AZ30" s="1093" t="s">
        <v>615</v>
      </c>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c r="A31" s="266">
        <v>4</v>
      </c>
      <c r="B31" s="1088" t="s">
        <v>405</v>
      </c>
      <c r="C31" s="1089"/>
      <c r="D31" s="1089"/>
      <c r="E31" s="1089"/>
      <c r="F31" s="1089"/>
      <c r="G31" s="1089"/>
      <c r="H31" s="1089"/>
      <c r="I31" s="1089"/>
      <c r="J31" s="1089"/>
      <c r="K31" s="1089"/>
      <c r="L31" s="1089"/>
      <c r="M31" s="1089"/>
      <c r="N31" s="1089"/>
      <c r="O31" s="1089"/>
      <c r="P31" s="1090"/>
      <c r="Q31" s="1094">
        <v>1788</v>
      </c>
      <c r="R31" s="1095"/>
      <c r="S31" s="1095"/>
      <c r="T31" s="1095"/>
      <c r="U31" s="1095"/>
      <c r="V31" s="1095">
        <v>1772</v>
      </c>
      <c r="W31" s="1095"/>
      <c r="X31" s="1095"/>
      <c r="Y31" s="1095"/>
      <c r="Z31" s="1095"/>
      <c r="AA31" s="1095">
        <v>16</v>
      </c>
      <c r="AB31" s="1095"/>
      <c r="AC31" s="1095"/>
      <c r="AD31" s="1095"/>
      <c r="AE31" s="1096"/>
      <c r="AF31" s="1070">
        <v>16</v>
      </c>
      <c r="AG31" s="1071"/>
      <c r="AH31" s="1071"/>
      <c r="AI31" s="1071"/>
      <c r="AJ31" s="1072"/>
      <c r="AK31" s="1031">
        <v>259</v>
      </c>
      <c r="AL31" s="1022"/>
      <c r="AM31" s="1022"/>
      <c r="AN31" s="1022"/>
      <c r="AO31" s="1022"/>
      <c r="AP31" s="1022" t="s">
        <v>624</v>
      </c>
      <c r="AQ31" s="1022"/>
      <c r="AR31" s="1022"/>
      <c r="AS31" s="1022"/>
      <c r="AT31" s="1022"/>
      <c r="AU31" s="1022" t="s">
        <v>622</v>
      </c>
      <c r="AV31" s="1022"/>
      <c r="AW31" s="1022"/>
      <c r="AX31" s="1022"/>
      <c r="AY31" s="1022"/>
      <c r="AZ31" s="1093" t="s">
        <v>616</v>
      </c>
      <c r="BA31" s="1093"/>
      <c r="BB31" s="1093"/>
      <c r="BC31" s="1093"/>
      <c r="BD31" s="1093"/>
      <c r="BE31" s="1083"/>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c r="A32" s="266">
        <v>5</v>
      </c>
      <c r="B32" s="1088" t="s">
        <v>406</v>
      </c>
      <c r="C32" s="1089"/>
      <c r="D32" s="1089"/>
      <c r="E32" s="1089"/>
      <c r="F32" s="1089"/>
      <c r="G32" s="1089"/>
      <c r="H32" s="1089"/>
      <c r="I32" s="1089"/>
      <c r="J32" s="1089"/>
      <c r="K32" s="1089"/>
      <c r="L32" s="1089"/>
      <c r="M32" s="1089"/>
      <c r="N32" s="1089"/>
      <c r="O32" s="1089"/>
      <c r="P32" s="1090"/>
      <c r="Q32" s="1094">
        <v>150</v>
      </c>
      <c r="R32" s="1095"/>
      <c r="S32" s="1095"/>
      <c r="T32" s="1095"/>
      <c r="U32" s="1095"/>
      <c r="V32" s="1095">
        <v>148</v>
      </c>
      <c r="W32" s="1095"/>
      <c r="X32" s="1095"/>
      <c r="Y32" s="1095"/>
      <c r="Z32" s="1095"/>
      <c r="AA32" s="1095">
        <v>2</v>
      </c>
      <c r="AB32" s="1095"/>
      <c r="AC32" s="1095"/>
      <c r="AD32" s="1095"/>
      <c r="AE32" s="1096"/>
      <c r="AF32" s="1070">
        <v>2</v>
      </c>
      <c r="AG32" s="1071"/>
      <c r="AH32" s="1071"/>
      <c r="AI32" s="1071"/>
      <c r="AJ32" s="1072"/>
      <c r="AK32" s="1031">
        <v>83</v>
      </c>
      <c r="AL32" s="1022"/>
      <c r="AM32" s="1022"/>
      <c r="AN32" s="1022"/>
      <c r="AO32" s="1022"/>
      <c r="AP32" s="1022" t="s">
        <v>625</v>
      </c>
      <c r="AQ32" s="1022"/>
      <c r="AR32" s="1022"/>
      <c r="AS32" s="1022"/>
      <c r="AT32" s="1022"/>
      <c r="AU32" s="1022" t="s">
        <v>622</v>
      </c>
      <c r="AV32" s="1022"/>
      <c r="AW32" s="1022"/>
      <c r="AX32" s="1022"/>
      <c r="AY32" s="1022"/>
      <c r="AZ32" s="1093" t="s">
        <v>617</v>
      </c>
      <c r="BA32" s="1093"/>
      <c r="BB32" s="1093"/>
      <c r="BC32" s="1093"/>
      <c r="BD32" s="1093"/>
      <c r="BE32" s="1083"/>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c r="A33" s="266">
        <v>6</v>
      </c>
      <c r="B33" s="1088" t="s">
        <v>407</v>
      </c>
      <c r="C33" s="1089"/>
      <c r="D33" s="1089"/>
      <c r="E33" s="1089"/>
      <c r="F33" s="1089"/>
      <c r="G33" s="1089"/>
      <c r="H33" s="1089"/>
      <c r="I33" s="1089"/>
      <c r="J33" s="1089"/>
      <c r="K33" s="1089"/>
      <c r="L33" s="1089"/>
      <c r="M33" s="1089"/>
      <c r="N33" s="1089"/>
      <c r="O33" s="1089"/>
      <c r="P33" s="1090"/>
      <c r="Q33" s="1094">
        <v>905</v>
      </c>
      <c r="R33" s="1095"/>
      <c r="S33" s="1095"/>
      <c r="T33" s="1095"/>
      <c r="U33" s="1095"/>
      <c r="V33" s="1095">
        <v>919</v>
      </c>
      <c r="W33" s="1095"/>
      <c r="X33" s="1095"/>
      <c r="Y33" s="1095"/>
      <c r="Z33" s="1095"/>
      <c r="AA33" s="1095">
        <v>-14</v>
      </c>
      <c r="AB33" s="1095"/>
      <c r="AC33" s="1095"/>
      <c r="AD33" s="1095"/>
      <c r="AE33" s="1096"/>
      <c r="AF33" s="1070">
        <v>603</v>
      </c>
      <c r="AG33" s="1071"/>
      <c r="AH33" s="1071"/>
      <c r="AI33" s="1071"/>
      <c r="AJ33" s="1072"/>
      <c r="AK33" s="1031">
        <v>180</v>
      </c>
      <c r="AL33" s="1022"/>
      <c r="AM33" s="1022"/>
      <c r="AN33" s="1022"/>
      <c r="AO33" s="1022"/>
      <c r="AP33" s="1022">
        <v>164</v>
      </c>
      <c r="AQ33" s="1022"/>
      <c r="AR33" s="1022"/>
      <c r="AS33" s="1022"/>
      <c r="AT33" s="1022"/>
      <c r="AU33" s="1022">
        <v>103</v>
      </c>
      <c r="AV33" s="1022"/>
      <c r="AW33" s="1022"/>
      <c r="AX33" s="1022"/>
      <c r="AY33" s="1022"/>
      <c r="AZ33" s="1093" t="s">
        <v>618</v>
      </c>
      <c r="BA33" s="1093"/>
      <c r="BB33" s="1093"/>
      <c r="BC33" s="1093"/>
      <c r="BD33" s="1093"/>
      <c r="BE33" s="1083" t="s">
        <v>408</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c r="A34" s="266">
        <v>7</v>
      </c>
      <c r="B34" s="1088" t="s">
        <v>409</v>
      </c>
      <c r="C34" s="1089"/>
      <c r="D34" s="1089"/>
      <c r="E34" s="1089"/>
      <c r="F34" s="1089"/>
      <c r="G34" s="1089"/>
      <c r="H34" s="1089"/>
      <c r="I34" s="1089"/>
      <c r="J34" s="1089"/>
      <c r="K34" s="1089"/>
      <c r="L34" s="1089"/>
      <c r="M34" s="1089"/>
      <c r="N34" s="1089"/>
      <c r="O34" s="1089"/>
      <c r="P34" s="1090"/>
      <c r="Q34" s="1094">
        <v>296</v>
      </c>
      <c r="R34" s="1095"/>
      <c r="S34" s="1095"/>
      <c r="T34" s="1095"/>
      <c r="U34" s="1095"/>
      <c r="V34" s="1095">
        <v>304</v>
      </c>
      <c r="W34" s="1095"/>
      <c r="X34" s="1095"/>
      <c r="Y34" s="1095"/>
      <c r="Z34" s="1095"/>
      <c r="AA34" s="1095">
        <v>-8</v>
      </c>
      <c r="AB34" s="1095"/>
      <c r="AC34" s="1095"/>
      <c r="AD34" s="1095"/>
      <c r="AE34" s="1096"/>
      <c r="AF34" s="1070">
        <v>313</v>
      </c>
      <c r="AG34" s="1071"/>
      <c r="AH34" s="1071"/>
      <c r="AI34" s="1071"/>
      <c r="AJ34" s="1072"/>
      <c r="AK34" s="1031">
        <v>48</v>
      </c>
      <c r="AL34" s="1022"/>
      <c r="AM34" s="1022"/>
      <c r="AN34" s="1022"/>
      <c r="AO34" s="1022"/>
      <c r="AP34" s="1022">
        <v>326</v>
      </c>
      <c r="AQ34" s="1022"/>
      <c r="AR34" s="1022"/>
      <c r="AS34" s="1022"/>
      <c r="AT34" s="1022"/>
      <c r="AU34" s="1022">
        <v>216</v>
      </c>
      <c r="AV34" s="1022"/>
      <c r="AW34" s="1022"/>
      <c r="AX34" s="1022"/>
      <c r="AY34" s="1022"/>
      <c r="AZ34" s="1093" t="s">
        <v>617</v>
      </c>
      <c r="BA34" s="1093"/>
      <c r="BB34" s="1093"/>
      <c r="BC34" s="1093"/>
      <c r="BD34" s="1093"/>
      <c r="BE34" s="1083" t="s">
        <v>410</v>
      </c>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c r="A35" s="266">
        <v>8</v>
      </c>
      <c r="B35" s="1088" t="s">
        <v>411</v>
      </c>
      <c r="C35" s="1089"/>
      <c r="D35" s="1089"/>
      <c r="E35" s="1089"/>
      <c r="F35" s="1089"/>
      <c r="G35" s="1089"/>
      <c r="H35" s="1089"/>
      <c r="I35" s="1089"/>
      <c r="J35" s="1089"/>
      <c r="K35" s="1089"/>
      <c r="L35" s="1089"/>
      <c r="M35" s="1089"/>
      <c r="N35" s="1089"/>
      <c r="O35" s="1089"/>
      <c r="P35" s="1090"/>
      <c r="Q35" s="1094">
        <v>422</v>
      </c>
      <c r="R35" s="1095"/>
      <c r="S35" s="1095"/>
      <c r="T35" s="1095"/>
      <c r="U35" s="1095"/>
      <c r="V35" s="1095">
        <v>415</v>
      </c>
      <c r="W35" s="1095"/>
      <c r="X35" s="1095"/>
      <c r="Y35" s="1095"/>
      <c r="Z35" s="1095"/>
      <c r="AA35" s="1095">
        <v>8</v>
      </c>
      <c r="AB35" s="1095"/>
      <c r="AC35" s="1095"/>
      <c r="AD35" s="1095"/>
      <c r="AE35" s="1096"/>
      <c r="AF35" s="1070">
        <v>58</v>
      </c>
      <c r="AG35" s="1071"/>
      <c r="AH35" s="1071"/>
      <c r="AI35" s="1071"/>
      <c r="AJ35" s="1072"/>
      <c r="AK35" s="1031">
        <v>365</v>
      </c>
      <c r="AL35" s="1022"/>
      <c r="AM35" s="1022"/>
      <c r="AN35" s="1022"/>
      <c r="AO35" s="1022"/>
      <c r="AP35" s="1022">
        <v>2576</v>
      </c>
      <c r="AQ35" s="1022"/>
      <c r="AR35" s="1022"/>
      <c r="AS35" s="1022"/>
      <c r="AT35" s="1022"/>
      <c r="AU35" s="1022">
        <v>1331</v>
      </c>
      <c r="AV35" s="1022"/>
      <c r="AW35" s="1022"/>
      <c r="AX35" s="1022"/>
      <c r="AY35" s="1022"/>
      <c r="AZ35" s="1093" t="s">
        <v>619</v>
      </c>
      <c r="BA35" s="1093"/>
      <c r="BB35" s="1093"/>
      <c r="BC35" s="1093"/>
      <c r="BD35" s="1093"/>
      <c r="BE35" s="1083" t="s">
        <v>410</v>
      </c>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c r="A36" s="266">
        <v>9</v>
      </c>
      <c r="B36" s="1088" t="s">
        <v>412</v>
      </c>
      <c r="C36" s="1089"/>
      <c r="D36" s="1089"/>
      <c r="E36" s="1089"/>
      <c r="F36" s="1089"/>
      <c r="G36" s="1089"/>
      <c r="H36" s="1089"/>
      <c r="I36" s="1089"/>
      <c r="J36" s="1089"/>
      <c r="K36" s="1089"/>
      <c r="L36" s="1089"/>
      <c r="M36" s="1089"/>
      <c r="N36" s="1089"/>
      <c r="O36" s="1089"/>
      <c r="P36" s="1090"/>
      <c r="Q36" s="1094">
        <v>270</v>
      </c>
      <c r="R36" s="1095"/>
      <c r="S36" s="1095"/>
      <c r="T36" s="1095"/>
      <c r="U36" s="1095"/>
      <c r="V36" s="1095">
        <v>262</v>
      </c>
      <c r="W36" s="1095"/>
      <c r="X36" s="1095"/>
      <c r="Y36" s="1095"/>
      <c r="Z36" s="1095"/>
      <c r="AA36" s="1095">
        <v>8</v>
      </c>
      <c r="AB36" s="1095"/>
      <c r="AC36" s="1095"/>
      <c r="AD36" s="1095"/>
      <c r="AE36" s="1096"/>
      <c r="AF36" s="1070">
        <v>8</v>
      </c>
      <c r="AG36" s="1071"/>
      <c r="AH36" s="1071"/>
      <c r="AI36" s="1071"/>
      <c r="AJ36" s="1072"/>
      <c r="AK36" s="1031">
        <v>189</v>
      </c>
      <c r="AL36" s="1022"/>
      <c r="AM36" s="1022"/>
      <c r="AN36" s="1022"/>
      <c r="AO36" s="1022"/>
      <c r="AP36" s="1022">
        <v>1496</v>
      </c>
      <c r="AQ36" s="1022"/>
      <c r="AR36" s="1022"/>
      <c r="AS36" s="1022"/>
      <c r="AT36" s="1022"/>
      <c r="AU36" s="1022">
        <v>910</v>
      </c>
      <c r="AV36" s="1022"/>
      <c r="AW36" s="1022"/>
      <c r="AX36" s="1022"/>
      <c r="AY36" s="1022"/>
      <c r="AZ36" s="1093" t="s">
        <v>615</v>
      </c>
      <c r="BA36" s="1093"/>
      <c r="BB36" s="1093"/>
      <c r="BC36" s="1093"/>
      <c r="BD36" s="1093"/>
      <c r="BE36" s="1083" t="s">
        <v>413</v>
      </c>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c r="A37" s="266">
        <v>10</v>
      </c>
      <c r="B37" s="1088" t="s">
        <v>414</v>
      </c>
      <c r="C37" s="1089"/>
      <c r="D37" s="1089"/>
      <c r="E37" s="1089"/>
      <c r="F37" s="1089"/>
      <c r="G37" s="1089"/>
      <c r="H37" s="1089"/>
      <c r="I37" s="1089"/>
      <c r="J37" s="1089"/>
      <c r="K37" s="1089"/>
      <c r="L37" s="1089"/>
      <c r="M37" s="1089"/>
      <c r="N37" s="1089"/>
      <c r="O37" s="1089"/>
      <c r="P37" s="1090"/>
      <c r="Q37" s="1094">
        <v>187</v>
      </c>
      <c r="R37" s="1095"/>
      <c r="S37" s="1095"/>
      <c r="T37" s="1095"/>
      <c r="U37" s="1095"/>
      <c r="V37" s="1095">
        <v>180</v>
      </c>
      <c r="W37" s="1095"/>
      <c r="X37" s="1095"/>
      <c r="Y37" s="1095"/>
      <c r="Z37" s="1095"/>
      <c r="AA37" s="1095">
        <v>6</v>
      </c>
      <c r="AB37" s="1095"/>
      <c r="AC37" s="1095"/>
      <c r="AD37" s="1095"/>
      <c r="AE37" s="1096"/>
      <c r="AF37" s="1070">
        <v>6</v>
      </c>
      <c r="AG37" s="1071"/>
      <c r="AH37" s="1071"/>
      <c r="AI37" s="1071"/>
      <c r="AJ37" s="1072"/>
      <c r="AK37" s="1031">
        <v>133</v>
      </c>
      <c r="AL37" s="1022"/>
      <c r="AM37" s="1022"/>
      <c r="AN37" s="1022"/>
      <c r="AO37" s="1022"/>
      <c r="AP37" s="1022">
        <v>1068</v>
      </c>
      <c r="AQ37" s="1022"/>
      <c r="AR37" s="1022"/>
      <c r="AS37" s="1022"/>
      <c r="AT37" s="1022"/>
      <c r="AU37" s="1022">
        <v>644</v>
      </c>
      <c r="AV37" s="1022"/>
      <c r="AW37" s="1022"/>
      <c r="AX37" s="1022"/>
      <c r="AY37" s="1022"/>
      <c r="AZ37" s="1093" t="s">
        <v>615</v>
      </c>
      <c r="BA37" s="1093"/>
      <c r="BB37" s="1093"/>
      <c r="BC37" s="1093"/>
      <c r="BD37" s="1093"/>
      <c r="BE37" s="1083" t="s">
        <v>415</v>
      </c>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c r="A38" s="266">
        <v>11</v>
      </c>
      <c r="B38" s="1088" t="s">
        <v>416</v>
      </c>
      <c r="C38" s="1089"/>
      <c r="D38" s="1089"/>
      <c r="E38" s="1089"/>
      <c r="F38" s="1089"/>
      <c r="G38" s="1089"/>
      <c r="H38" s="1089"/>
      <c r="I38" s="1089"/>
      <c r="J38" s="1089"/>
      <c r="K38" s="1089"/>
      <c r="L38" s="1089"/>
      <c r="M38" s="1089"/>
      <c r="N38" s="1089"/>
      <c r="O38" s="1089"/>
      <c r="P38" s="1090"/>
      <c r="Q38" s="1094">
        <v>44</v>
      </c>
      <c r="R38" s="1095"/>
      <c r="S38" s="1095"/>
      <c r="T38" s="1095"/>
      <c r="U38" s="1095"/>
      <c r="V38" s="1095">
        <v>40</v>
      </c>
      <c r="W38" s="1095"/>
      <c r="X38" s="1095"/>
      <c r="Y38" s="1095"/>
      <c r="Z38" s="1095"/>
      <c r="AA38" s="1095">
        <v>3</v>
      </c>
      <c r="AB38" s="1095"/>
      <c r="AC38" s="1095"/>
      <c r="AD38" s="1095"/>
      <c r="AE38" s="1096"/>
      <c r="AF38" s="1070">
        <v>3</v>
      </c>
      <c r="AG38" s="1071"/>
      <c r="AH38" s="1071"/>
      <c r="AI38" s="1071"/>
      <c r="AJ38" s="1072"/>
      <c r="AK38" s="1031">
        <v>26</v>
      </c>
      <c r="AL38" s="1022"/>
      <c r="AM38" s="1022"/>
      <c r="AN38" s="1022"/>
      <c r="AO38" s="1022"/>
      <c r="AP38" s="1022">
        <v>67</v>
      </c>
      <c r="AQ38" s="1022"/>
      <c r="AR38" s="1022"/>
      <c r="AS38" s="1022"/>
      <c r="AT38" s="1022"/>
      <c r="AU38" s="1022">
        <v>40</v>
      </c>
      <c r="AV38" s="1022"/>
      <c r="AW38" s="1022"/>
      <c r="AX38" s="1022"/>
      <c r="AY38" s="1022"/>
      <c r="AZ38" s="1093" t="s">
        <v>619</v>
      </c>
      <c r="BA38" s="1093"/>
      <c r="BB38" s="1093"/>
      <c r="BC38" s="1093"/>
      <c r="BD38" s="1093"/>
      <c r="BE38" s="1083" t="s">
        <v>417</v>
      </c>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c r="A39" s="266">
        <v>12</v>
      </c>
      <c r="B39" s="1088" t="s">
        <v>418</v>
      </c>
      <c r="C39" s="1089"/>
      <c r="D39" s="1089"/>
      <c r="E39" s="1089"/>
      <c r="F39" s="1089"/>
      <c r="G39" s="1089"/>
      <c r="H39" s="1089"/>
      <c r="I39" s="1089"/>
      <c r="J39" s="1089"/>
      <c r="K39" s="1089"/>
      <c r="L39" s="1089"/>
      <c r="M39" s="1089"/>
      <c r="N39" s="1089"/>
      <c r="O39" s="1089"/>
      <c r="P39" s="1090"/>
      <c r="Q39" s="1094">
        <v>8</v>
      </c>
      <c r="R39" s="1095"/>
      <c r="S39" s="1095"/>
      <c r="T39" s="1095"/>
      <c r="U39" s="1095"/>
      <c r="V39" s="1095">
        <v>6</v>
      </c>
      <c r="W39" s="1095"/>
      <c r="X39" s="1095"/>
      <c r="Y39" s="1095"/>
      <c r="Z39" s="1095"/>
      <c r="AA39" s="1095">
        <v>3</v>
      </c>
      <c r="AB39" s="1095"/>
      <c r="AC39" s="1095"/>
      <c r="AD39" s="1095"/>
      <c r="AE39" s="1096"/>
      <c r="AF39" s="1070">
        <v>3</v>
      </c>
      <c r="AG39" s="1071"/>
      <c r="AH39" s="1071"/>
      <c r="AI39" s="1071"/>
      <c r="AJ39" s="1072"/>
      <c r="AK39" s="1031" t="s">
        <v>622</v>
      </c>
      <c r="AL39" s="1022"/>
      <c r="AM39" s="1022"/>
      <c r="AN39" s="1022"/>
      <c r="AO39" s="1022"/>
      <c r="AP39" s="1022" t="s">
        <v>627</v>
      </c>
      <c r="AQ39" s="1022"/>
      <c r="AR39" s="1022"/>
      <c r="AS39" s="1022"/>
      <c r="AT39" s="1022"/>
      <c r="AU39" s="1022" t="s">
        <v>622</v>
      </c>
      <c r="AV39" s="1022"/>
      <c r="AW39" s="1022"/>
      <c r="AX39" s="1022"/>
      <c r="AY39" s="1022"/>
      <c r="AZ39" s="1093" t="s">
        <v>620</v>
      </c>
      <c r="BA39" s="1093"/>
      <c r="BB39" s="1093"/>
      <c r="BC39" s="1093"/>
      <c r="BD39" s="1093"/>
      <c r="BE39" s="1083" t="s">
        <v>419</v>
      </c>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420</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c r="A63" s="264" t="s">
        <v>389</v>
      </c>
      <c r="B63" s="995" t="s">
        <v>421</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1165</v>
      </c>
      <c r="AG63" s="1010"/>
      <c r="AH63" s="1010"/>
      <c r="AI63" s="1010"/>
      <c r="AJ63" s="1081"/>
      <c r="AK63" s="1082"/>
      <c r="AL63" s="1014"/>
      <c r="AM63" s="1014"/>
      <c r="AN63" s="1014"/>
      <c r="AO63" s="1014"/>
      <c r="AP63" s="1010">
        <v>5697</v>
      </c>
      <c r="AQ63" s="1010"/>
      <c r="AR63" s="1010"/>
      <c r="AS63" s="1010"/>
      <c r="AT63" s="1010"/>
      <c r="AU63" s="1010">
        <v>3244</v>
      </c>
      <c r="AV63" s="1010"/>
      <c r="AW63" s="1010"/>
      <c r="AX63" s="1010"/>
      <c r="AY63" s="1010"/>
      <c r="AZ63" s="1076"/>
      <c r="BA63" s="1076"/>
      <c r="BB63" s="1076"/>
      <c r="BC63" s="1076"/>
      <c r="BD63" s="1076"/>
      <c r="BE63" s="1011"/>
      <c r="BF63" s="1011"/>
      <c r="BG63" s="1011"/>
      <c r="BH63" s="1011"/>
      <c r="BI63" s="1012"/>
      <c r="BJ63" s="1077" t="s">
        <v>422</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c r="A65" s="252" t="s">
        <v>423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c r="A66" s="1046" t="s">
        <v>424</v>
      </c>
      <c r="B66" s="1047"/>
      <c r="C66" s="1047"/>
      <c r="D66" s="1047"/>
      <c r="E66" s="1047"/>
      <c r="F66" s="1047"/>
      <c r="G66" s="1047"/>
      <c r="H66" s="1047"/>
      <c r="I66" s="1047"/>
      <c r="J66" s="1047"/>
      <c r="K66" s="1047"/>
      <c r="L66" s="1047"/>
      <c r="M66" s="1047"/>
      <c r="N66" s="1047"/>
      <c r="O66" s="1047"/>
      <c r="P66" s="1048"/>
      <c r="Q66" s="1052" t="s">
        <v>425</v>
      </c>
      <c r="R66" s="1053"/>
      <c r="S66" s="1053"/>
      <c r="T66" s="1053"/>
      <c r="U66" s="1054"/>
      <c r="V66" s="1052" t="s">
        <v>426</v>
      </c>
      <c r="W66" s="1053"/>
      <c r="X66" s="1053"/>
      <c r="Y66" s="1053"/>
      <c r="Z66" s="1054"/>
      <c r="AA66" s="1052" t="s">
        <v>427</v>
      </c>
      <c r="AB66" s="1053"/>
      <c r="AC66" s="1053"/>
      <c r="AD66" s="1053"/>
      <c r="AE66" s="1054"/>
      <c r="AF66" s="1058" t="s">
        <v>428</v>
      </c>
      <c r="AG66" s="1059"/>
      <c r="AH66" s="1059"/>
      <c r="AI66" s="1059"/>
      <c r="AJ66" s="1060"/>
      <c r="AK66" s="1052" t="s">
        <v>429</v>
      </c>
      <c r="AL66" s="1047"/>
      <c r="AM66" s="1047"/>
      <c r="AN66" s="1047"/>
      <c r="AO66" s="1048"/>
      <c r="AP66" s="1052" t="s">
        <v>430</v>
      </c>
      <c r="AQ66" s="1053"/>
      <c r="AR66" s="1053"/>
      <c r="AS66" s="1053"/>
      <c r="AT66" s="1054"/>
      <c r="AU66" s="1052" t="s">
        <v>431</v>
      </c>
      <c r="AV66" s="1053"/>
      <c r="AW66" s="1053"/>
      <c r="AX66" s="1053"/>
      <c r="AY66" s="1054"/>
      <c r="AZ66" s="1052" t="s">
        <v>376</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c r="A68" s="258">
        <v>1</v>
      </c>
      <c r="B68" s="1036" t="s">
        <v>598</v>
      </c>
      <c r="C68" s="1037"/>
      <c r="D68" s="1037"/>
      <c r="E68" s="1037"/>
      <c r="F68" s="1037"/>
      <c r="G68" s="1037"/>
      <c r="H68" s="1037"/>
      <c r="I68" s="1037"/>
      <c r="J68" s="1037"/>
      <c r="K68" s="1037"/>
      <c r="L68" s="1037"/>
      <c r="M68" s="1037"/>
      <c r="N68" s="1037"/>
      <c r="O68" s="1037"/>
      <c r="P68" s="1038"/>
      <c r="Q68" s="1039">
        <v>488</v>
      </c>
      <c r="R68" s="1033"/>
      <c r="S68" s="1033"/>
      <c r="T68" s="1033"/>
      <c r="U68" s="1033"/>
      <c r="V68" s="1033">
        <v>414</v>
      </c>
      <c r="W68" s="1033"/>
      <c r="X68" s="1033"/>
      <c r="Y68" s="1033"/>
      <c r="Z68" s="1033"/>
      <c r="AA68" s="1033">
        <v>74</v>
      </c>
      <c r="AB68" s="1033"/>
      <c r="AC68" s="1033"/>
      <c r="AD68" s="1033"/>
      <c r="AE68" s="1033"/>
      <c r="AF68" s="1033">
        <v>74</v>
      </c>
      <c r="AG68" s="1033"/>
      <c r="AH68" s="1033"/>
      <c r="AI68" s="1033"/>
      <c r="AJ68" s="1033"/>
      <c r="AK68" s="1033" t="s">
        <v>633</v>
      </c>
      <c r="AL68" s="1033"/>
      <c r="AM68" s="1033"/>
      <c r="AN68" s="1033"/>
      <c r="AO68" s="1033"/>
      <c r="AP68" s="1033" t="s">
        <v>634</v>
      </c>
      <c r="AQ68" s="1033"/>
      <c r="AR68" s="1033"/>
      <c r="AS68" s="1033"/>
      <c r="AT68" s="1033"/>
      <c r="AU68" s="1033" t="s">
        <v>635</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c r="A69" s="261">
        <v>2</v>
      </c>
      <c r="B69" s="1025" t="s">
        <v>599</v>
      </c>
      <c r="C69" s="1026"/>
      <c r="D69" s="1026"/>
      <c r="E69" s="1026"/>
      <c r="F69" s="1026"/>
      <c r="G69" s="1026"/>
      <c r="H69" s="1026"/>
      <c r="I69" s="1026"/>
      <c r="J69" s="1026"/>
      <c r="K69" s="1026"/>
      <c r="L69" s="1026"/>
      <c r="M69" s="1026"/>
      <c r="N69" s="1026"/>
      <c r="O69" s="1026"/>
      <c r="P69" s="1027"/>
      <c r="Q69" s="1028">
        <v>78</v>
      </c>
      <c r="R69" s="1022"/>
      <c r="S69" s="1022"/>
      <c r="T69" s="1022"/>
      <c r="U69" s="1022"/>
      <c r="V69" s="1022">
        <v>46</v>
      </c>
      <c r="W69" s="1022"/>
      <c r="X69" s="1022"/>
      <c r="Y69" s="1022"/>
      <c r="Z69" s="1022"/>
      <c r="AA69" s="1022">
        <v>33</v>
      </c>
      <c r="AB69" s="1022"/>
      <c r="AC69" s="1022"/>
      <c r="AD69" s="1022"/>
      <c r="AE69" s="1022"/>
      <c r="AF69" s="1022">
        <v>33</v>
      </c>
      <c r="AG69" s="1022"/>
      <c r="AH69" s="1022"/>
      <c r="AI69" s="1022"/>
      <c r="AJ69" s="1022"/>
      <c r="AK69" s="1022" t="s">
        <v>633</v>
      </c>
      <c r="AL69" s="1022"/>
      <c r="AM69" s="1022"/>
      <c r="AN69" s="1022"/>
      <c r="AO69" s="1022"/>
      <c r="AP69" s="1022" t="s">
        <v>633</v>
      </c>
      <c r="AQ69" s="1022"/>
      <c r="AR69" s="1022"/>
      <c r="AS69" s="1022"/>
      <c r="AT69" s="1022"/>
      <c r="AU69" s="1022" t="s">
        <v>633</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c r="A70" s="261">
        <v>3</v>
      </c>
      <c r="B70" s="1025" t="s">
        <v>600</v>
      </c>
      <c r="C70" s="1026"/>
      <c r="D70" s="1026"/>
      <c r="E70" s="1026"/>
      <c r="F70" s="1026"/>
      <c r="G70" s="1026"/>
      <c r="H70" s="1026"/>
      <c r="I70" s="1026"/>
      <c r="J70" s="1026"/>
      <c r="K70" s="1026"/>
      <c r="L70" s="1026"/>
      <c r="M70" s="1026"/>
      <c r="N70" s="1026"/>
      <c r="O70" s="1026"/>
      <c r="P70" s="1027"/>
      <c r="Q70" s="1028">
        <v>8926</v>
      </c>
      <c r="R70" s="1022"/>
      <c r="S70" s="1022"/>
      <c r="T70" s="1022"/>
      <c r="U70" s="1022"/>
      <c r="V70" s="1022">
        <v>8384</v>
      </c>
      <c r="W70" s="1022"/>
      <c r="X70" s="1022"/>
      <c r="Y70" s="1022"/>
      <c r="Z70" s="1022"/>
      <c r="AA70" s="1022">
        <v>541</v>
      </c>
      <c r="AB70" s="1022"/>
      <c r="AC70" s="1022"/>
      <c r="AD70" s="1022"/>
      <c r="AE70" s="1022"/>
      <c r="AF70" s="1022">
        <v>541</v>
      </c>
      <c r="AG70" s="1022"/>
      <c r="AH70" s="1022"/>
      <c r="AI70" s="1022"/>
      <c r="AJ70" s="1022"/>
      <c r="AK70" s="1022">
        <v>3000</v>
      </c>
      <c r="AL70" s="1022"/>
      <c r="AM70" s="1022"/>
      <c r="AN70" s="1022"/>
      <c r="AO70" s="1022"/>
      <c r="AP70" s="1022" t="s">
        <v>633</v>
      </c>
      <c r="AQ70" s="1022"/>
      <c r="AR70" s="1022"/>
      <c r="AS70" s="1022"/>
      <c r="AT70" s="1022"/>
      <c r="AU70" s="1022" t="s">
        <v>633</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c r="A71" s="261">
        <v>4</v>
      </c>
      <c r="B71" s="1025" t="s">
        <v>601</v>
      </c>
      <c r="C71" s="1026"/>
      <c r="D71" s="1026"/>
      <c r="E71" s="1026"/>
      <c r="F71" s="1026"/>
      <c r="G71" s="1026"/>
      <c r="H71" s="1026"/>
      <c r="I71" s="1026"/>
      <c r="J71" s="1026"/>
      <c r="K71" s="1026"/>
      <c r="L71" s="1026"/>
      <c r="M71" s="1026"/>
      <c r="N71" s="1026"/>
      <c r="O71" s="1026"/>
      <c r="P71" s="1027"/>
      <c r="Q71" s="1028">
        <v>556</v>
      </c>
      <c r="R71" s="1022"/>
      <c r="S71" s="1022"/>
      <c r="T71" s="1022"/>
      <c r="U71" s="1022"/>
      <c r="V71" s="1022">
        <v>554</v>
      </c>
      <c r="W71" s="1022"/>
      <c r="X71" s="1022"/>
      <c r="Y71" s="1022"/>
      <c r="Z71" s="1022"/>
      <c r="AA71" s="1022">
        <v>2</v>
      </c>
      <c r="AB71" s="1022"/>
      <c r="AC71" s="1022"/>
      <c r="AD71" s="1022"/>
      <c r="AE71" s="1022"/>
      <c r="AF71" s="1022">
        <v>2</v>
      </c>
      <c r="AG71" s="1022"/>
      <c r="AH71" s="1022"/>
      <c r="AI71" s="1022"/>
      <c r="AJ71" s="1022"/>
      <c r="AK71" s="1022" t="s">
        <v>633</v>
      </c>
      <c r="AL71" s="1022"/>
      <c r="AM71" s="1022"/>
      <c r="AN71" s="1022"/>
      <c r="AO71" s="1022"/>
      <c r="AP71" s="1022" t="s">
        <v>633</v>
      </c>
      <c r="AQ71" s="1022"/>
      <c r="AR71" s="1022"/>
      <c r="AS71" s="1022"/>
      <c r="AT71" s="1022"/>
      <c r="AU71" s="1022" t="s">
        <v>635</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c r="A72" s="261">
        <v>5</v>
      </c>
      <c r="B72" s="1025" t="s">
        <v>602</v>
      </c>
      <c r="C72" s="1026"/>
      <c r="D72" s="1026"/>
      <c r="E72" s="1026"/>
      <c r="F72" s="1026"/>
      <c r="G72" s="1026"/>
      <c r="H72" s="1026"/>
      <c r="I72" s="1026"/>
      <c r="J72" s="1026"/>
      <c r="K72" s="1026"/>
      <c r="L72" s="1026"/>
      <c r="M72" s="1026"/>
      <c r="N72" s="1026"/>
      <c r="O72" s="1026"/>
      <c r="P72" s="1027"/>
      <c r="Q72" s="1028">
        <v>38</v>
      </c>
      <c r="R72" s="1022"/>
      <c r="S72" s="1022"/>
      <c r="T72" s="1022"/>
      <c r="U72" s="1022"/>
      <c r="V72" s="1022">
        <v>23</v>
      </c>
      <c r="W72" s="1022"/>
      <c r="X72" s="1022"/>
      <c r="Y72" s="1022"/>
      <c r="Z72" s="1022"/>
      <c r="AA72" s="1022">
        <v>15</v>
      </c>
      <c r="AB72" s="1022"/>
      <c r="AC72" s="1022"/>
      <c r="AD72" s="1022"/>
      <c r="AE72" s="1022"/>
      <c r="AF72" s="1022">
        <v>15</v>
      </c>
      <c r="AG72" s="1022"/>
      <c r="AH72" s="1022"/>
      <c r="AI72" s="1022"/>
      <c r="AJ72" s="1022"/>
      <c r="AK72" s="1022" t="s">
        <v>636</v>
      </c>
      <c r="AL72" s="1022"/>
      <c r="AM72" s="1022"/>
      <c r="AN72" s="1022"/>
      <c r="AO72" s="1022"/>
      <c r="AP72" s="1022" t="s">
        <v>633</v>
      </c>
      <c r="AQ72" s="1022"/>
      <c r="AR72" s="1022"/>
      <c r="AS72" s="1022"/>
      <c r="AT72" s="1022"/>
      <c r="AU72" s="1022" t="s">
        <v>633</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c r="A73" s="261">
        <v>6</v>
      </c>
      <c r="B73" s="1025" t="s">
        <v>603</v>
      </c>
      <c r="C73" s="1026"/>
      <c r="D73" s="1026"/>
      <c r="E73" s="1026"/>
      <c r="F73" s="1026"/>
      <c r="G73" s="1026"/>
      <c r="H73" s="1026"/>
      <c r="I73" s="1026"/>
      <c r="J73" s="1026"/>
      <c r="K73" s="1026"/>
      <c r="L73" s="1026"/>
      <c r="M73" s="1026"/>
      <c r="N73" s="1026"/>
      <c r="O73" s="1026"/>
      <c r="P73" s="1027"/>
      <c r="Q73" s="1028">
        <v>31</v>
      </c>
      <c r="R73" s="1022"/>
      <c r="S73" s="1022"/>
      <c r="T73" s="1022"/>
      <c r="U73" s="1022"/>
      <c r="V73" s="1022">
        <v>22</v>
      </c>
      <c r="W73" s="1022"/>
      <c r="X73" s="1022"/>
      <c r="Y73" s="1022"/>
      <c r="Z73" s="1022"/>
      <c r="AA73" s="1022">
        <v>8</v>
      </c>
      <c r="AB73" s="1022"/>
      <c r="AC73" s="1022"/>
      <c r="AD73" s="1022"/>
      <c r="AE73" s="1022"/>
      <c r="AF73" s="1022">
        <v>8</v>
      </c>
      <c r="AG73" s="1022"/>
      <c r="AH73" s="1022"/>
      <c r="AI73" s="1022"/>
      <c r="AJ73" s="1022"/>
      <c r="AK73" s="1022" t="s">
        <v>633</v>
      </c>
      <c r="AL73" s="1022"/>
      <c r="AM73" s="1022"/>
      <c r="AN73" s="1022"/>
      <c r="AO73" s="1022"/>
      <c r="AP73" s="1022" t="s">
        <v>633</v>
      </c>
      <c r="AQ73" s="1022"/>
      <c r="AR73" s="1022"/>
      <c r="AS73" s="1022"/>
      <c r="AT73" s="1022"/>
      <c r="AU73" s="1022" t="s">
        <v>635</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c r="A74" s="261">
        <v>7</v>
      </c>
      <c r="B74" s="1025" t="s">
        <v>604</v>
      </c>
      <c r="C74" s="1026"/>
      <c r="D74" s="1026"/>
      <c r="E74" s="1026"/>
      <c r="F74" s="1026"/>
      <c r="G74" s="1026"/>
      <c r="H74" s="1026"/>
      <c r="I74" s="1026"/>
      <c r="J74" s="1026"/>
      <c r="K74" s="1026"/>
      <c r="L74" s="1026"/>
      <c r="M74" s="1026"/>
      <c r="N74" s="1026"/>
      <c r="O74" s="1026"/>
      <c r="P74" s="1027"/>
      <c r="Q74" s="1028">
        <v>1</v>
      </c>
      <c r="R74" s="1022"/>
      <c r="S74" s="1022"/>
      <c r="T74" s="1022"/>
      <c r="U74" s="1022"/>
      <c r="V74" s="1022">
        <v>0</v>
      </c>
      <c r="W74" s="1022"/>
      <c r="X74" s="1022"/>
      <c r="Y74" s="1022"/>
      <c r="Z74" s="1022"/>
      <c r="AA74" s="1022">
        <v>0</v>
      </c>
      <c r="AB74" s="1022"/>
      <c r="AC74" s="1022"/>
      <c r="AD74" s="1022"/>
      <c r="AE74" s="1022"/>
      <c r="AF74" s="1022">
        <v>0</v>
      </c>
      <c r="AG74" s="1022"/>
      <c r="AH74" s="1022"/>
      <c r="AI74" s="1022"/>
      <c r="AJ74" s="1022"/>
      <c r="AK74" s="1022" t="s">
        <v>637</v>
      </c>
      <c r="AL74" s="1022"/>
      <c r="AM74" s="1022"/>
      <c r="AN74" s="1022"/>
      <c r="AO74" s="1022"/>
      <c r="AP74" s="1022" t="s">
        <v>633</v>
      </c>
      <c r="AQ74" s="1022"/>
      <c r="AR74" s="1022"/>
      <c r="AS74" s="1022"/>
      <c r="AT74" s="1022"/>
      <c r="AU74" s="1022" t="s">
        <v>633</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c r="A75" s="261">
        <v>8</v>
      </c>
      <c r="B75" s="1025" t="s">
        <v>605</v>
      </c>
      <c r="C75" s="1026"/>
      <c r="D75" s="1026"/>
      <c r="E75" s="1026"/>
      <c r="F75" s="1026"/>
      <c r="G75" s="1026"/>
      <c r="H75" s="1026"/>
      <c r="I75" s="1026"/>
      <c r="J75" s="1026"/>
      <c r="K75" s="1026"/>
      <c r="L75" s="1026"/>
      <c r="M75" s="1026"/>
      <c r="N75" s="1026"/>
      <c r="O75" s="1026"/>
      <c r="P75" s="1027"/>
      <c r="Q75" s="1029">
        <v>46</v>
      </c>
      <c r="R75" s="1030"/>
      <c r="S75" s="1030"/>
      <c r="T75" s="1030"/>
      <c r="U75" s="1031"/>
      <c r="V75" s="1032">
        <v>46</v>
      </c>
      <c r="W75" s="1030"/>
      <c r="X75" s="1030"/>
      <c r="Y75" s="1030"/>
      <c r="Z75" s="1031"/>
      <c r="AA75" s="1032">
        <v>0</v>
      </c>
      <c r="AB75" s="1030"/>
      <c r="AC75" s="1030"/>
      <c r="AD75" s="1030"/>
      <c r="AE75" s="1031"/>
      <c r="AF75" s="1032">
        <v>0</v>
      </c>
      <c r="AG75" s="1030"/>
      <c r="AH75" s="1030"/>
      <c r="AI75" s="1030"/>
      <c r="AJ75" s="1031"/>
      <c r="AK75" s="1032" t="s">
        <v>633</v>
      </c>
      <c r="AL75" s="1030"/>
      <c r="AM75" s="1030"/>
      <c r="AN75" s="1030"/>
      <c r="AO75" s="1031"/>
      <c r="AP75" s="1032" t="s">
        <v>633</v>
      </c>
      <c r="AQ75" s="1030"/>
      <c r="AR75" s="1030"/>
      <c r="AS75" s="1030"/>
      <c r="AT75" s="1031"/>
      <c r="AU75" s="1032" t="s">
        <v>633</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c r="A76" s="261">
        <v>9</v>
      </c>
      <c r="B76" s="1025" t="s">
        <v>606</v>
      </c>
      <c r="C76" s="1026"/>
      <c r="D76" s="1026"/>
      <c r="E76" s="1026"/>
      <c r="F76" s="1026"/>
      <c r="G76" s="1026"/>
      <c r="H76" s="1026"/>
      <c r="I76" s="1026"/>
      <c r="J76" s="1026"/>
      <c r="K76" s="1026"/>
      <c r="L76" s="1026"/>
      <c r="M76" s="1026"/>
      <c r="N76" s="1026"/>
      <c r="O76" s="1026"/>
      <c r="P76" s="1027"/>
      <c r="Q76" s="1029">
        <v>149</v>
      </c>
      <c r="R76" s="1030"/>
      <c r="S76" s="1030"/>
      <c r="T76" s="1030"/>
      <c r="U76" s="1031"/>
      <c r="V76" s="1032">
        <v>95</v>
      </c>
      <c r="W76" s="1030"/>
      <c r="X76" s="1030"/>
      <c r="Y76" s="1030"/>
      <c r="Z76" s="1031"/>
      <c r="AA76" s="1032">
        <v>54</v>
      </c>
      <c r="AB76" s="1030"/>
      <c r="AC76" s="1030"/>
      <c r="AD76" s="1030"/>
      <c r="AE76" s="1031"/>
      <c r="AF76" s="1032">
        <v>54</v>
      </c>
      <c r="AG76" s="1030"/>
      <c r="AH76" s="1030"/>
      <c r="AI76" s="1030"/>
      <c r="AJ76" s="1031"/>
      <c r="AK76" s="1032" t="s">
        <v>633</v>
      </c>
      <c r="AL76" s="1030"/>
      <c r="AM76" s="1030"/>
      <c r="AN76" s="1030"/>
      <c r="AO76" s="1031"/>
      <c r="AP76" s="1032" t="s">
        <v>634</v>
      </c>
      <c r="AQ76" s="1030"/>
      <c r="AR76" s="1030"/>
      <c r="AS76" s="1030"/>
      <c r="AT76" s="1031"/>
      <c r="AU76" s="1032" t="s">
        <v>633</v>
      </c>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c r="A77" s="261">
        <v>10</v>
      </c>
      <c r="B77" s="1025" t="s">
        <v>607</v>
      </c>
      <c r="C77" s="1026"/>
      <c r="D77" s="1026"/>
      <c r="E77" s="1026"/>
      <c r="F77" s="1026"/>
      <c r="G77" s="1026"/>
      <c r="H77" s="1026"/>
      <c r="I77" s="1026"/>
      <c r="J77" s="1026"/>
      <c r="K77" s="1026"/>
      <c r="L77" s="1026"/>
      <c r="M77" s="1026"/>
      <c r="N77" s="1026"/>
      <c r="O77" s="1026"/>
      <c r="P77" s="1027"/>
      <c r="Q77" s="1029">
        <v>205</v>
      </c>
      <c r="R77" s="1030"/>
      <c r="S77" s="1030"/>
      <c r="T77" s="1030"/>
      <c r="U77" s="1031"/>
      <c r="V77" s="1032">
        <v>193</v>
      </c>
      <c r="W77" s="1030"/>
      <c r="X77" s="1030"/>
      <c r="Y77" s="1030"/>
      <c r="Z77" s="1031"/>
      <c r="AA77" s="1032">
        <v>11</v>
      </c>
      <c r="AB77" s="1030"/>
      <c r="AC77" s="1030"/>
      <c r="AD77" s="1030"/>
      <c r="AE77" s="1031"/>
      <c r="AF77" s="1032">
        <v>11</v>
      </c>
      <c r="AG77" s="1030"/>
      <c r="AH77" s="1030"/>
      <c r="AI77" s="1030"/>
      <c r="AJ77" s="1031"/>
      <c r="AK77" s="1032" t="s">
        <v>633</v>
      </c>
      <c r="AL77" s="1030"/>
      <c r="AM77" s="1030"/>
      <c r="AN77" s="1030"/>
      <c r="AO77" s="1031"/>
      <c r="AP77" s="1032" t="s">
        <v>633</v>
      </c>
      <c r="AQ77" s="1030"/>
      <c r="AR77" s="1030"/>
      <c r="AS77" s="1030"/>
      <c r="AT77" s="1031"/>
      <c r="AU77" s="1032" t="s">
        <v>638</v>
      </c>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c r="A78" s="261">
        <v>11</v>
      </c>
      <c r="B78" s="1025" t="s">
        <v>608</v>
      </c>
      <c r="C78" s="1026"/>
      <c r="D78" s="1026"/>
      <c r="E78" s="1026"/>
      <c r="F78" s="1026"/>
      <c r="G78" s="1026"/>
      <c r="H78" s="1026"/>
      <c r="I78" s="1026"/>
      <c r="J78" s="1026"/>
      <c r="K78" s="1026"/>
      <c r="L78" s="1026"/>
      <c r="M78" s="1026"/>
      <c r="N78" s="1026"/>
      <c r="O78" s="1026"/>
      <c r="P78" s="1027"/>
      <c r="Q78" s="1028">
        <v>215476</v>
      </c>
      <c r="R78" s="1022"/>
      <c r="S78" s="1022"/>
      <c r="T78" s="1022"/>
      <c r="U78" s="1022"/>
      <c r="V78" s="1022">
        <v>206290</v>
      </c>
      <c r="W78" s="1022"/>
      <c r="X78" s="1022"/>
      <c r="Y78" s="1022"/>
      <c r="Z78" s="1022"/>
      <c r="AA78" s="1022">
        <v>9186</v>
      </c>
      <c r="AB78" s="1022"/>
      <c r="AC78" s="1022"/>
      <c r="AD78" s="1022"/>
      <c r="AE78" s="1022"/>
      <c r="AF78" s="1022">
        <v>9186</v>
      </c>
      <c r="AG78" s="1022"/>
      <c r="AH78" s="1022"/>
      <c r="AI78" s="1022"/>
      <c r="AJ78" s="1022"/>
      <c r="AK78" s="1022" t="s">
        <v>633</v>
      </c>
      <c r="AL78" s="1022"/>
      <c r="AM78" s="1022"/>
      <c r="AN78" s="1022"/>
      <c r="AO78" s="1022"/>
      <c r="AP78" s="1022" t="s">
        <v>633</v>
      </c>
      <c r="AQ78" s="1022"/>
      <c r="AR78" s="1022"/>
      <c r="AS78" s="1022"/>
      <c r="AT78" s="1022"/>
      <c r="AU78" s="1022" t="s">
        <v>633</v>
      </c>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c r="A88" s="264" t="s">
        <v>389</v>
      </c>
      <c r="B88" s="995" t="s">
        <v>432</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9924</v>
      </c>
      <c r="AG88" s="1010"/>
      <c r="AH88" s="1010"/>
      <c r="AI88" s="1010"/>
      <c r="AJ88" s="1010"/>
      <c r="AK88" s="1014"/>
      <c r="AL88" s="1014"/>
      <c r="AM88" s="1014"/>
      <c r="AN88" s="1014"/>
      <c r="AO88" s="1014"/>
      <c r="AP88" s="1010" t="s">
        <v>640</v>
      </c>
      <c r="AQ88" s="1010"/>
      <c r="AR88" s="1010"/>
      <c r="AS88" s="1010"/>
      <c r="AT88" s="1010"/>
      <c r="AU88" s="1010" t="s">
        <v>641</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995" t="s">
        <v>433</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342</v>
      </c>
      <c r="CS102" s="1002"/>
      <c r="CT102" s="1002"/>
      <c r="CU102" s="1002"/>
      <c r="CV102" s="1003"/>
      <c r="CW102" s="1001">
        <v>8</v>
      </c>
      <c r="CX102" s="1002"/>
      <c r="CY102" s="1002"/>
      <c r="CZ102" s="1002"/>
      <c r="DA102" s="1003"/>
      <c r="DB102" s="1001" t="s">
        <v>639</v>
      </c>
      <c r="DC102" s="1002"/>
      <c r="DD102" s="1002"/>
      <c r="DE102" s="1002"/>
      <c r="DF102" s="1003"/>
      <c r="DG102" s="1001" t="s">
        <v>639</v>
      </c>
      <c r="DH102" s="1002"/>
      <c r="DI102" s="1002"/>
      <c r="DJ102" s="1002"/>
      <c r="DK102" s="1003"/>
      <c r="DL102" s="1001" t="s">
        <v>639</v>
      </c>
      <c r="DM102" s="1002"/>
      <c r="DN102" s="1002"/>
      <c r="DO102" s="1002"/>
      <c r="DP102" s="1003"/>
      <c r="DQ102" s="1001" t="s">
        <v>640</v>
      </c>
      <c r="DR102" s="1002"/>
      <c r="DS102" s="1002"/>
      <c r="DT102" s="1002"/>
      <c r="DU102" s="1003"/>
      <c r="DV102" s="984"/>
      <c r="DW102" s="985"/>
      <c r="DX102" s="985"/>
      <c r="DY102" s="985"/>
      <c r="DZ102" s="986"/>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434</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435</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436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89" t="s">
        <v>438</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439</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c r="A109" s="944" t="s">
        <v>440</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441</v>
      </c>
      <c r="AB109" s="945"/>
      <c r="AC109" s="945"/>
      <c r="AD109" s="945"/>
      <c r="AE109" s="946"/>
      <c r="AF109" s="947" t="s">
        <v>308</v>
      </c>
      <c r="AG109" s="945"/>
      <c r="AH109" s="945"/>
      <c r="AI109" s="945"/>
      <c r="AJ109" s="946"/>
      <c r="AK109" s="947" t="s">
        <v>307</v>
      </c>
      <c r="AL109" s="945"/>
      <c r="AM109" s="945"/>
      <c r="AN109" s="945"/>
      <c r="AO109" s="946"/>
      <c r="AP109" s="947" t="s">
        <v>442</v>
      </c>
      <c r="AQ109" s="945"/>
      <c r="AR109" s="945"/>
      <c r="AS109" s="945"/>
      <c r="AT109" s="976"/>
      <c r="AU109" s="944" t="s">
        <v>440</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441</v>
      </c>
      <c r="BR109" s="945"/>
      <c r="BS109" s="945"/>
      <c r="BT109" s="945"/>
      <c r="BU109" s="946"/>
      <c r="BV109" s="947" t="s">
        <v>308</v>
      </c>
      <c r="BW109" s="945"/>
      <c r="BX109" s="945"/>
      <c r="BY109" s="945"/>
      <c r="BZ109" s="946"/>
      <c r="CA109" s="947" t="s">
        <v>307</v>
      </c>
      <c r="CB109" s="945"/>
      <c r="CC109" s="945"/>
      <c r="CD109" s="945"/>
      <c r="CE109" s="946"/>
      <c r="CF109" s="983" t="s">
        <v>442</v>
      </c>
      <c r="CG109" s="983"/>
      <c r="CH109" s="983"/>
      <c r="CI109" s="983"/>
      <c r="CJ109" s="983"/>
      <c r="CK109" s="947" t="s">
        <v>443</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441</v>
      </c>
      <c r="DH109" s="945"/>
      <c r="DI109" s="945"/>
      <c r="DJ109" s="945"/>
      <c r="DK109" s="946"/>
      <c r="DL109" s="947" t="s">
        <v>308</v>
      </c>
      <c r="DM109" s="945"/>
      <c r="DN109" s="945"/>
      <c r="DO109" s="945"/>
      <c r="DP109" s="946"/>
      <c r="DQ109" s="947" t="s">
        <v>307</v>
      </c>
      <c r="DR109" s="945"/>
      <c r="DS109" s="945"/>
      <c r="DT109" s="945"/>
      <c r="DU109" s="946"/>
      <c r="DV109" s="947" t="s">
        <v>442</v>
      </c>
      <c r="DW109" s="945"/>
      <c r="DX109" s="945"/>
      <c r="DY109" s="945"/>
      <c r="DZ109" s="976"/>
    </row>
    <row r="110" spans="1:131" s="246" customFormat="1" ht="26.25" customHeight="1">
      <c r="A110" s="847" t="s">
        <v>444</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1049561</v>
      </c>
      <c r="AB110" s="938"/>
      <c r="AC110" s="938"/>
      <c r="AD110" s="938"/>
      <c r="AE110" s="939"/>
      <c r="AF110" s="940">
        <v>1087400</v>
      </c>
      <c r="AG110" s="938"/>
      <c r="AH110" s="938"/>
      <c r="AI110" s="938"/>
      <c r="AJ110" s="939"/>
      <c r="AK110" s="940">
        <v>980805</v>
      </c>
      <c r="AL110" s="938"/>
      <c r="AM110" s="938"/>
      <c r="AN110" s="938"/>
      <c r="AO110" s="939"/>
      <c r="AP110" s="941">
        <v>21.6</v>
      </c>
      <c r="AQ110" s="942"/>
      <c r="AR110" s="942"/>
      <c r="AS110" s="942"/>
      <c r="AT110" s="943"/>
      <c r="AU110" s="977" t="s">
        <v>73</v>
      </c>
      <c r="AV110" s="978"/>
      <c r="AW110" s="978"/>
      <c r="AX110" s="978"/>
      <c r="AY110" s="978"/>
      <c r="AZ110" s="903" t="s">
        <v>445</v>
      </c>
      <c r="BA110" s="848"/>
      <c r="BB110" s="848"/>
      <c r="BC110" s="848"/>
      <c r="BD110" s="848"/>
      <c r="BE110" s="848"/>
      <c r="BF110" s="848"/>
      <c r="BG110" s="848"/>
      <c r="BH110" s="848"/>
      <c r="BI110" s="848"/>
      <c r="BJ110" s="848"/>
      <c r="BK110" s="848"/>
      <c r="BL110" s="848"/>
      <c r="BM110" s="848"/>
      <c r="BN110" s="848"/>
      <c r="BO110" s="848"/>
      <c r="BP110" s="849"/>
      <c r="BQ110" s="904">
        <v>8795352</v>
      </c>
      <c r="BR110" s="885"/>
      <c r="BS110" s="885"/>
      <c r="BT110" s="885"/>
      <c r="BU110" s="885"/>
      <c r="BV110" s="885">
        <v>8569915</v>
      </c>
      <c r="BW110" s="885"/>
      <c r="BX110" s="885"/>
      <c r="BY110" s="885"/>
      <c r="BZ110" s="885"/>
      <c r="CA110" s="885">
        <v>8190222</v>
      </c>
      <c r="CB110" s="885"/>
      <c r="CC110" s="885"/>
      <c r="CD110" s="885"/>
      <c r="CE110" s="885"/>
      <c r="CF110" s="909">
        <v>180.4</v>
      </c>
      <c r="CG110" s="910"/>
      <c r="CH110" s="910"/>
      <c r="CI110" s="910"/>
      <c r="CJ110" s="910"/>
      <c r="CK110" s="973" t="s">
        <v>446</v>
      </c>
      <c r="CL110" s="859"/>
      <c r="CM110" s="934" t="s">
        <v>447</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129</v>
      </c>
      <c r="DH110" s="885"/>
      <c r="DI110" s="885"/>
      <c r="DJ110" s="885"/>
      <c r="DK110" s="885"/>
      <c r="DL110" s="885" t="s">
        <v>129</v>
      </c>
      <c r="DM110" s="885"/>
      <c r="DN110" s="885"/>
      <c r="DO110" s="885"/>
      <c r="DP110" s="885"/>
      <c r="DQ110" s="885" t="s">
        <v>129</v>
      </c>
      <c r="DR110" s="885"/>
      <c r="DS110" s="885"/>
      <c r="DT110" s="885"/>
      <c r="DU110" s="885"/>
      <c r="DV110" s="886" t="s">
        <v>448</v>
      </c>
      <c r="DW110" s="886"/>
      <c r="DX110" s="886"/>
      <c r="DY110" s="886"/>
      <c r="DZ110" s="887"/>
    </row>
    <row r="111" spans="1:131" s="246" customFormat="1" ht="26.25" customHeight="1">
      <c r="A111" s="814" t="s">
        <v>449</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129</v>
      </c>
      <c r="AB111" s="966"/>
      <c r="AC111" s="966"/>
      <c r="AD111" s="966"/>
      <c r="AE111" s="967"/>
      <c r="AF111" s="968" t="s">
        <v>448</v>
      </c>
      <c r="AG111" s="966"/>
      <c r="AH111" s="966"/>
      <c r="AI111" s="966"/>
      <c r="AJ111" s="967"/>
      <c r="AK111" s="968" t="s">
        <v>448</v>
      </c>
      <c r="AL111" s="966"/>
      <c r="AM111" s="966"/>
      <c r="AN111" s="966"/>
      <c r="AO111" s="967"/>
      <c r="AP111" s="969" t="s">
        <v>448</v>
      </c>
      <c r="AQ111" s="970"/>
      <c r="AR111" s="970"/>
      <c r="AS111" s="970"/>
      <c r="AT111" s="971"/>
      <c r="AU111" s="979"/>
      <c r="AV111" s="980"/>
      <c r="AW111" s="980"/>
      <c r="AX111" s="980"/>
      <c r="AY111" s="980"/>
      <c r="AZ111" s="855" t="s">
        <v>450</v>
      </c>
      <c r="BA111" s="790"/>
      <c r="BB111" s="790"/>
      <c r="BC111" s="790"/>
      <c r="BD111" s="790"/>
      <c r="BE111" s="790"/>
      <c r="BF111" s="790"/>
      <c r="BG111" s="790"/>
      <c r="BH111" s="790"/>
      <c r="BI111" s="790"/>
      <c r="BJ111" s="790"/>
      <c r="BK111" s="790"/>
      <c r="BL111" s="790"/>
      <c r="BM111" s="790"/>
      <c r="BN111" s="790"/>
      <c r="BO111" s="790"/>
      <c r="BP111" s="791"/>
      <c r="BQ111" s="856">
        <v>126225</v>
      </c>
      <c r="BR111" s="857"/>
      <c r="BS111" s="857"/>
      <c r="BT111" s="857"/>
      <c r="BU111" s="857"/>
      <c r="BV111" s="857">
        <v>109568</v>
      </c>
      <c r="BW111" s="857"/>
      <c r="BX111" s="857"/>
      <c r="BY111" s="857"/>
      <c r="BZ111" s="857"/>
      <c r="CA111" s="857">
        <v>93162</v>
      </c>
      <c r="CB111" s="857"/>
      <c r="CC111" s="857"/>
      <c r="CD111" s="857"/>
      <c r="CE111" s="857"/>
      <c r="CF111" s="918">
        <v>2.1</v>
      </c>
      <c r="CG111" s="919"/>
      <c r="CH111" s="919"/>
      <c r="CI111" s="919"/>
      <c r="CJ111" s="919"/>
      <c r="CK111" s="974"/>
      <c r="CL111" s="861"/>
      <c r="CM111" s="864" t="s">
        <v>451</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129</v>
      </c>
      <c r="DH111" s="857"/>
      <c r="DI111" s="857"/>
      <c r="DJ111" s="857"/>
      <c r="DK111" s="857"/>
      <c r="DL111" s="857" t="s">
        <v>452</v>
      </c>
      <c r="DM111" s="857"/>
      <c r="DN111" s="857"/>
      <c r="DO111" s="857"/>
      <c r="DP111" s="857"/>
      <c r="DQ111" s="857" t="s">
        <v>453</v>
      </c>
      <c r="DR111" s="857"/>
      <c r="DS111" s="857"/>
      <c r="DT111" s="857"/>
      <c r="DU111" s="857"/>
      <c r="DV111" s="834" t="s">
        <v>453</v>
      </c>
      <c r="DW111" s="834"/>
      <c r="DX111" s="834"/>
      <c r="DY111" s="834"/>
      <c r="DZ111" s="835"/>
    </row>
    <row r="112" spans="1:131" s="246" customFormat="1" ht="26.25" customHeight="1">
      <c r="A112" s="959" t="s">
        <v>454</v>
      </c>
      <c r="B112" s="960"/>
      <c r="C112" s="790" t="s">
        <v>455</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456</v>
      </c>
      <c r="AB112" s="820"/>
      <c r="AC112" s="820"/>
      <c r="AD112" s="820"/>
      <c r="AE112" s="821"/>
      <c r="AF112" s="822" t="s">
        <v>391</v>
      </c>
      <c r="AG112" s="820"/>
      <c r="AH112" s="820"/>
      <c r="AI112" s="820"/>
      <c r="AJ112" s="821"/>
      <c r="AK112" s="822" t="s">
        <v>422</v>
      </c>
      <c r="AL112" s="820"/>
      <c r="AM112" s="820"/>
      <c r="AN112" s="820"/>
      <c r="AO112" s="821"/>
      <c r="AP112" s="867" t="s">
        <v>456</v>
      </c>
      <c r="AQ112" s="868"/>
      <c r="AR112" s="868"/>
      <c r="AS112" s="868"/>
      <c r="AT112" s="869"/>
      <c r="AU112" s="979"/>
      <c r="AV112" s="980"/>
      <c r="AW112" s="980"/>
      <c r="AX112" s="980"/>
      <c r="AY112" s="980"/>
      <c r="AZ112" s="855" t="s">
        <v>457</v>
      </c>
      <c r="BA112" s="790"/>
      <c r="BB112" s="790"/>
      <c r="BC112" s="790"/>
      <c r="BD112" s="790"/>
      <c r="BE112" s="790"/>
      <c r="BF112" s="790"/>
      <c r="BG112" s="790"/>
      <c r="BH112" s="790"/>
      <c r="BI112" s="790"/>
      <c r="BJ112" s="790"/>
      <c r="BK112" s="790"/>
      <c r="BL112" s="790"/>
      <c r="BM112" s="790"/>
      <c r="BN112" s="790"/>
      <c r="BO112" s="790"/>
      <c r="BP112" s="791"/>
      <c r="BQ112" s="856">
        <v>5744760</v>
      </c>
      <c r="BR112" s="857"/>
      <c r="BS112" s="857"/>
      <c r="BT112" s="857"/>
      <c r="BU112" s="857"/>
      <c r="BV112" s="857">
        <v>5175267</v>
      </c>
      <c r="BW112" s="857"/>
      <c r="BX112" s="857"/>
      <c r="BY112" s="857"/>
      <c r="BZ112" s="857"/>
      <c r="CA112" s="857">
        <v>4806534</v>
      </c>
      <c r="CB112" s="857"/>
      <c r="CC112" s="857"/>
      <c r="CD112" s="857"/>
      <c r="CE112" s="857"/>
      <c r="CF112" s="918">
        <v>105.9</v>
      </c>
      <c r="CG112" s="919"/>
      <c r="CH112" s="919"/>
      <c r="CI112" s="919"/>
      <c r="CJ112" s="919"/>
      <c r="CK112" s="974"/>
      <c r="CL112" s="861"/>
      <c r="CM112" s="864" t="s">
        <v>458</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452</v>
      </c>
      <c r="DH112" s="857"/>
      <c r="DI112" s="857"/>
      <c r="DJ112" s="857"/>
      <c r="DK112" s="857"/>
      <c r="DL112" s="857" t="s">
        <v>129</v>
      </c>
      <c r="DM112" s="857"/>
      <c r="DN112" s="857"/>
      <c r="DO112" s="857"/>
      <c r="DP112" s="857"/>
      <c r="DQ112" s="857" t="s">
        <v>453</v>
      </c>
      <c r="DR112" s="857"/>
      <c r="DS112" s="857"/>
      <c r="DT112" s="857"/>
      <c r="DU112" s="857"/>
      <c r="DV112" s="834" t="s">
        <v>459</v>
      </c>
      <c r="DW112" s="834"/>
      <c r="DX112" s="834"/>
      <c r="DY112" s="834"/>
      <c r="DZ112" s="835"/>
    </row>
    <row r="113" spans="1:130" s="246" customFormat="1" ht="26.25" customHeight="1">
      <c r="A113" s="961"/>
      <c r="B113" s="962"/>
      <c r="C113" s="790" t="s">
        <v>460</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590713</v>
      </c>
      <c r="AB113" s="966"/>
      <c r="AC113" s="966"/>
      <c r="AD113" s="966"/>
      <c r="AE113" s="967"/>
      <c r="AF113" s="968">
        <v>631828</v>
      </c>
      <c r="AG113" s="966"/>
      <c r="AH113" s="966"/>
      <c r="AI113" s="966"/>
      <c r="AJ113" s="967"/>
      <c r="AK113" s="968">
        <v>628154</v>
      </c>
      <c r="AL113" s="966"/>
      <c r="AM113" s="966"/>
      <c r="AN113" s="966"/>
      <c r="AO113" s="967"/>
      <c r="AP113" s="969">
        <v>13.8</v>
      </c>
      <c r="AQ113" s="970"/>
      <c r="AR113" s="970"/>
      <c r="AS113" s="970"/>
      <c r="AT113" s="971"/>
      <c r="AU113" s="979"/>
      <c r="AV113" s="980"/>
      <c r="AW113" s="980"/>
      <c r="AX113" s="980"/>
      <c r="AY113" s="980"/>
      <c r="AZ113" s="855" t="s">
        <v>461</v>
      </c>
      <c r="BA113" s="790"/>
      <c r="BB113" s="790"/>
      <c r="BC113" s="790"/>
      <c r="BD113" s="790"/>
      <c r="BE113" s="790"/>
      <c r="BF113" s="790"/>
      <c r="BG113" s="790"/>
      <c r="BH113" s="790"/>
      <c r="BI113" s="790"/>
      <c r="BJ113" s="790"/>
      <c r="BK113" s="790"/>
      <c r="BL113" s="790"/>
      <c r="BM113" s="790"/>
      <c r="BN113" s="790"/>
      <c r="BO113" s="790"/>
      <c r="BP113" s="791"/>
      <c r="BQ113" s="856" t="s">
        <v>462</v>
      </c>
      <c r="BR113" s="857"/>
      <c r="BS113" s="857"/>
      <c r="BT113" s="857"/>
      <c r="BU113" s="857"/>
      <c r="BV113" s="857" t="s">
        <v>456</v>
      </c>
      <c r="BW113" s="857"/>
      <c r="BX113" s="857"/>
      <c r="BY113" s="857"/>
      <c r="BZ113" s="857"/>
      <c r="CA113" s="857" t="s">
        <v>452</v>
      </c>
      <c r="CB113" s="857"/>
      <c r="CC113" s="857"/>
      <c r="CD113" s="857"/>
      <c r="CE113" s="857"/>
      <c r="CF113" s="918" t="s">
        <v>129</v>
      </c>
      <c r="CG113" s="919"/>
      <c r="CH113" s="919"/>
      <c r="CI113" s="919"/>
      <c r="CJ113" s="919"/>
      <c r="CK113" s="974"/>
      <c r="CL113" s="861"/>
      <c r="CM113" s="864" t="s">
        <v>463</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129</v>
      </c>
      <c r="DH113" s="820"/>
      <c r="DI113" s="820"/>
      <c r="DJ113" s="820"/>
      <c r="DK113" s="821"/>
      <c r="DL113" s="822" t="s">
        <v>459</v>
      </c>
      <c r="DM113" s="820"/>
      <c r="DN113" s="820"/>
      <c r="DO113" s="820"/>
      <c r="DP113" s="821"/>
      <c r="DQ113" s="822" t="s">
        <v>453</v>
      </c>
      <c r="DR113" s="820"/>
      <c r="DS113" s="820"/>
      <c r="DT113" s="820"/>
      <c r="DU113" s="821"/>
      <c r="DV113" s="867" t="s">
        <v>453</v>
      </c>
      <c r="DW113" s="868"/>
      <c r="DX113" s="868"/>
      <c r="DY113" s="868"/>
      <c r="DZ113" s="869"/>
    </row>
    <row r="114" spans="1:130" s="246" customFormat="1" ht="26.25" customHeight="1">
      <c r="A114" s="961"/>
      <c r="B114" s="962"/>
      <c r="C114" s="790" t="s">
        <v>464</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t="s">
        <v>129</v>
      </c>
      <c r="AB114" s="820"/>
      <c r="AC114" s="820"/>
      <c r="AD114" s="820"/>
      <c r="AE114" s="821"/>
      <c r="AF114" s="822" t="s">
        <v>129</v>
      </c>
      <c r="AG114" s="820"/>
      <c r="AH114" s="820"/>
      <c r="AI114" s="820"/>
      <c r="AJ114" s="821"/>
      <c r="AK114" s="822" t="s">
        <v>422</v>
      </c>
      <c r="AL114" s="820"/>
      <c r="AM114" s="820"/>
      <c r="AN114" s="820"/>
      <c r="AO114" s="821"/>
      <c r="AP114" s="867" t="s">
        <v>422</v>
      </c>
      <c r="AQ114" s="868"/>
      <c r="AR114" s="868"/>
      <c r="AS114" s="868"/>
      <c r="AT114" s="869"/>
      <c r="AU114" s="979"/>
      <c r="AV114" s="980"/>
      <c r="AW114" s="980"/>
      <c r="AX114" s="980"/>
      <c r="AY114" s="980"/>
      <c r="AZ114" s="855" t="s">
        <v>465</v>
      </c>
      <c r="BA114" s="790"/>
      <c r="BB114" s="790"/>
      <c r="BC114" s="790"/>
      <c r="BD114" s="790"/>
      <c r="BE114" s="790"/>
      <c r="BF114" s="790"/>
      <c r="BG114" s="790"/>
      <c r="BH114" s="790"/>
      <c r="BI114" s="790"/>
      <c r="BJ114" s="790"/>
      <c r="BK114" s="790"/>
      <c r="BL114" s="790"/>
      <c r="BM114" s="790"/>
      <c r="BN114" s="790"/>
      <c r="BO114" s="790"/>
      <c r="BP114" s="791"/>
      <c r="BQ114" s="856">
        <v>1346186</v>
      </c>
      <c r="BR114" s="857"/>
      <c r="BS114" s="857"/>
      <c r="BT114" s="857"/>
      <c r="BU114" s="857"/>
      <c r="BV114" s="857">
        <v>1365046</v>
      </c>
      <c r="BW114" s="857"/>
      <c r="BX114" s="857"/>
      <c r="BY114" s="857"/>
      <c r="BZ114" s="857"/>
      <c r="CA114" s="857">
        <v>1258139</v>
      </c>
      <c r="CB114" s="857"/>
      <c r="CC114" s="857"/>
      <c r="CD114" s="857"/>
      <c r="CE114" s="857"/>
      <c r="CF114" s="918">
        <v>27.7</v>
      </c>
      <c r="CG114" s="919"/>
      <c r="CH114" s="919"/>
      <c r="CI114" s="919"/>
      <c r="CJ114" s="919"/>
      <c r="CK114" s="974"/>
      <c r="CL114" s="861"/>
      <c r="CM114" s="864" t="s">
        <v>466</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129</v>
      </c>
      <c r="DH114" s="820"/>
      <c r="DI114" s="820"/>
      <c r="DJ114" s="820"/>
      <c r="DK114" s="821"/>
      <c r="DL114" s="822" t="s">
        <v>422</v>
      </c>
      <c r="DM114" s="820"/>
      <c r="DN114" s="820"/>
      <c r="DO114" s="820"/>
      <c r="DP114" s="821"/>
      <c r="DQ114" s="822" t="s">
        <v>422</v>
      </c>
      <c r="DR114" s="820"/>
      <c r="DS114" s="820"/>
      <c r="DT114" s="820"/>
      <c r="DU114" s="821"/>
      <c r="DV114" s="867" t="s">
        <v>422</v>
      </c>
      <c r="DW114" s="868"/>
      <c r="DX114" s="868"/>
      <c r="DY114" s="868"/>
      <c r="DZ114" s="869"/>
    </row>
    <row r="115" spans="1:130" s="246" customFormat="1" ht="26.25" customHeight="1">
      <c r="A115" s="961"/>
      <c r="B115" s="962"/>
      <c r="C115" s="790" t="s">
        <v>467</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20156</v>
      </c>
      <c r="AB115" s="966"/>
      <c r="AC115" s="966"/>
      <c r="AD115" s="966"/>
      <c r="AE115" s="967"/>
      <c r="AF115" s="968">
        <v>16657</v>
      </c>
      <c r="AG115" s="966"/>
      <c r="AH115" s="966"/>
      <c r="AI115" s="966"/>
      <c r="AJ115" s="967"/>
      <c r="AK115" s="968">
        <v>16406</v>
      </c>
      <c r="AL115" s="966"/>
      <c r="AM115" s="966"/>
      <c r="AN115" s="966"/>
      <c r="AO115" s="967"/>
      <c r="AP115" s="969">
        <v>0.4</v>
      </c>
      <c r="AQ115" s="970"/>
      <c r="AR115" s="970"/>
      <c r="AS115" s="970"/>
      <c r="AT115" s="971"/>
      <c r="AU115" s="979"/>
      <c r="AV115" s="980"/>
      <c r="AW115" s="980"/>
      <c r="AX115" s="980"/>
      <c r="AY115" s="980"/>
      <c r="AZ115" s="855" t="s">
        <v>468</v>
      </c>
      <c r="BA115" s="790"/>
      <c r="BB115" s="790"/>
      <c r="BC115" s="790"/>
      <c r="BD115" s="790"/>
      <c r="BE115" s="790"/>
      <c r="BF115" s="790"/>
      <c r="BG115" s="790"/>
      <c r="BH115" s="790"/>
      <c r="BI115" s="790"/>
      <c r="BJ115" s="790"/>
      <c r="BK115" s="790"/>
      <c r="BL115" s="790"/>
      <c r="BM115" s="790"/>
      <c r="BN115" s="790"/>
      <c r="BO115" s="790"/>
      <c r="BP115" s="791"/>
      <c r="BQ115" s="856" t="s">
        <v>391</v>
      </c>
      <c r="BR115" s="857"/>
      <c r="BS115" s="857"/>
      <c r="BT115" s="857"/>
      <c r="BU115" s="857"/>
      <c r="BV115" s="857" t="s">
        <v>422</v>
      </c>
      <c r="BW115" s="857"/>
      <c r="BX115" s="857"/>
      <c r="BY115" s="857"/>
      <c r="BZ115" s="857"/>
      <c r="CA115" s="857" t="s">
        <v>129</v>
      </c>
      <c r="CB115" s="857"/>
      <c r="CC115" s="857"/>
      <c r="CD115" s="857"/>
      <c r="CE115" s="857"/>
      <c r="CF115" s="918" t="s">
        <v>459</v>
      </c>
      <c r="CG115" s="919"/>
      <c r="CH115" s="919"/>
      <c r="CI115" s="919"/>
      <c r="CJ115" s="919"/>
      <c r="CK115" s="974"/>
      <c r="CL115" s="861"/>
      <c r="CM115" s="855" t="s">
        <v>469</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453</v>
      </c>
      <c r="DH115" s="820"/>
      <c r="DI115" s="820"/>
      <c r="DJ115" s="820"/>
      <c r="DK115" s="821"/>
      <c r="DL115" s="822" t="s">
        <v>453</v>
      </c>
      <c r="DM115" s="820"/>
      <c r="DN115" s="820"/>
      <c r="DO115" s="820"/>
      <c r="DP115" s="821"/>
      <c r="DQ115" s="822" t="s">
        <v>422</v>
      </c>
      <c r="DR115" s="820"/>
      <c r="DS115" s="820"/>
      <c r="DT115" s="820"/>
      <c r="DU115" s="821"/>
      <c r="DV115" s="867" t="s">
        <v>129</v>
      </c>
      <c r="DW115" s="868"/>
      <c r="DX115" s="868"/>
      <c r="DY115" s="868"/>
      <c r="DZ115" s="869"/>
    </row>
    <row r="116" spans="1:130" s="246" customFormat="1" ht="26.25" customHeight="1">
      <c r="A116" s="963"/>
      <c r="B116" s="964"/>
      <c r="C116" s="923" t="s">
        <v>470</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453</v>
      </c>
      <c r="AB116" s="820"/>
      <c r="AC116" s="820"/>
      <c r="AD116" s="820"/>
      <c r="AE116" s="821"/>
      <c r="AF116" s="822">
        <v>128</v>
      </c>
      <c r="AG116" s="820"/>
      <c r="AH116" s="820"/>
      <c r="AI116" s="820"/>
      <c r="AJ116" s="821"/>
      <c r="AK116" s="822">
        <v>199</v>
      </c>
      <c r="AL116" s="820"/>
      <c r="AM116" s="820"/>
      <c r="AN116" s="820"/>
      <c r="AO116" s="821"/>
      <c r="AP116" s="867">
        <v>0</v>
      </c>
      <c r="AQ116" s="868"/>
      <c r="AR116" s="868"/>
      <c r="AS116" s="868"/>
      <c r="AT116" s="869"/>
      <c r="AU116" s="979"/>
      <c r="AV116" s="980"/>
      <c r="AW116" s="980"/>
      <c r="AX116" s="980"/>
      <c r="AY116" s="980"/>
      <c r="AZ116" s="906" t="s">
        <v>471</v>
      </c>
      <c r="BA116" s="907"/>
      <c r="BB116" s="907"/>
      <c r="BC116" s="907"/>
      <c r="BD116" s="907"/>
      <c r="BE116" s="907"/>
      <c r="BF116" s="907"/>
      <c r="BG116" s="907"/>
      <c r="BH116" s="907"/>
      <c r="BI116" s="907"/>
      <c r="BJ116" s="907"/>
      <c r="BK116" s="907"/>
      <c r="BL116" s="907"/>
      <c r="BM116" s="907"/>
      <c r="BN116" s="907"/>
      <c r="BO116" s="907"/>
      <c r="BP116" s="908"/>
      <c r="BQ116" s="856" t="s">
        <v>422</v>
      </c>
      <c r="BR116" s="857"/>
      <c r="BS116" s="857"/>
      <c r="BT116" s="857"/>
      <c r="BU116" s="857"/>
      <c r="BV116" s="857" t="s">
        <v>456</v>
      </c>
      <c r="BW116" s="857"/>
      <c r="BX116" s="857"/>
      <c r="BY116" s="857"/>
      <c r="BZ116" s="857"/>
      <c r="CA116" s="857" t="s">
        <v>129</v>
      </c>
      <c r="CB116" s="857"/>
      <c r="CC116" s="857"/>
      <c r="CD116" s="857"/>
      <c r="CE116" s="857"/>
      <c r="CF116" s="918" t="s">
        <v>129</v>
      </c>
      <c r="CG116" s="919"/>
      <c r="CH116" s="919"/>
      <c r="CI116" s="919"/>
      <c r="CJ116" s="919"/>
      <c r="CK116" s="974"/>
      <c r="CL116" s="861"/>
      <c r="CM116" s="864" t="s">
        <v>472</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v>126225</v>
      </c>
      <c r="DH116" s="820"/>
      <c r="DI116" s="820"/>
      <c r="DJ116" s="820"/>
      <c r="DK116" s="821"/>
      <c r="DL116" s="822">
        <v>109568</v>
      </c>
      <c r="DM116" s="820"/>
      <c r="DN116" s="820"/>
      <c r="DO116" s="820"/>
      <c r="DP116" s="821"/>
      <c r="DQ116" s="822">
        <v>93162</v>
      </c>
      <c r="DR116" s="820"/>
      <c r="DS116" s="820"/>
      <c r="DT116" s="820"/>
      <c r="DU116" s="821"/>
      <c r="DV116" s="867">
        <v>2.1</v>
      </c>
      <c r="DW116" s="868"/>
      <c r="DX116" s="868"/>
      <c r="DY116" s="868"/>
      <c r="DZ116" s="869"/>
    </row>
    <row r="117" spans="1:130" s="246" customFormat="1" ht="26.25" customHeight="1">
      <c r="A117" s="944" t="s">
        <v>188</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473</v>
      </c>
      <c r="Z117" s="946"/>
      <c r="AA117" s="951">
        <v>1660430</v>
      </c>
      <c r="AB117" s="952"/>
      <c r="AC117" s="952"/>
      <c r="AD117" s="952"/>
      <c r="AE117" s="953"/>
      <c r="AF117" s="954">
        <v>1736013</v>
      </c>
      <c r="AG117" s="952"/>
      <c r="AH117" s="952"/>
      <c r="AI117" s="952"/>
      <c r="AJ117" s="953"/>
      <c r="AK117" s="954">
        <v>1625564</v>
      </c>
      <c r="AL117" s="952"/>
      <c r="AM117" s="952"/>
      <c r="AN117" s="952"/>
      <c r="AO117" s="953"/>
      <c r="AP117" s="955"/>
      <c r="AQ117" s="956"/>
      <c r="AR117" s="956"/>
      <c r="AS117" s="956"/>
      <c r="AT117" s="957"/>
      <c r="AU117" s="979"/>
      <c r="AV117" s="980"/>
      <c r="AW117" s="980"/>
      <c r="AX117" s="980"/>
      <c r="AY117" s="980"/>
      <c r="AZ117" s="906" t="s">
        <v>474</v>
      </c>
      <c r="BA117" s="907"/>
      <c r="BB117" s="907"/>
      <c r="BC117" s="907"/>
      <c r="BD117" s="907"/>
      <c r="BE117" s="907"/>
      <c r="BF117" s="907"/>
      <c r="BG117" s="907"/>
      <c r="BH117" s="907"/>
      <c r="BI117" s="907"/>
      <c r="BJ117" s="907"/>
      <c r="BK117" s="907"/>
      <c r="BL117" s="907"/>
      <c r="BM117" s="907"/>
      <c r="BN117" s="907"/>
      <c r="BO117" s="907"/>
      <c r="BP117" s="908"/>
      <c r="BQ117" s="856" t="s">
        <v>453</v>
      </c>
      <c r="BR117" s="857"/>
      <c r="BS117" s="857"/>
      <c r="BT117" s="857"/>
      <c r="BU117" s="857"/>
      <c r="BV117" s="857" t="s">
        <v>391</v>
      </c>
      <c r="BW117" s="857"/>
      <c r="BX117" s="857"/>
      <c r="BY117" s="857"/>
      <c r="BZ117" s="857"/>
      <c r="CA117" s="857" t="s">
        <v>391</v>
      </c>
      <c r="CB117" s="857"/>
      <c r="CC117" s="857"/>
      <c r="CD117" s="857"/>
      <c r="CE117" s="857"/>
      <c r="CF117" s="918" t="s">
        <v>129</v>
      </c>
      <c r="CG117" s="919"/>
      <c r="CH117" s="919"/>
      <c r="CI117" s="919"/>
      <c r="CJ117" s="919"/>
      <c r="CK117" s="974"/>
      <c r="CL117" s="861"/>
      <c r="CM117" s="864" t="s">
        <v>475</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452</v>
      </c>
      <c r="DH117" s="820"/>
      <c r="DI117" s="820"/>
      <c r="DJ117" s="820"/>
      <c r="DK117" s="821"/>
      <c r="DL117" s="822" t="s">
        <v>452</v>
      </c>
      <c r="DM117" s="820"/>
      <c r="DN117" s="820"/>
      <c r="DO117" s="820"/>
      <c r="DP117" s="821"/>
      <c r="DQ117" s="822" t="s">
        <v>453</v>
      </c>
      <c r="DR117" s="820"/>
      <c r="DS117" s="820"/>
      <c r="DT117" s="820"/>
      <c r="DU117" s="821"/>
      <c r="DV117" s="867" t="s">
        <v>453</v>
      </c>
      <c r="DW117" s="868"/>
      <c r="DX117" s="868"/>
      <c r="DY117" s="868"/>
      <c r="DZ117" s="869"/>
    </row>
    <row r="118" spans="1:130" s="246" customFormat="1" ht="26.25" customHeight="1">
      <c r="A118" s="944" t="s">
        <v>443</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441</v>
      </c>
      <c r="AB118" s="945"/>
      <c r="AC118" s="945"/>
      <c r="AD118" s="945"/>
      <c r="AE118" s="946"/>
      <c r="AF118" s="947" t="s">
        <v>308</v>
      </c>
      <c r="AG118" s="945"/>
      <c r="AH118" s="945"/>
      <c r="AI118" s="945"/>
      <c r="AJ118" s="946"/>
      <c r="AK118" s="947" t="s">
        <v>307</v>
      </c>
      <c r="AL118" s="945"/>
      <c r="AM118" s="945"/>
      <c r="AN118" s="945"/>
      <c r="AO118" s="946"/>
      <c r="AP118" s="948" t="s">
        <v>442</v>
      </c>
      <c r="AQ118" s="949"/>
      <c r="AR118" s="949"/>
      <c r="AS118" s="949"/>
      <c r="AT118" s="950"/>
      <c r="AU118" s="979"/>
      <c r="AV118" s="980"/>
      <c r="AW118" s="980"/>
      <c r="AX118" s="980"/>
      <c r="AY118" s="980"/>
      <c r="AZ118" s="922" t="s">
        <v>476</v>
      </c>
      <c r="BA118" s="923"/>
      <c r="BB118" s="923"/>
      <c r="BC118" s="923"/>
      <c r="BD118" s="923"/>
      <c r="BE118" s="923"/>
      <c r="BF118" s="923"/>
      <c r="BG118" s="923"/>
      <c r="BH118" s="923"/>
      <c r="BI118" s="923"/>
      <c r="BJ118" s="923"/>
      <c r="BK118" s="923"/>
      <c r="BL118" s="923"/>
      <c r="BM118" s="923"/>
      <c r="BN118" s="923"/>
      <c r="BO118" s="923"/>
      <c r="BP118" s="924"/>
      <c r="BQ118" s="925" t="s">
        <v>391</v>
      </c>
      <c r="BR118" s="888"/>
      <c r="BS118" s="888"/>
      <c r="BT118" s="888"/>
      <c r="BU118" s="888"/>
      <c r="BV118" s="888" t="s">
        <v>391</v>
      </c>
      <c r="BW118" s="888"/>
      <c r="BX118" s="888"/>
      <c r="BY118" s="888"/>
      <c r="BZ118" s="888"/>
      <c r="CA118" s="888" t="s">
        <v>391</v>
      </c>
      <c r="CB118" s="888"/>
      <c r="CC118" s="888"/>
      <c r="CD118" s="888"/>
      <c r="CE118" s="888"/>
      <c r="CF118" s="918" t="s">
        <v>462</v>
      </c>
      <c r="CG118" s="919"/>
      <c r="CH118" s="919"/>
      <c r="CI118" s="919"/>
      <c r="CJ118" s="919"/>
      <c r="CK118" s="974"/>
      <c r="CL118" s="861"/>
      <c r="CM118" s="864" t="s">
        <v>477</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422</v>
      </c>
      <c r="DH118" s="820"/>
      <c r="DI118" s="820"/>
      <c r="DJ118" s="820"/>
      <c r="DK118" s="821"/>
      <c r="DL118" s="822" t="s">
        <v>391</v>
      </c>
      <c r="DM118" s="820"/>
      <c r="DN118" s="820"/>
      <c r="DO118" s="820"/>
      <c r="DP118" s="821"/>
      <c r="DQ118" s="822" t="s">
        <v>422</v>
      </c>
      <c r="DR118" s="820"/>
      <c r="DS118" s="820"/>
      <c r="DT118" s="820"/>
      <c r="DU118" s="821"/>
      <c r="DV118" s="867" t="s">
        <v>462</v>
      </c>
      <c r="DW118" s="868"/>
      <c r="DX118" s="868"/>
      <c r="DY118" s="868"/>
      <c r="DZ118" s="869"/>
    </row>
    <row r="119" spans="1:130" s="246" customFormat="1" ht="26.25" customHeight="1">
      <c r="A119" s="858" t="s">
        <v>446</v>
      </c>
      <c r="B119" s="859"/>
      <c r="C119" s="934" t="s">
        <v>447</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391</v>
      </c>
      <c r="AB119" s="938"/>
      <c r="AC119" s="938"/>
      <c r="AD119" s="938"/>
      <c r="AE119" s="939"/>
      <c r="AF119" s="940" t="s">
        <v>391</v>
      </c>
      <c r="AG119" s="938"/>
      <c r="AH119" s="938"/>
      <c r="AI119" s="938"/>
      <c r="AJ119" s="939"/>
      <c r="AK119" s="940" t="s">
        <v>456</v>
      </c>
      <c r="AL119" s="938"/>
      <c r="AM119" s="938"/>
      <c r="AN119" s="938"/>
      <c r="AO119" s="939"/>
      <c r="AP119" s="941" t="s">
        <v>422</v>
      </c>
      <c r="AQ119" s="942"/>
      <c r="AR119" s="942"/>
      <c r="AS119" s="942"/>
      <c r="AT119" s="943"/>
      <c r="AU119" s="981"/>
      <c r="AV119" s="982"/>
      <c r="AW119" s="982"/>
      <c r="AX119" s="982"/>
      <c r="AY119" s="982"/>
      <c r="AZ119" s="277" t="s">
        <v>188</v>
      </c>
      <c r="BA119" s="277"/>
      <c r="BB119" s="277"/>
      <c r="BC119" s="277"/>
      <c r="BD119" s="277"/>
      <c r="BE119" s="277"/>
      <c r="BF119" s="277"/>
      <c r="BG119" s="277"/>
      <c r="BH119" s="277"/>
      <c r="BI119" s="277"/>
      <c r="BJ119" s="277"/>
      <c r="BK119" s="277"/>
      <c r="BL119" s="277"/>
      <c r="BM119" s="277"/>
      <c r="BN119" s="277"/>
      <c r="BO119" s="920" t="s">
        <v>478</v>
      </c>
      <c r="BP119" s="921"/>
      <c r="BQ119" s="925">
        <v>16012523</v>
      </c>
      <c r="BR119" s="888"/>
      <c r="BS119" s="888"/>
      <c r="BT119" s="888"/>
      <c r="BU119" s="888"/>
      <c r="BV119" s="888">
        <v>15219796</v>
      </c>
      <c r="BW119" s="888"/>
      <c r="BX119" s="888"/>
      <c r="BY119" s="888"/>
      <c r="BZ119" s="888"/>
      <c r="CA119" s="888">
        <v>14348057</v>
      </c>
      <c r="CB119" s="888"/>
      <c r="CC119" s="888"/>
      <c r="CD119" s="888"/>
      <c r="CE119" s="888"/>
      <c r="CF119" s="786"/>
      <c r="CG119" s="787"/>
      <c r="CH119" s="787"/>
      <c r="CI119" s="787"/>
      <c r="CJ119" s="877"/>
      <c r="CK119" s="975"/>
      <c r="CL119" s="863"/>
      <c r="CM119" s="881" t="s">
        <v>479</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129</v>
      </c>
      <c r="DH119" s="803"/>
      <c r="DI119" s="803"/>
      <c r="DJ119" s="803"/>
      <c r="DK119" s="804"/>
      <c r="DL119" s="805" t="s">
        <v>462</v>
      </c>
      <c r="DM119" s="803"/>
      <c r="DN119" s="803"/>
      <c r="DO119" s="803"/>
      <c r="DP119" s="804"/>
      <c r="DQ119" s="805" t="s">
        <v>453</v>
      </c>
      <c r="DR119" s="803"/>
      <c r="DS119" s="803"/>
      <c r="DT119" s="803"/>
      <c r="DU119" s="804"/>
      <c r="DV119" s="891" t="s">
        <v>456</v>
      </c>
      <c r="DW119" s="892"/>
      <c r="DX119" s="892"/>
      <c r="DY119" s="892"/>
      <c r="DZ119" s="893"/>
    </row>
    <row r="120" spans="1:130" s="246" customFormat="1" ht="26.25" customHeight="1">
      <c r="A120" s="860"/>
      <c r="B120" s="861"/>
      <c r="C120" s="864" t="s">
        <v>451</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391</v>
      </c>
      <c r="AB120" s="820"/>
      <c r="AC120" s="820"/>
      <c r="AD120" s="820"/>
      <c r="AE120" s="821"/>
      <c r="AF120" s="822" t="s">
        <v>422</v>
      </c>
      <c r="AG120" s="820"/>
      <c r="AH120" s="820"/>
      <c r="AI120" s="820"/>
      <c r="AJ120" s="821"/>
      <c r="AK120" s="822" t="s">
        <v>456</v>
      </c>
      <c r="AL120" s="820"/>
      <c r="AM120" s="820"/>
      <c r="AN120" s="820"/>
      <c r="AO120" s="821"/>
      <c r="AP120" s="867" t="s">
        <v>480</v>
      </c>
      <c r="AQ120" s="868"/>
      <c r="AR120" s="868"/>
      <c r="AS120" s="868"/>
      <c r="AT120" s="869"/>
      <c r="AU120" s="926" t="s">
        <v>481</v>
      </c>
      <c r="AV120" s="927"/>
      <c r="AW120" s="927"/>
      <c r="AX120" s="927"/>
      <c r="AY120" s="928"/>
      <c r="AZ120" s="903" t="s">
        <v>482</v>
      </c>
      <c r="BA120" s="848"/>
      <c r="BB120" s="848"/>
      <c r="BC120" s="848"/>
      <c r="BD120" s="848"/>
      <c r="BE120" s="848"/>
      <c r="BF120" s="848"/>
      <c r="BG120" s="848"/>
      <c r="BH120" s="848"/>
      <c r="BI120" s="848"/>
      <c r="BJ120" s="848"/>
      <c r="BK120" s="848"/>
      <c r="BL120" s="848"/>
      <c r="BM120" s="848"/>
      <c r="BN120" s="848"/>
      <c r="BO120" s="848"/>
      <c r="BP120" s="849"/>
      <c r="BQ120" s="904">
        <v>6412171</v>
      </c>
      <c r="BR120" s="885"/>
      <c r="BS120" s="885"/>
      <c r="BT120" s="885"/>
      <c r="BU120" s="885"/>
      <c r="BV120" s="885">
        <v>6930542</v>
      </c>
      <c r="BW120" s="885"/>
      <c r="BX120" s="885"/>
      <c r="BY120" s="885"/>
      <c r="BZ120" s="885"/>
      <c r="CA120" s="885">
        <v>6532090</v>
      </c>
      <c r="CB120" s="885"/>
      <c r="CC120" s="885"/>
      <c r="CD120" s="885"/>
      <c r="CE120" s="885"/>
      <c r="CF120" s="909">
        <v>143.9</v>
      </c>
      <c r="CG120" s="910"/>
      <c r="CH120" s="910"/>
      <c r="CI120" s="910"/>
      <c r="CJ120" s="910"/>
      <c r="CK120" s="911" t="s">
        <v>483</v>
      </c>
      <c r="CL120" s="895"/>
      <c r="CM120" s="895"/>
      <c r="CN120" s="895"/>
      <c r="CO120" s="896"/>
      <c r="CP120" s="915" t="s">
        <v>484</v>
      </c>
      <c r="CQ120" s="916"/>
      <c r="CR120" s="916"/>
      <c r="CS120" s="916"/>
      <c r="CT120" s="916"/>
      <c r="CU120" s="916"/>
      <c r="CV120" s="916"/>
      <c r="CW120" s="916"/>
      <c r="CX120" s="916"/>
      <c r="CY120" s="916"/>
      <c r="CZ120" s="916"/>
      <c r="DA120" s="916"/>
      <c r="DB120" s="916"/>
      <c r="DC120" s="916"/>
      <c r="DD120" s="916"/>
      <c r="DE120" s="916"/>
      <c r="DF120" s="917"/>
      <c r="DG120" s="904">
        <v>2782952</v>
      </c>
      <c r="DH120" s="885"/>
      <c r="DI120" s="885"/>
      <c r="DJ120" s="885"/>
      <c r="DK120" s="885"/>
      <c r="DL120" s="885">
        <v>2501750</v>
      </c>
      <c r="DM120" s="885"/>
      <c r="DN120" s="885"/>
      <c r="DO120" s="885"/>
      <c r="DP120" s="885"/>
      <c r="DQ120" s="885">
        <v>2233162</v>
      </c>
      <c r="DR120" s="885"/>
      <c r="DS120" s="885"/>
      <c r="DT120" s="885"/>
      <c r="DU120" s="885"/>
      <c r="DV120" s="886">
        <v>49.2</v>
      </c>
      <c r="DW120" s="886"/>
      <c r="DX120" s="886"/>
      <c r="DY120" s="886"/>
      <c r="DZ120" s="887"/>
    </row>
    <row r="121" spans="1:130" s="246" customFormat="1" ht="26.25" customHeight="1">
      <c r="A121" s="860"/>
      <c r="B121" s="861"/>
      <c r="C121" s="906" t="s">
        <v>485</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v>3248</v>
      </c>
      <c r="AB121" s="820"/>
      <c r="AC121" s="820"/>
      <c r="AD121" s="820"/>
      <c r="AE121" s="821"/>
      <c r="AF121" s="822" t="s">
        <v>422</v>
      </c>
      <c r="AG121" s="820"/>
      <c r="AH121" s="820"/>
      <c r="AI121" s="820"/>
      <c r="AJ121" s="821"/>
      <c r="AK121" s="822" t="s">
        <v>453</v>
      </c>
      <c r="AL121" s="820"/>
      <c r="AM121" s="820"/>
      <c r="AN121" s="820"/>
      <c r="AO121" s="821"/>
      <c r="AP121" s="867" t="s">
        <v>453</v>
      </c>
      <c r="AQ121" s="868"/>
      <c r="AR121" s="868"/>
      <c r="AS121" s="868"/>
      <c r="AT121" s="869"/>
      <c r="AU121" s="929"/>
      <c r="AV121" s="930"/>
      <c r="AW121" s="930"/>
      <c r="AX121" s="930"/>
      <c r="AY121" s="931"/>
      <c r="AZ121" s="855" t="s">
        <v>486</v>
      </c>
      <c r="BA121" s="790"/>
      <c r="BB121" s="790"/>
      <c r="BC121" s="790"/>
      <c r="BD121" s="790"/>
      <c r="BE121" s="790"/>
      <c r="BF121" s="790"/>
      <c r="BG121" s="790"/>
      <c r="BH121" s="790"/>
      <c r="BI121" s="790"/>
      <c r="BJ121" s="790"/>
      <c r="BK121" s="790"/>
      <c r="BL121" s="790"/>
      <c r="BM121" s="790"/>
      <c r="BN121" s="790"/>
      <c r="BO121" s="790"/>
      <c r="BP121" s="791"/>
      <c r="BQ121" s="856">
        <v>220431</v>
      </c>
      <c r="BR121" s="857"/>
      <c r="BS121" s="857"/>
      <c r="BT121" s="857"/>
      <c r="BU121" s="857"/>
      <c r="BV121" s="857">
        <v>173818</v>
      </c>
      <c r="BW121" s="857"/>
      <c r="BX121" s="857"/>
      <c r="BY121" s="857"/>
      <c r="BZ121" s="857"/>
      <c r="CA121" s="857">
        <v>112504</v>
      </c>
      <c r="CB121" s="857"/>
      <c r="CC121" s="857"/>
      <c r="CD121" s="857"/>
      <c r="CE121" s="857"/>
      <c r="CF121" s="918">
        <v>2.5</v>
      </c>
      <c r="CG121" s="919"/>
      <c r="CH121" s="919"/>
      <c r="CI121" s="919"/>
      <c r="CJ121" s="919"/>
      <c r="CK121" s="912"/>
      <c r="CL121" s="898"/>
      <c r="CM121" s="898"/>
      <c r="CN121" s="898"/>
      <c r="CO121" s="899"/>
      <c r="CP121" s="878" t="s">
        <v>487</v>
      </c>
      <c r="CQ121" s="879"/>
      <c r="CR121" s="879"/>
      <c r="CS121" s="879"/>
      <c r="CT121" s="879"/>
      <c r="CU121" s="879"/>
      <c r="CV121" s="879"/>
      <c r="CW121" s="879"/>
      <c r="CX121" s="879"/>
      <c r="CY121" s="879"/>
      <c r="CZ121" s="879"/>
      <c r="DA121" s="879"/>
      <c r="DB121" s="879"/>
      <c r="DC121" s="879"/>
      <c r="DD121" s="879"/>
      <c r="DE121" s="879"/>
      <c r="DF121" s="880"/>
      <c r="DG121" s="856">
        <v>1510129</v>
      </c>
      <c r="DH121" s="857"/>
      <c r="DI121" s="857"/>
      <c r="DJ121" s="857"/>
      <c r="DK121" s="857"/>
      <c r="DL121" s="857">
        <v>1352495</v>
      </c>
      <c r="DM121" s="857"/>
      <c r="DN121" s="857"/>
      <c r="DO121" s="857"/>
      <c r="DP121" s="857"/>
      <c r="DQ121" s="857">
        <v>1288134</v>
      </c>
      <c r="DR121" s="857"/>
      <c r="DS121" s="857"/>
      <c r="DT121" s="857"/>
      <c r="DU121" s="857"/>
      <c r="DV121" s="834">
        <v>28.4</v>
      </c>
      <c r="DW121" s="834"/>
      <c r="DX121" s="834"/>
      <c r="DY121" s="834"/>
      <c r="DZ121" s="835"/>
    </row>
    <row r="122" spans="1:130" s="246" customFormat="1" ht="26.25" customHeight="1">
      <c r="A122" s="860"/>
      <c r="B122" s="861"/>
      <c r="C122" s="864" t="s">
        <v>466</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129</v>
      </c>
      <c r="AB122" s="820"/>
      <c r="AC122" s="820"/>
      <c r="AD122" s="820"/>
      <c r="AE122" s="821"/>
      <c r="AF122" s="822" t="s">
        <v>129</v>
      </c>
      <c r="AG122" s="820"/>
      <c r="AH122" s="820"/>
      <c r="AI122" s="820"/>
      <c r="AJ122" s="821"/>
      <c r="AK122" s="822" t="s">
        <v>456</v>
      </c>
      <c r="AL122" s="820"/>
      <c r="AM122" s="820"/>
      <c r="AN122" s="820"/>
      <c r="AO122" s="821"/>
      <c r="AP122" s="867" t="s">
        <v>129</v>
      </c>
      <c r="AQ122" s="868"/>
      <c r="AR122" s="868"/>
      <c r="AS122" s="868"/>
      <c r="AT122" s="869"/>
      <c r="AU122" s="929"/>
      <c r="AV122" s="930"/>
      <c r="AW122" s="930"/>
      <c r="AX122" s="930"/>
      <c r="AY122" s="931"/>
      <c r="AZ122" s="922" t="s">
        <v>488</v>
      </c>
      <c r="BA122" s="923"/>
      <c r="BB122" s="923"/>
      <c r="BC122" s="923"/>
      <c r="BD122" s="923"/>
      <c r="BE122" s="923"/>
      <c r="BF122" s="923"/>
      <c r="BG122" s="923"/>
      <c r="BH122" s="923"/>
      <c r="BI122" s="923"/>
      <c r="BJ122" s="923"/>
      <c r="BK122" s="923"/>
      <c r="BL122" s="923"/>
      <c r="BM122" s="923"/>
      <c r="BN122" s="923"/>
      <c r="BO122" s="923"/>
      <c r="BP122" s="924"/>
      <c r="BQ122" s="925">
        <v>9663348</v>
      </c>
      <c r="BR122" s="888"/>
      <c r="BS122" s="888"/>
      <c r="BT122" s="888"/>
      <c r="BU122" s="888"/>
      <c r="BV122" s="888">
        <v>9233537</v>
      </c>
      <c r="BW122" s="888"/>
      <c r="BX122" s="888"/>
      <c r="BY122" s="888"/>
      <c r="BZ122" s="888"/>
      <c r="CA122" s="888">
        <v>8912960</v>
      </c>
      <c r="CB122" s="888"/>
      <c r="CC122" s="888"/>
      <c r="CD122" s="888"/>
      <c r="CE122" s="888"/>
      <c r="CF122" s="889">
        <v>196.3</v>
      </c>
      <c r="CG122" s="890"/>
      <c r="CH122" s="890"/>
      <c r="CI122" s="890"/>
      <c r="CJ122" s="890"/>
      <c r="CK122" s="912"/>
      <c r="CL122" s="898"/>
      <c r="CM122" s="898"/>
      <c r="CN122" s="898"/>
      <c r="CO122" s="899"/>
      <c r="CP122" s="878" t="s">
        <v>489</v>
      </c>
      <c r="CQ122" s="879"/>
      <c r="CR122" s="879"/>
      <c r="CS122" s="879"/>
      <c r="CT122" s="879"/>
      <c r="CU122" s="879"/>
      <c r="CV122" s="879"/>
      <c r="CW122" s="879"/>
      <c r="CX122" s="879"/>
      <c r="CY122" s="879"/>
      <c r="CZ122" s="879"/>
      <c r="DA122" s="879"/>
      <c r="DB122" s="879"/>
      <c r="DC122" s="879"/>
      <c r="DD122" s="879"/>
      <c r="DE122" s="879"/>
      <c r="DF122" s="880"/>
      <c r="DG122" s="856">
        <v>1096638</v>
      </c>
      <c r="DH122" s="857"/>
      <c r="DI122" s="857"/>
      <c r="DJ122" s="857"/>
      <c r="DK122" s="857"/>
      <c r="DL122" s="857">
        <v>961699</v>
      </c>
      <c r="DM122" s="857"/>
      <c r="DN122" s="857"/>
      <c r="DO122" s="857"/>
      <c r="DP122" s="857"/>
      <c r="DQ122" s="857">
        <v>917775</v>
      </c>
      <c r="DR122" s="857"/>
      <c r="DS122" s="857"/>
      <c r="DT122" s="857"/>
      <c r="DU122" s="857"/>
      <c r="DV122" s="834">
        <v>20.2</v>
      </c>
      <c r="DW122" s="834"/>
      <c r="DX122" s="834"/>
      <c r="DY122" s="834"/>
      <c r="DZ122" s="835"/>
    </row>
    <row r="123" spans="1:130" s="246" customFormat="1" ht="26.25" customHeight="1">
      <c r="A123" s="860"/>
      <c r="B123" s="861"/>
      <c r="C123" s="864" t="s">
        <v>472</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v>16908</v>
      </c>
      <c r="AB123" s="820"/>
      <c r="AC123" s="820"/>
      <c r="AD123" s="820"/>
      <c r="AE123" s="821"/>
      <c r="AF123" s="822">
        <v>16657</v>
      </c>
      <c r="AG123" s="820"/>
      <c r="AH123" s="820"/>
      <c r="AI123" s="820"/>
      <c r="AJ123" s="821"/>
      <c r="AK123" s="822">
        <v>16406</v>
      </c>
      <c r="AL123" s="820"/>
      <c r="AM123" s="820"/>
      <c r="AN123" s="820"/>
      <c r="AO123" s="821"/>
      <c r="AP123" s="867">
        <v>0.4</v>
      </c>
      <c r="AQ123" s="868"/>
      <c r="AR123" s="868"/>
      <c r="AS123" s="868"/>
      <c r="AT123" s="869"/>
      <c r="AU123" s="932"/>
      <c r="AV123" s="933"/>
      <c r="AW123" s="933"/>
      <c r="AX123" s="933"/>
      <c r="AY123" s="933"/>
      <c r="AZ123" s="277" t="s">
        <v>188</v>
      </c>
      <c r="BA123" s="277"/>
      <c r="BB123" s="277"/>
      <c r="BC123" s="277"/>
      <c r="BD123" s="277"/>
      <c r="BE123" s="277"/>
      <c r="BF123" s="277"/>
      <c r="BG123" s="277"/>
      <c r="BH123" s="277"/>
      <c r="BI123" s="277"/>
      <c r="BJ123" s="277"/>
      <c r="BK123" s="277"/>
      <c r="BL123" s="277"/>
      <c r="BM123" s="277"/>
      <c r="BN123" s="277"/>
      <c r="BO123" s="920" t="s">
        <v>490</v>
      </c>
      <c r="BP123" s="921"/>
      <c r="BQ123" s="875">
        <v>16295950</v>
      </c>
      <c r="BR123" s="876"/>
      <c r="BS123" s="876"/>
      <c r="BT123" s="876"/>
      <c r="BU123" s="876"/>
      <c r="BV123" s="876">
        <v>16337897</v>
      </c>
      <c r="BW123" s="876"/>
      <c r="BX123" s="876"/>
      <c r="BY123" s="876"/>
      <c r="BZ123" s="876"/>
      <c r="CA123" s="876">
        <v>15557554</v>
      </c>
      <c r="CB123" s="876"/>
      <c r="CC123" s="876"/>
      <c r="CD123" s="876"/>
      <c r="CE123" s="876"/>
      <c r="CF123" s="786"/>
      <c r="CG123" s="787"/>
      <c r="CH123" s="787"/>
      <c r="CI123" s="787"/>
      <c r="CJ123" s="877"/>
      <c r="CK123" s="912"/>
      <c r="CL123" s="898"/>
      <c r="CM123" s="898"/>
      <c r="CN123" s="898"/>
      <c r="CO123" s="899"/>
      <c r="CP123" s="878" t="s">
        <v>491</v>
      </c>
      <c r="CQ123" s="879"/>
      <c r="CR123" s="879"/>
      <c r="CS123" s="879"/>
      <c r="CT123" s="879"/>
      <c r="CU123" s="879"/>
      <c r="CV123" s="879"/>
      <c r="CW123" s="879"/>
      <c r="CX123" s="879"/>
      <c r="CY123" s="879"/>
      <c r="CZ123" s="879"/>
      <c r="DA123" s="879"/>
      <c r="DB123" s="879"/>
      <c r="DC123" s="879"/>
      <c r="DD123" s="879"/>
      <c r="DE123" s="879"/>
      <c r="DF123" s="880"/>
      <c r="DG123" s="819">
        <v>174950</v>
      </c>
      <c r="DH123" s="820"/>
      <c r="DI123" s="820"/>
      <c r="DJ123" s="820"/>
      <c r="DK123" s="821"/>
      <c r="DL123" s="822">
        <v>171594</v>
      </c>
      <c r="DM123" s="820"/>
      <c r="DN123" s="820"/>
      <c r="DO123" s="820"/>
      <c r="DP123" s="821"/>
      <c r="DQ123" s="822">
        <v>174166</v>
      </c>
      <c r="DR123" s="820"/>
      <c r="DS123" s="820"/>
      <c r="DT123" s="820"/>
      <c r="DU123" s="821"/>
      <c r="DV123" s="867">
        <v>3.8</v>
      </c>
      <c r="DW123" s="868"/>
      <c r="DX123" s="868"/>
      <c r="DY123" s="868"/>
      <c r="DZ123" s="869"/>
    </row>
    <row r="124" spans="1:130" s="246" customFormat="1" ht="26.25" customHeight="1" thickBot="1">
      <c r="A124" s="860"/>
      <c r="B124" s="861"/>
      <c r="C124" s="864" t="s">
        <v>475</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129</v>
      </c>
      <c r="AB124" s="820"/>
      <c r="AC124" s="820"/>
      <c r="AD124" s="820"/>
      <c r="AE124" s="821"/>
      <c r="AF124" s="822" t="s">
        <v>453</v>
      </c>
      <c r="AG124" s="820"/>
      <c r="AH124" s="820"/>
      <c r="AI124" s="820"/>
      <c r="AJ124" s="821"/>
      <c r="AK124" s="822" t="s">
        <v>453</v>
      </c>
      <c r="AL124" s="820"/>
      <c r="AM124" s="820"/>
      <c r="AN124" s="820"/>
      <c r="AO124" s="821"/>
      <c r="AP124" s="867" t="s">
        <v>129</v>
      </c>
      <c r="AQ124" s="868"/>
      <c r="AR124" s="868"/>
      <c r="AS124" s="868"/>
      <c r="AT124" s="869"/>
      <c r="AU124" s="870" t="s">
        <v>492</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391</v>
      </c>
      <c r="BR124" s="874"/>
      <c r="BS124" s="874"/>
      <c r="BT124" s="874"/>
      <c r="BU124" s="874"/>
      <c r="BV124" s="874" t="s">
        <v>129</v>
      </c>
      <c r="BW124" s="874"/>
      <c r="BX124" s="874"/>
      <c r="BY124" s="874"/>
      <c r="BZ124" s="874"/>
      <c r="CA124" s="874" t="s">
        <v>452</v>
      </c>
      <c r="CB124" s="874"/>
      <c r="CC124" s="874"/>
      <c r="CD124" s="874"/>
      <c r="CE124" s="874"/>
      <c r="CF124" s="764"/>
      <c r="CG124" s="765"/>
      <c r="CH124" s="765"/>
      <c r="CI124" s="765"/>
      <c r="CJ124" s="905"/>
      <c r="CK124" s="913"/>
      <c r="CL124" s="913"/>
      <c r="CM124" s="913"/>
      <c r="CN124" s="913"/>
      <c r="CO124" s="914"/>
      <c r="CP124" s="878" t="s">
        <v>493</v>
      </c>
      <c r="CQ124" s="879"/>
      <c r="CR124" s="879"/>
      <c r="CS124" s="879"/>
      <c r="CT124" s="879"/>
      <c r="CU124" s="879"/>
      <c r="CV124" s="879"/>
      <c r="CW124" s="879"/>
      <c r="CX124" s="879"/>
      <c r="CY124" s="879"/>
      <c r="CZ124" s="879"/>
      <c r="DA124" s="879"/>
      <c r="DB124" s="879"/>
      <c r="DC124" s="879"/>
      <c r="DD124" s="879"/>
      <c r="DE124" s="879"/>
      <c r="DF124" s="880"/>
      <c r="DG124" s="802">
        <v>149933</v>
      </c>
      <c r="DH124" s="803"/>
      <c r="DI124" s="803"/>
      <c r="DJ124" s="803"/>
      <c r="DK124" s="804"/>
      <c r="DL124" s="805">
        <v>187729</v>
      </c>
      <c r="DM124" s="803"/>
      <c r="DN124" s="803"/>
      <c r="DO124" s="803"/>
      <c r="DP124" s="804"/>
      <c r="DQ124" s="805">
        <v>193297</v>
      </c>
      <c r="DR124" s="803"/>
      <c r="DS124" s="803"/>
      <c r="DT124" s="803"/>
      <c r="DU124" s="804"/>
      <c r="DV124" s="891">
        <v>4.3</v>
      </c>
      <c r="DW124" s="892"/>
      <c r="DX124" s="892"/>
      <c r="DY124" s="892"/>
      <c r="DZ124" s="893"/>
    </row>
    <row r="125" spans="1:130" s="246" customFormat="1" ht="26.25" customHeight="1">
      <c r="A125" s="860"/>
      <c r="B125" s="861"/>
      <c r="C125" s="864" t="s">
        <v>477</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452</v>
      </c>
      <c r="AB125" s="820"/>
      <c r="AC125" s="820"/>
      <c r="AD125" s="820"/>
      <c r="AE125" s="821"/>
      <c r="AF125" s="822" t="s">
        <v>391</v>
      </c>
      <c r="AG125" s="820"/>
      <c r="AH125" s="820"/>
      <c r="AI125" s="820"/>
      <c r="AJ125" s="821"/>
      <c r="AK125" s="822" t="s">
        <v>391</v>
      </c>
      <c r="AL125" s="820"/>
      <c r="AM125" s="820"/>
      <c r="AN125" s="820"/>
      <c r="AO125" s="821"/>
      <c r="AP125" s="867" t="s">
        <v>453</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494</v>
      </c>
      <c r="CL125" s="895"/>
      <c r="CM125" s="895"/>
      <c r="CN125" s="895"/>
      <c r="CO125" s="896"/>
      <c r="CP125" s="903" t="s">
        <v>495</v>
      </c>
      <c r="CQ125" s="848"/>
      <c r="CR125" s="848"/>
      <c r="CS125" s="848"/>
      <c r="CT125" s="848"/>
      <c r="CU125" s="848"/>
      <c r="CV125" s="848"/>
      <c r="CW125" s="848"/>
      <c r="CX125" s="848"/>
      <c r="CY125" s="848"/>
      <c r="CZ125" s="848"/>
      <c r="DA125" s="848"/>
      <c r="DB125" s="848"/>
      <c r="DC125" s="848"/>
      <c r="DD125" s="848"/>
      <c r="DE125" s="848"/>
      <c r="DF125" s="849"/>
      <c r="DG125" s="904" t="s">
        <v>422</v>
      </c>
      <c r="DH125" s="885"/>
      <c r="DI125" s="885"/>
      <c r="DJ125" s="885"/>
      <c r="DK125" s="885"/>
      <c r="DL125" s="885" t="s">
        <v>391</v>
      </c>
      <c r="DM125" s="885"/>
      <c r="DN125" s="885"/>
      <c r="DO125" s="885"/>
      <c r="DP125" s="885"/>
      <c r="DQ125" s="885" t="s">
        <v>422</v>
      </c>
      <c r="DR125" s="885"/>
      <c r="DS125" s="885"/>
      <c r="DT125" s="885"/>
      <c r="DU125" s="885"/>
      <c r="DV125" s="886" t="s">
        <v>129</v>
      </c>
      <c r="DW125" s="886"/>
      <c r="DX125" s="886"/>
      <c r="DY125" s="886"/>
      <c r="DZ125" s="887"/>
    </row>
    <row r="126" spans="1:130" s="246" customFormat="1" ht="26.25" customHeight="1" thickBot="1">
      <c r="A126" s="860"/>
      <c r="B126" s="861"/>
      <c r="C126" s="864" t="s">
        <v>479</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391</v>
      </c>
      <c r="AB126" s="820"/>
      <c r="AC126" s="820"/>
      <c r="AD126" s="820"/>
      <c r="AE126" s="821"/>
      <c r="AF126" s="822" t="s">
        <v>129</v>
      </c>
      <c r="AG126" s="820"/>
      <c r="AH126" s="820"/>
      <c r="AI126" s="820"/>
      <c r="AJ126" s="821"/>
      <c r="AK126" s="822" t="s">
        <v>453</v>
      </c>
      <c r="AL126" s="820"/>
      <c r="AM126" s="820"/>
      <c r="AN126" s="820"/>
      <c r="AO126" s="821"/>
      <c r="AP126" s="867" t="s">
        <v>452</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496</v>
      </c>
      <c r="CQ126" s="790"/>
      <c r="CR126" s="790"/>
      <c r="CS126" s="790"/>
      <c r="CT126" s="790"/>
      <c r="CU126" s="790"/>
      <c r="CV126" s="790"/>
      <c r="CW126" s="790"/>
      <c r="CX126" s="790"/>
      <c r="CY126" s="790"/>
      <c r="CZ126" s="790"/>
      <c r="DA126" s="790"/>
      <c r="DB126" s="790"/>
      <c r="DC126" s="790"/>
      <c r="DD126" s="790"/>
      <c r="DE126" s="790"/>
      <c r="DF126" s="791"/>
      <c r="DG126" s="856" t="s">
        <v>456</v>
      </c>
      <c r="DH126" s="857"/>
      <c r="DI126" s="857"/>
      <c r="DJ126" s="857"/>
      <c r="DK126" s="857"/>
      <c r="DL126" s="857" t="s">
        <v>129</v>
      </c>
      <c r="DM126" s="857"/>
      <c r="DN126" s="857"/>
      <c r="DO126" s="857"/>
      <c r="DP126" s="857"/>
      <c r="DQ126" s="857" t="s">
        <v>391</v>
      </c>
      <c r="DR126" s="857"/>
      <c r="DS126" s="857"/>
      <c r="DT126" s="857"/>
      <c r="DU126" s="857"/>
      <c r="DV126" s="834" t="s">
        <v>452</v>
      </c>
      <c r="DW126" s="834"/>
      <c r="DX126" s="834"/>
      <c r="DY126" s="834"/>
      <c r="DZ126" s="835"/>
    </row>
    <row r="127" spans="1:130" s="246" customFormat="1" ht="26.25" customHeight="1">
      <c r="A127" s="862"/>
      <c r="B127" s="863"/>
      <c r="C127" s="881" t="s">
        <v>497</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456</v>
      </c>
      <c r="AB127" s="820"/>
      <c r="AC127" s="820"/>
      <c r="AD127" s="820"/>
      <c r="AE127" s="821"/>
      <c r="AF127" s="822" t="s">
        <v>129</v>
      </c>
      <c r="AG127" s="820"/>
      <c r="AH127" s="820"/>
      <c r="AI127" s="820"/>
      <c r="AJ127" s="821"/>
      <c r="AK127" s="822" t="s">
        <v>452</v>
      </c>
      <c r="AL127" s="820"/>
      <c r="AM127" s="820"/>
      <c r="AN127" s="820"/>
      <c r="AO127" s="821"/>
      <c r="AP127" s="867" t="s">
        <v>391</v>
      </c>
      <c r="AQ127" s="868"/>
      <c r="AR127" s="868"/>
      <c r="AS127" s="868"/>
      <c r="AT127" s="869"/>
      <c r="AU127" s="282"/>
      <c r="AV127" s="282"/>
      <c r="AW127" s="282"/>
      <c r="AX127" s="884" t="s">
        <v>498</v>
      </c>
      <c r="AY127" s="852"/>
      <c r="AZ127" s="852"/>
      <c r="BA127" s="852"/>
      <c r="BB127" s="852"/>
      <c r="BC127" s="852"/>
      <c r="BD127" s="852"/>
      <c r="BE127" s="853"/>
      <c r="BF127" s="851" t="s">
        <v>499</v>
      </c>
      <c r="BG127" s="852"/>
      <c r="BH127" s="852"/>
      <c r="BI127" s="852"/>
      <c r="BJ127" s="852"/>
      <c r="BK127" s="852"/>
      <c r="BL127" s="853"/>
      <c r="BM127" s="851" t="s">
        <v>500</v>
      </c>
      <c r="BN127" s="852"/>
      <c r="BO127" s="852"/>
      <c r="BP127" s="852"/>
      <c r="BQ127" s="852"/>
      <c r="BR127" s="852"/>
      <c r="BS127" s="853"/>
      <c r="BT127" s="851" t="s">
        <v>501</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502</v>
      </c>
      <c r="CQ127" s="790"/>
      <c r="CR127" s="790"/>
      <c r="CS127" s="790"/>
      <c r="CT127" s="790"/>
      <c r="CU127" s="790"/>
      <c r="CV127" s="790"/>
      <c r="CW127" s="790"/>
      <c r="CX127" s="790"/>
      <c r="CY127" s="790"/>
      <c r="CZ127" s="790"/>
      <c r="DA127" s="790"/>
      <c r="DB127" s="790"/>
      <c r="DC127" s="790"/>
      <c r="DD127" s="790"/>
      <c r="DE127" s="790"/>
      <c r="DF127" s="791"/>
      <c r="DG127" s="856" t="s">
        <v>391</v>
      </c>
      <c r="DH127" s="857"/>
      <c r="DI127" s="857"/>
      <c r="DJ127" s="857"/>
      <c r="DK127" s="857"/>
      <c r="DL127" s="857" t="s">
        <v>480</v>
      </c>
      <c r="DM127" s="857"/>
      <c r="DN127" s="857"/>
      <c r="DO127" s="857"/>
      <c r="DP127" s="857"/>
      <c r="DQ127" s="857" t="s">
        <v>391</v>
      </c>
      <c r="DR127" s="857"/>
      <c r="DS127" s="857"/>
      <c r="DT127" s="857"/>
      <c r="DU127" s="857"/>
      <c r="DV127" s="834" t="s">
        <v>129</v>
      </c>
      <c r="DW127" s="834"/>
      <c r="DX127" s="834"/>
      <c r="DY127" s="834"/>
      <c r="DZ127" s="835"/>
    </row>
    <row r="128" spans="1:130" s="246" customFormat="1" ht="26.25" customHeight="1" thickBot="1">
      <c r="A128" s="836" t="s">
        <v>503</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504</v>
      </c>
      <c r="X128" s="838"/>
      <c r="Y128" s="838"/>
      <c r="Z128" s="839"/>
      <c r="AA128" s="840">
        <v>54844</v>
      </c>
      <c r="AB128" s="841"/>
      <c r="AC128" s="841"/>
      <c r="AD128" s="841"/>
      <c r="AE128" s="842"/>
      <c r="AF128" s="843">
        <v>47666</v>
      </c>
      <c r="AG128" s="841"/>
      <c r="AH128" s="841"/>
      <c r="AI128" s="841"/>
      <c r="AJ128" s="842"/>
      <c r="AK128" s="843">
        <v>48888</v>
      </c>
      <c r="AL128" s="841"/>
      <c r="AM128" s="841"/>
      <c r="AN128" s="841"/>
      <c r="AO128" s="842"/>
      <c r="AP128" s="844"/>
      <c r="AQ128" s="845"/>
      <c r="AR128" s="845"/>
      <c r="AS128" s="845"/>
      <c r="AT128" s="846"/>
      <c r="AU128" s="282"/>
      <c r="AV128" s="282"/>
      <c r="AW128" s="282"/>
      <c r="AX128" s="847" t="s">
        <v>505</v>
      </c>
      <c r="AY128" s="848"/>
      <c r="AZ128" s="848"/>
      <c r="BA128" s="848"/>
      <c r="BB128" s="848"/>
      <c r="BC128" s="848"/>
      <c r="BD128" s="848"/>
      <c r="BE128" s="849"/>
      <c r="BF128" s="826" t="s">
        <v>453</v>
      </c>
      <c r="BG128" s="827"/>
      <c r="BH128" s="827"/>
      <c r="BI128" s="827"/>
      <c r="BJ128" s="827"/>
      <c r="BK128" s="827"/>
      <c r="BL128" s="850"/>
      <c r="BM128" s="826">
        <v>14.66</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506</v>
      </c>
      <c r="CQ128" s="768"/>
      <c r="CR128" s="768"/>
      <c r="CS128" s="768"/>
      <c r="CT128" s="768"/>
      <c r="CU128" s="768"/>
      <c r="CV128" s="768"/>
      <c r="CW128" s="768"/>
      <c r="CX128" s="768"/>
      <c r="CY128" s="768"/>
      <c r="CZ128" s="768"/>
      <c r="DA128" s="768"/>
      <c r="DB128" s="768"/>
      <c r="DC128" s="768"/>
      <c r="DD128" s="768"/>
      <c r="DE128" s="768"/>
      <c r="DF128" s="769"/>
      <c r="DG128" s="830" t="s">
        <v>422</v>
      </c>
      <c r="DH128" s="831"/>
      <c r="DI128" s="831"/>
      <c r="DJ128" s="831"/>
      <c r="DK128" s="831"/>
      <c r="DL128" s="831" t="s">
        <v>391</v>
      </c>
      <c r="DM128" s="831"/>
      <c r="DN128" s="831"/>
      <c r="DO128" s="831"/>
      <c r="DP128" s="831"/>
      <c r="DQ128" s="831" t="s">
        <v>422</v>
      </c>
      <c r="DR128" s="831"/>
      <c r="DS128" s="831"/>
      <c r="DT128" s="831"/>
      <c r="DU128" s="831"/>
      <c r="DV128" s="832" t="s">
        <v>391</v>
      </c>
      <c r="DW128" s="832"/>
      <c r="DX128" s="832"/>
      <c r="DY128" s="832"/>
      <c r="DZ128" s="833"/>
    </row>
    <row r="129" spans="1:131" s="246" customFormat="1" ht="26.25" customHeight="1">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507</v>
      </c>
      <c r="X129" s="817"/>
      <c r="Y129" s="817"/>
      <c r="Z129" s="818"/>
      <c r="AA129" s="819">
        <v>6103889</v>
      </c>
      <c r="AB129" s="820"/>
      <c r="AC129" s="820"/>
      <c r="AD129" s="820"/>
      <c r="AE129" s="821"/>
      <c r="AF129" s="822">
        <v>5805556</v>
      </c>
      <c r="AG129" s="820"/>
      <c r="AH129" s="820"/>
      <c r="AI129" s="820"/>
      <c r="AJ129" s="821"/>
      <c r="AK129" s="822">
        <v>5567436</v>
      </c>
      <c r="AL129" s="820"/>
      <c r="AM129" s="820"/>
      <c r="AN129" s="820"/>
      <c r="AO129" s="821"/>
      <c r="AP129" s="823"/>
      <c r="AQ129" s="824"/>
      <c r="AR129" s="824"/>
      <c r="AS129" s="824"/>
      <c r="AT129" s="825"/>
      <c r="AU129" s="284"/>
      <c r="AV129" s="284"/>
      <c r="AW129" s="284"/>
      <c r="AX129" s="789" t="s">
        <v>508</v>
      </c>
      <c r="AY129" s="790"/>
      <c r="AZ129" s="790"/>
      <c r="BA129" s="790"/>
      <c r="BB129" s="790"/>
      <c r="BC129" s="790"/>
      <c r="BD129" s="790"/>
      <c r="BE129" s="791"/>
      <c r="BF129" s="809" t="s">
        <v>453</v>
      </c>
      <c r="BG129" s="810"/>
      <c r="BH129" s="810"/>
      <c r="BI129" s="810"/>
      <c r="BJ129" s="810"/>
      <c r="BK129" s="810"/>
      <c r="BL129" s="811"/>
      <c r="BM129" s="809">
        <v>19.66</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14" t="s">
        <v>509</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510</v>
      </c>
      <c r="X130" s="817"/>
      <c r="Y130" s="817"/>
      <c r="Z130" s="818"/>
      <c r="AA130" s="819">
        <v>1081300</v>
      </c>
      <c r="AB130" s="820"/>
      <c r="AC130" s="820"/>
      <c r="AD130" s="820"/>
      <c r="AE130" s="821"/>
      <c r="AF130" s="822">
        <v>1101585</v>
      </c>
      <c r="AG130" s="820"/>
      <c r="AH130" s="820"/>
      <c r="AI130" s="820"/>
      <c r="AJ130" s="821"/>
      <c r="AK130" s="822">
        <v>1027185</v>
      </c>
      <c r="AL130" s="820"/>
      <c r="AM130" s="820"/>
      <c r="AN130" s="820"/>
      <c r="AO130" s="821"/>
      <c r="AP130" s="823"/>
      <c r="AQ130" s="824"/>
      <c r="AR130" s="824"/>
      <c r="AS130" s="824"/>
      <c r="AT130" s="825"/>
      <c r="AU130" s="284"/>
      <c r="AV130" s="284"/>
      <c r="AW130" s="284"/>
      <c r="AX130" s="789" t="s">
        <v>511</v>
      </c>
      <c r="AY130" s="790"/>
      <c r="AZ130" s="790"/>
      <c r="BA130" s="790"/>
      <c r="BB130" s="790"/>
      <c r="BC130" s="790"/>
      <c r="BD130" s="790"/>
      <c r="BE130" s="791"/>
      <c r="BF130" s="792">
        <v>11.6</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512</v>
      </c>
      <c r="X131" s="800"/>
      <c r="Y131" s="800"/>
      <c r="Z131" s="801"/>
      <c r="AA131" s="802">
        <v>5022589</v>
      </c>
      <c r="AB131" s="803"/>
      <c r="AC131" s="803"/>
      <c r="AD131" s="803"/>
      <c r="AE131" s="804"/>
      <c r="AF131" s="805">
        <v>4703971</v>
      </c>
      <c r="AG131" s="803"/>
      <c r="AH131" s="803"/>
      <c r="AI131" s="803"/>
      <c r="AJ131" s="804"/>
      <c r="AK131" s="805">
        <v>4540251</v>
      </c>
      <c r="AL131" s="803"/>
      <c r="AM131" s="803"/>
      <c r="AN131" s="803"/>
      <c r="AO131" s="804"/>
      <c r="AP131" s="806"/>
      <c r="AQ131" s="807"/>
      <c r="AR131" s="807"/>
      <c r="AS131" s="807"/>
      <c r="AT131" s="808"/>
      <c r="AU131" s="284"/>
      <c r="AV131" s="284"/>
      <c r="AW131" s="284"/>
      <c r="AX131" s="767" t="s">
        <v>513</v>
      </c>
      <c r="AY131" s="768"/>
      <c r="AZ131" s="768"/>
      <c r="BA131" s="768"/>
      <c r="BB131" s="768"/>
      <c r="BC131" s="768"/>
      <c r="BD131" s="768"/>
      <c r="BE131" s="769"/>
      <c r="BF131" s="770" t="s">
        <v>514</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776" t="s">
        <v>515</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516</v>
      </c>
      <c r="W132" s="780"/>
      <c r="X132" s="780"/>
      <c r="Y132" s="780"/>
      <c r="Z132" s="781"/>
      <c r="AA132" s="782">
        <v>10.438560669999999</v>
      </c>
      <c r="AB132" s="783"/>
      <c r="AC132" s="783"/>
      <c r="AD132" s="783"/>
      <c r="AE132" s="784"/>
      <c r="AF132" s="785">
        <v>12.473758869999999</v>
      </c>
      <c r="AG132" s="783"/>
      <c r="AH132" s="783"/>
      <c r="AI132" s="783"/>
      <c r="AJ132" s="784"/>
      <c r="AK132" s="785">
        <v>12.10265688</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517</v>
      </c>
      <c r="W133" s="759"/>
      <c r="X133" s="759"/>
      <c r="Y133" s="759"/>
      <c r="Z133" s="760"/>
      <c r="AA133" s="761">
        <v>10.9</v>
      </c>
      <c r="AB133" s="762"/>
      <c r="AC133" s="762"/>
      <c r="AD133" s="762"/>
      <c r="AE133" s="763"/>
      <c r="AF133" s="761">
        <v>11.1</v>
      </c>
      <c r="AG133" s="762"/>
      <c r="AH133" s="762"/>
      <c r="AI133" s="762"/>
      <c r="AJ133" s="763"/>
      <c r="AK133" s="761">
        <v>11.6</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7eYzx/ZwJ0pZRrbNy/biP3vOWezOSHP3yregWBAWIdHsdXqf0Nkoz2KwjR3AO3Yruxnebn5amPkUaT3H3VlBzA==" saltValue="labYNrv9bYSKJ58ABcVg4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4294967292"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518</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sG1iKaCxp3QWIfExwfX/ZjZj3P8dIhpOWXifArkcfVBDvAVobXCred+gNbn4EM23JvOVPCuY/S78OIpIVkN9kg==" saltValue="dFOBfe3YOuOMKkLuX46XLw==" spinCount="100000" sheet="1" objects="1" scenarios="1"/>
  <dataConsolidate/>
  <phoneticPr fontId="2"/>
  <printOptions horizontalCentered="1" verticalCentered="1"/>
  <pageMargins left="0" right="0" top="0" bottom="0" header="0" footer="0"/>
  <pageSetup paperSize="9" scale="44" orientation="landscape" horizontalDpi="4294967294"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grNzKHYmmJL1OwBKYs7Lq457+tg5ae3uaf/0RO0Gcl+4iuNialVei/C3yhuLg2ga4Wu+kDPP86V3HHbr/GchqQ==" saltValue="mwz6akv0Itx1h6ciZtoDng==" spinCount="100000" sheet="1" objects="1" scenarios="1"/>
  <dataConsolidate link="1"/>
  <phoneticPr fontId="2"/>
  <printOptions horizontalCentered="1" verticalCentered="1"/>
  <pageMargins left="0" right="0" top="0" bottom="0" header="0" footer="0"/>
  <pageSetup paperSize="9" scale="49" orientation="landscape" horizontalDpi="4294967295"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519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520</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521</v>
      </c>
      <c r="AP7" s="303"/>
      <c r="AQ7" s="304" t="s">
        <v>522</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523</v>
      </c>
      <c r="AQ8" s="310" t="s">
        <v>524</v>
      </c>
      <c r="AR8" s="311" t="s">
        <v>525</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526</v>
      </c>
      <c r="AL9" s="1189"/>
      <c r="AM9" s="1189"/>
      <c r="AN9" s="1190"/>
      <c r="AO9" s="312">
        <v>1935658</v>
      </c>
      <c r="AP9" s="312">
        <v>232093</v>
      </c>
      <c r="AQ9" s="313">
        <v>137457</v>
      </c>
      <c r="AR9" s="314">
        <v>68.8</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527</v>
      </c>
      <c r="AL10" s="1189"/>
      <c r="AM10" s="1189"/>
      <c r="AN10" s="1190"/>
      <c r="AO10" s="315">
        <v>88377</v>
      </c>
      <c r="AP10" s="315">
        <v>10597</v>
      </c>
      <c r="AQ10" s="316">
        <v>16552</v>
      </c>
      <c r="AR10" s="317">
        <v>-36</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528</v>
      </c>
      <c r="AL11" s="1189"/>
      <c r="AM11" s="1189"/>
      <c r="AN11" s="1190"/>
      <c r="AO11" s="315">
        <v>2114</v>
      </c>
      <c r="AP11" s="315">
        <v>253</v>
      </c>
      <c r="AQ11" s="316">
        <v>23820</v>
      </c>
      <c r="AR11" s="317">
        <v>-98.9</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529</v>
      </c>
      <c r="AL12" s="1189"/>
      <c r="AM12" s="1189"/>
      <c r="AN12" s="1190"/>
      <c r="AO12" s="315">
        <v>26310</v>
      </c>
      <c r="AP12" s="315">
        <v>3155</v>
      </c>
      <c r="AQ12" s="316">
        <v>3889</v>
      </c>
      <c r="AR12" s="317">
        <v>-18.899999999999999</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530</v>
      </c>
      <c r="AL13" s="1189"/>
      <c r="AM13" s="1189"/>
      <c r="AN13" s="1190"/>
      <c r="AO13" s="315" t="s">
        <v>531</v>
      </c>
      <c r="AP13" s="315" t="s">
        <v>531</v>
      </c>
      <c r="AQ13" s="316" t="s">
        <v>531</v>
      </c>
      <c r="AR13" s="317" t="s">
        <v>531</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532</v>
      </c>
      <c r="AL14" s="1189"/>
      <c r="AM14" s="1189"/>
      <c r="AN14" s="1190"/>
      <c r="AO14" s="315">
        <v>59202</v>
      </c>
      <c r="AP14" s="315">
        <v>7099</v>
      </c>
      <c r="AQ14" s="316">
        <v>6581</v>
      </c>
      <c r="AR14" s="317">
        <v>7.9</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533</v>
      </c>
      <c r="AL15" s="1189"/>
      <c r="AM15" s="1189"/>
      <c r="AN15" s="1190"/>
      <c r="AO15" s="315" t="s">
        <v>531</v>
      </c>
      <c r="AP15" s="315" t="s">
        <v>531</v>
      </c>
      <c r="AQ15" s="316">
        <v>3467</v>
      </c>
      <c r="AR15" s="317" t="s">
        <v>531</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534</v>
      </c>
      <c r="AL16" s="1192"/>
      <c r="AM16" s="1192"/>
      <c r="AN16" s="1193"/>
      <c r="AO16" s="315">
        <v>-166322</v>
      </c>
      <c r="AP16" s="315">
        <v>-19943</v>
      </c>
      <c r="AQ16" s="316">
        <v>-13853</v>
      </c>
      <c r="AR16" s="317">
        <v>44</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188</v>
      </c>
      <c r="AL17" s="1192"/>
      <c r="AM17" s="1192"/>
      <c r="AN17" s="1193"/>
      <c r="AO17" s="315">
        <v>1945339</v>
      </c>
      <c r="AP17" s="315">
        <v>233254</v>
      </c>
      <c r="AQ17" s="316">
        <v>177914</v>
      </c>
      <c r="AR17" s="317">
        <v>31.1</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535</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536</v>
      </c>
      <c r="AP20" s="323" t="s">
        <v>537</v>
      </c>
      <c r="AQ20" s="324" t="s">
        <v>538</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539</v>
      </c>
      <c r="AL21" s="1186"/>
      <c r="AM21" s="1186"/>
      <c r="AN21" s="1187"/>
      <c r="AO21" s="327">
        <v>27.46</v>
      </c>
      <c r="AP21" s="328">
        <v>15.77</v>
      </c>
      <c r="AQ21" s="329">
        <v>11.69</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540</v>
      </c>
      <c r="AL22" s="1186"/>
      <c r="AM22" s="1186"/>
      <c r="AN22" s="1187"/>
      <c r="AO22" s="332">
        <v>91.6</v>
      </c>
      <c r="AP22" s="333">
        <v>96</v>
      </c>
      <c r="AQ22" s="334">
        <v>-4.4000000000000004</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541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542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543</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521</v>
      </c>
      <c r="AP30" s="303"/>
      <c r="AQ30" s="304" t="s">
        <v>522</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523</v>
      </c>
      <c r="AQ31" s="310" t="s">
        <v>524</v>
      </c>
      <c r="AR31" s="311" t="s">
        <v>525</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544</v>
      </c>
      <c r="AL32" s="1177"/>
      <c r="AM32" s="1177"/>
      <c r="AN32" s="1178"/>
      <c r="AO32" s="342">
        <v>980805</v>
      </c>
      <c r="AP32" s="342">
        <v>117603</v>
      </c>
      <c r="AQ32" s="343">
        <v>107318</v>
      </c>
      <c r="AR32" s="344">
        <v>9.6</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545</v>
      </c>
      <c r="AL33" s="1177"/>
      <c r="AM33" s="1177"/>
      <c r="AN33" s="1178"/>
      <c r="AO33" s="342" t="s">
        <v>531</v>
      </c>
      <c r="AP33" s="342" t="s">
        <v>531</v>
      </c>
      <c r="AQ33" s="343">
        <v>192</v>
      </c>
      <c r="AR33" s="344" t="s">
        <v>531</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546</v>
      </c>
      <c r="AL34" s="1177"/>
      <c r="AM34" s="1177"/>
      <c r="AN34" s="1178"/>
      <c r="AO34" s="342" t="s">
        <v>531</v>
      </c>
      <c r="AP34" s="342" t="s">
        <v>531</v>
      </c>
      <c r="AQ34" s="343">
        <v>281</v>
      </c>
      <c r="AR34" s="344" t="s">
        <v>531</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547</v>
      </c>
      <c r="AL35" s="1177"/>
      <c r="AM35" s="1177"/>
      <c r="AN35" s="1178"/>
      <c r="AO35" s="342">
        <v>628154</v>
      </c>
      <c r="AP35" s="342">
        <v>75318</v>
      </c>
      <c r="AQ35" s="343">
        <v>22732</v>
      </c>
      <c r="AR35" s="344">
        <v>231.3</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548</v>
      </c>
      <c r="AL36" s="1177"/>
      <c r="AM36" s="1177"/>
      <c r="AN36" s="1178"/>
      <c r="AO36" s="342" t="s">
        <v>531</v>
      </c>
      <c r="AP36" s="342" t="s">
        <v>531</v>
      </c>
      <c r="AQ36" s="343">
        <v>3735</v>
      </c>
      <c r="AR36" s="344" t="s">
        <v>531</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549</v>
      </c>
      <c r="AL37" s="1177"/>
      <c r="AM37" s="1177"/>
      <c r="AN37" s="1178"/>
      <c r="AO37" s="342">
        <v>16406</v>
      </c>
      <c r="AP37" s="342">
        <v>1967</v>
      </c>
      <c r="AQ37" s="343">
        <v>1596</v>
      </c>
      <c r="AR37" s="344">
        <v>23.2</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550</v>
      </c>
      <c r="AL38" s="1180"/>
      <c r="AM38" s="1180"/>
      <c r="AN38" s="1181"/>
      <c r="AO38" s="345">
        <v>199</v>
      </c>
      <c r="AP38" s="345">
        <v>24</v>
      </c>
      <c r="AQ38" s="346">
        <v>19</v>
      </c>
      <c r="AR38" s="334">
        <v>26.3</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551</v>
      </c>
      <c r="AL39" s="1180"/>
      <c r="AM39" s="1180"/>
      <c r="AN39" s="1181"/>
      <c r="AO39" s="342">
        <v>-48888</v>
      </c>
      <c r="AP39" s="342">
        <v>-5862</v>
      </c>
      <c r="AQ39" s="343">
        <v>-5126</v>
      </c>
      <c r="AR39" s="344">
        <v>14.4</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552</v>
      </c>
      <c r="AL40" s="1177"/>
      <c r="AM40" s="1177"/>
      <c r="AN40" s="1178"/>
      <c r="AO40" s="342">
        <v>-1027185</v>
      </c>
      <c r="AP40" s="342">
        <v>-123164</v>
      </c>
      <c r="AQ40" s="343">
        <v>-92432</v>
      </c>
      <c r="AR40" s="344">
        <v>33.200000000000003</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302</v>
      </c>
      <c r="AL41" s="1183"/>
      <c r="AM41" s="1183"/>
      <c r="AN41" s="1184"/>
      <c r="AO41" s="342">
        <v>549491</v>
      </c>
      <c r="AP41" s="342">
        <v>65886</v>
      </c>
      <c r="AQ41" s="343">
        <v>38314</v>
      </c>
      <c r="AR41" s="344">
        <v>72</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553</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554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555</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521</v>
      </c>
      <c r="AN49" s="1171" t="s">
        <v>556</v>
      </c>
      <c r="AO49" s="1172"/>
      <c r="AP49" s="1172"/>
      <c r="AQ49" s="1172"/>
      <c r="AR49" s="1173"/>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557</v>
      </c>
      <c r="AO50" s="359" t="s">
        <v>558</v>
      </c>
      <c r="AP50" s="360" t="s">
        <v>559</v>
      </c>
      <c r="AQ50" s="361" t="s">
        <v>560</v>
      </c>
      <c r="AR50" s="362" t="s">
        <v>561</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562</v>
      </c>
      <c r="AL51" s="355"/>
      <c r="AM51" s="363">
        <v>1121427</v>
      </c>
      <c r="AN51" s="364">
        <v>120713</v>
      </c>
      <c r="AO51" s="365">
        <v>-43</v>
      </c>
      <c r="AP51" s="366">
        <v>175675</v>
      </c>
      <c r="AQ51" s="367">
        <v>0.6</v>
      </c>
      <c r="AR51" s="368">
        <v>-43.6</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563</v>
      </c>
      <c r="AM52" s="371">
        <v>595117</v>
      </c>
      <c r="AN52" s="372">
        <v>64060</v>
      </c>
      <c r="AO52" s="373">
        <v>-2.2999999999999998</v>
      </c>
      <c r="AP52" s="374">
        <v>87698</v>
      </c>
      <c r="AQ52" s="375">
        <v>10</v>
      </c>
      <c r="AR52" s="376">
        <v>-12.3</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564</v>
      </c>
      <c r="AL53" s="355"/>
      <c r="AM53" s="363">
        <v>908212</v>
      </c>
      <c r="AN53" s="364">
        <v>100466</v>
      </c>
      <c r="AO53" s="365">
        <v>-16.8</v>
      </c>
      <c r="AP53" s="366">
        <v>162193</v>
      </c>
      <c r="AQ53" s="367">
        <v>-7.7</v>
      </c>
      <c r="AR53" s="368">
        <v>-9.1</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563</v>
      </c>
      <c r="AM54" s="371">
        <v>542795</v>
      </c>
      <c r="AN54" s="372">
        <v>60044</v>
      </c>
      <c r="AO54" s="373">
        <v>-6.3</v>
      </c>
      <c r="AP54" s="374">
        <v>79985</v>
      </c>
      <c r="AQ54" s="375">
        <v>-8.8000000000000007</v>
      </c>
      <c r="AR54" s="376">
        <v>2.5</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565</v>
      </c>
      <c r="AL55" s="355"/>
      <c r="AM55" s="363">
        <v>1037626</v>
      </c>
      <c r="AN55" s="364">
        <v>118261</v>
      </c>
      <c r="AO55" s="365">
        <v>17.7</v>
      </c>
      <c r="AP55" s="366">
        <v>168868</v>
      </c>
      <c r="AQ55" s="367">
        <v>4.0999999999999996</v>
      </c>
      <c r="AR55" s="368">
        <v>13.6</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563</v>
      </c>
      <c r="AM56" s="371">
        <v>655150</v>
      </c>
      <c r="AN56" s="372">
        <v>74669</v>
      </c>
      <c r="AO56" s="373">
        <v>24.4</v>
      </c>
      <c r="AP56" s="374">
        <v>79360</v>
      </c>
      <c r="AQ56" s="375">
        <v>-0.8</v>
      </c>
      <c r="AR56" s="376">
        <v>25.2</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566</v>
      </c>
      <c r="AL57" s="355"/>
      <c r="AM57" s="363">
        <v>1042054</v>
      </c>
      <c r="AN57" s="364">
        <v>122063</v>
      </c>
      <c r="AO57" s="365">
        <v>3.2</v>
      </c>
      <c r="AP57" s="366">
        <v>202870</v>
      </c>
      <c r="AQ57" s="367">
        <v>20.100000000000001</v>
      </c>
      <c r="AR57" s="368">
        <v>-16.899999999999999</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563</v>
      </c>
      <c r="AM58" s="371">
        <v>233813</v>
      </c>
      <c r="AN58" s="372">
        <v>27388</v>
      </c>
      <c r="AO58" s="373">
        <v>-63.3</v>
      </c>
      <c r="AP58" s="374">
        <v>79735</v>
      </c>
      <c r="AQ58" s="375">
        <v>0.5</v>
      </c>
      <c r="AR58" s="376">
        <v>-63.8</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567</v>
      </c>
      <c r="AL59" s="355"/>
      <c r="AM59" s="363">
        <v>654469</v>
      </c>
      <c r="AN59" s="364">
        <v>78474</v>
      </c>
      <c r="AO59" s="365">
        <v>-35.700000000000003</v>
      </c>
      <c r="AP59" s="366">
        <v>167497</v>
      </c>
      <c r="AQ59" s="367">
        <v>-17.399999999999999</v>
      </c>
      <c r="AR59" s="368">
        <v>-18.3</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563</v>
      </c>
      <c r="AM60" s="371">
        <v>341534</v>
      </c>
      <c r="AN60" s="372">
        <v>40951</v>
      </c>
      <c r="AO60" s="373">
        <v>49.5</v>
      </c>
      <c r="AP60" s="374">
        <v>82571</v>
      </c>
      <c r="AQ60" s="375">
        <v>3.6</v>
      </c>
      <c r="AR60" s="376">
        <v>45.9</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568</v>
      </c>
      <c r="AL61" s="377"/>
      <c r="AM61" s="378">
        <v>952758</v>
      </c>
      <c r="AN61" s="379">
        <v>107995</v>
      </c>
      <c r="AO61" s="380">
        <v>-14.9</v>
      </c>
      <c r="AP61" s="381">
        <v>175421</v>
      </c>
      <c r="AQ61" s="382">
        <v>-0.1</v>
      </c>
      <c r="AR61" s="368">
        <v>-14.8</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563</v>
      </c>
      <c r="AM62" s="371">
        <v>473682</v>
      </c>
      <c r="AN62" s="372">
        <v>53422</v>
      </c>
      <c r="AO62" s="373">
        <v>0.4</v>
      </c>
      <c r="AP62" s="374">
        <v>81870</v>
      </c>
      <c r="AQ62" s="375">
        <v>0.9</v>
      </c>
      <c r="AR62" s="376">
        <v>-0.5</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XV3yvwsSPak8aiKMDJudj6+UgoTP/9nDccO9lwzv34fRa0PefXa52MRTOZ/Ij2QaJMElCUaYjdhYUjKcsoWU6w==" saltValue="BEsWpAx6jgkk3vGPLDlAx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horizontalDpi="4294967294"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570</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NPTVJ4WYz9qdgjTTiMYOpfhttU0h/Zmi/ou6pyON31B0tucal/EvD9tCIEkU4KRcENohtgx/u7LNTfYro/JW0A==" saltValue="rZpzJSCK5JlfV0h4NOa92w==" spinCount="100000" sheet="1" objects="1" scenarios="1"/>
  <dataConsolidate link="1"/>
  <phoneticPr fontId="2"/>
  <printOptions horizontalCentered="1" verticalCentered="1"/>
  <pageMargins left="0" right="0" top="0.19685039370078741" bottom="0" header="0.39370078740157483" footer="0"/>
  <pageSetup paperSize="9" scale="38" orientation="landscape" horizontalDpi="4294967295"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571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8cVkDQbwtC9ClnZGRQw8ZoqOV+11oNfjshln52wALDKzOGHMpxlClWoyzBgQnrTFypMyu64Px+tHhm9LIuAt0A==" saltValue="b8rtKCXEE1bnQRh4FocB8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4294967295"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572</v>
      </c>
      <c r="G46" s="8" t="s">
        <v>573</v>
      </c>
      <c r="H46" s="8" t="s">
        <v>574</v>
      </c>
      <c r="I46" s="8" t="s">
        <v>575</v>
      </c>
      <c r="J46" s="9" t="s">
        <v>576</v>
      </c>
    </row>
    <row r="47" spans="2:10" ht="57.75" customHeight="1">
      <c r="B47" s="10"/>
      <c r="C47" s="1194" t="s">
        <v>3</v>
      </c>
      <c r="D47" s="1194"/>
      <c r="E47" s="1195"/>
      <c r="F47" s="11">
        <v>55.12</v>
      </c>
      <c r="G47" s="12">
        <v>64.040000000000006</v>
      </c>
      <c r="H47" s="12">
        <v>75</v>
      </c>
      <c r="I47" s="12">
        <v>67.11</v>
      </c>
      <c r="J47" s="13">
        <v>65.52</v>
      </c>
    </row>
    <row r="48" spans="2:10" ht="57.75" customHeight="1">
      <c r="B48" s="14"/>
      <c r="C48" s="1196" t="s">
        <v>4</v>
      </c>
      <c r="D48" s="1196"/>
      <c r="E48" s="1197"/>
      <c r="F48" s="15">
        <v>9.39</v>
      </c>
      <c r="G48" s="16">
        <v>6.73</v>
      </c>
      <c r="H48" s="16">
        <v>10.93</v>
      </c>
      <c r="I48" s="16">
        <v>9.09</v>
      </c>
      <c r="J48" s="17">
        <v>11.93</v>
      </c>
    </row>
    <row r="49" spans="2:10" ht="57.75" customHeight="1" thickBot="1">
      <c r="B49" s="18"/>
      <c r="C49" s="1198" t="s">
        <v>5</v>
      </c>
      <c r="D49" s="1198"/>
      <c r="E49" s="1199"/>
      <c r="F49" s="19">
        <v>5.27</v>
      </c>
      <c r="G49" s="20">
        <v>0.81</v>
      </c>
      <c r="H49" s="20">
        <v>3.93</v>
      </c>
      <c r="I49" s="20" t="s">
        <v>577</v>
      </c>
      <c r="J49" s="21" t="s">
        <v>578</v>
      </c>
    </row>
    <row r="50" spans="2:10" ht="13.5" customHeight="1"/>
    <row r="51" spans="2:10" ht="13.5" hidden="1" customHeight="1"/>
    <row r="52" spans="2:10" ht="13.5" hidden="1" customHeight="1"/>
    <row r="53" spans="2:10" ht="13.5" hidden="1" customHeight="1"/>
  </sheetData>
  <sheetProtection algorithmName="SHA-512" hashValue="hi/pMp22weRvf4Eocg03AyJ1OhFWYfgZVnEhXsSSWoVSoJ+kQSgkatJLI5Q3OMBiYkEz6lc5G0yF7QAQysOXRw==" saltValue="7uQjWCAk+rb3IkRSHGxm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4294967295"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2020-03-17T07:17:23Z</cp:lastPrinted>
  <dcterms:created xsi:type="dcterms:W3CDTF">2020-02-10T05:39:55Z</dcterms:created>
  <dcterms:modified xsi:type="dcterms:W3CDTF">2020-09-29T12:27:06Z</dcterms:modified>
  <cp:category/>
</cp:coreProperties>
</file>